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3.101\zaiseisrv\13-zaisei\Shr001\総合振興局等各種報告\総合振興局\各種調査\R3年度\10月\【R3.10.22〆】財政状況資料集の作成について②\"/>
    </mc:Choice>
  </mc:AlternateContent>
  <bookViews>
    <workbookView xWindow="0" yWindow="0" windowWidth="23040" windowHeight="9168" firstSheet="13"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U36" i="10"/>
  <c r="C36" i="10"/>
  <c r="BE35" i="10"/>
  <c r="AM35" i="10"/>
  <c r="U35" i="10"/>
  <c r="C35" i="10"/>
  <c r="CO34" i="10"/>
  <c r="CO35" i="10" s="1"/>
  <c r="BW34" i="10"/>
  <c r="BW35" i="10" s="1"/>
  <c r="BW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<sst xmlns="http://schemas.openxmlformats.org/spreadsheetml/2006/main" count="1088" uniqueCount="612">
  <si>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</si>
  <si>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</si>
  <si>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</si>
  <si>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</si>
  <si>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</si>
  <si>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</si>
  <si>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</si>
  <si>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</si>
  <si>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</si>
  <si>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</si>
  <si>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</si>
  <si>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</si>
  <si>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</si>
  <si>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</si>
  <si>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</si>
  <si>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</si>
  <si>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</si>
  <si>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</si>
  <si>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</si>
  <si>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</si>
  <si>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</si>
  <si>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</si>
  <si>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</si>
  <si>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</si>
  <si>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</si>
  <si>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</si>
  <si>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</si>
  <si>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</si>
  <si>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</si>
  <si>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</si>
  <si>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</si>
  <si>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</si>
  <si>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</si>
  <si>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</si>
  <si>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</si>
  <si>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</si>
  <si>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</si>
  <si>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</si>
  <si>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</si>
  <si>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</si>
  <si>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</si>
  <si>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</si>
  <si>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</si>
  <si>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</si>
  <si>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</si>
  <si>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</si>
  <si>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</si>
  <si>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</si>
  <si>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</si>
  <si>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</si>
  <si>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</si>
  <si>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</si>
  <si>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</si>
  <si>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</si>
  <si>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</si>
  <si>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</si>
  <si>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</si>
  <si>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</si>
  <si>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</si>
  <si>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</si>
  <si>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</si>
  <si>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</si>
  <si>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</si>
  <si>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</si>
  <si>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</si>
  <si>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</si>
  <si>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</si>
  <si>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</si>
  <si>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</si>
  <si>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</si>
  <si>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</si>
  <si>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</si>
  <si>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</si>
  <si>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</si>
  <si>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</si>
  <si>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</si>
  <si>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</si>
  <si>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</si>
  <si>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</si>
  <si>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</si>
  <si>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</si>
  <si>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</si>
  <si>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</si>
  <si>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</si>
  <si>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</si>
  <si>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</si>
  <si>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</si>
  <si>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</si>
  <si>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</si>
  <si>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</si>
  <si>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</si>
  <si>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</si>
  <si>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</si>
  <si>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</si>
  <si>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</si>
  <si>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</si>
  <si>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</si>
  <si>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</si>
  <si>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斜里町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</si>
  <si>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</si>
  <si>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</si>
  <si>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</si>
  <si>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</si>
  <si>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</si>
  <si>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</si>
  <si>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</si>
  <si>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</si>
  <si>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</si>
  <si>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</si>
  <si>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</si>
  <si>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</si>
  <si>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</si>
  <si>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</si>
  <si>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</si>
  <si>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</si>
  <si>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</si>
  <si>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</si>
  <si>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</si>
  <si>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</si>
  <si>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</si>
  <si>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</si>
  <si>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</si>
  <si>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</si>
  <si>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</si>
  <si>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</si>
  <si>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</si>
  <si>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</si>
  <si>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</si>
  <si>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</si>
  <si>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</si>
  <si>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</si>
  <si>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</si>
  <si>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</si>
  <si>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</si>
  <si>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</si>
  <si>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</si>
  <si>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</si>
  <si>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</si>
  <si>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</si>
  <si>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</si>
  <si>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</si>
  <si>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</si>
  <si>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</si>
  <si>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</si>
  <si>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</si>
  <si>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</si>
  <si>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</si>
  <si>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</si>
  <si>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</si>
  <si>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</si>
  <si>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</si>
  <si>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</si>
  <si>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</si>
  <si>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</si>
  <si>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病院事業会計</t>
    <phoneticPr fontId="5"/>
  </si>
  <si>
    <t>-</t>
    <phoneticPr fontId="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</si>
  <si>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</si>
  <si>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</si>
  <si>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</si>
  <si>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</si>
  <si>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</si>
  <si>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</si>
  <si>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</si>
  <si>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</si>
  <si>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</si>
  <si>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</si>
  <si>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</si>
  <si>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</si>
  <si>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</si>
  <si>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</si>
  <si>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</si>
  <si>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</si>
  <si>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</si>
  <si>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</si>
  <si>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</si>
  <si>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</si>
  <si>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</si>
  <si>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</si>
  <si>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</si>
  <si>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</si>
  <si>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</si>
  <si>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</si>
  <si>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</si>
  <si>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</si>
  <si>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</si>
  <si>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</si>
  <si>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</si>
  <si>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</si>
  <si>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</si>
  <si>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</si>
  <si>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</si>
  <si>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</si>
  <si>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</si>
  <si>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</si>
  <si>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</si>
  <si>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</si>
  <si>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</si>
  <si>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</si>
  <si>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</si>
  <si>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</si>
  <si>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</si>
  <si>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</si>
  <si>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</si>
  <si>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</si>
  <si>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</si>
  <si>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</si>
  <si>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</si>
  <si>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</si>
  <si>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</si>
  <si>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</si>
  <si>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</si>
  <si>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</si>
  <si>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</si>
  <si>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</si>
  <si>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</si>
  <si>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北海道斜里町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</si>
  <si>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</si>
  <si>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</si>
  <si>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</si>
  <si>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</si>
  <si>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</si>
  <si>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</si>
  <si>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</si>
  <si>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</si>
  <si>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</si>
  <si>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</si>
  <si>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</si>
  <si>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</si>
  <si>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</si>
  <si>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</si>
  <si>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</si>
  <si>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</si>
  <si>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</si>
  <si>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</si>
  <si>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</si>
  <si>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</si>
  <si>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</si>
  <si>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</si>
  <si>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</si>
  <si>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</si>
  <si>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</si>
  <si>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</si>
  <si>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</si>
  <si>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</si>
  <si>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</si>
  <si>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</si>
  <si>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</si>
  <si>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</si>
  <si>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</si>
  <si>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</si>
  <si>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</si>
  <si>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</si>
  <si>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</si>
  <si>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</si>
  <si>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</si>
  <si>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</si>
  <si>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</si>
  <si>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</si>
  <si>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</si>
  <si>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</si>
  <si>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</si>
  <si>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</si>
  <si>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</si>
  <si>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</si>
  <si>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</si>
  <si>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</si>
  <si>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</si>
  <si>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</si>
  <si>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</si>
  <si>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</si>
  <si>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</si>
  <si>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</si>
  <si>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</si>
  <si>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</si>
  <si>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</si>
  <si>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</si>
  <si>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</si>
  <si>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</si>
  <si>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</si>
  <si>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</si>
  <si>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</si>
  <si>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</si>
  <si>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</si>
  <si>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</si>
  <si>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</si>
  <si>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</si>
  <si>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</si>
  <si>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</si>
  <si>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</si>
  <si>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</si>
  <si>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</si>
  <si>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</si>
  <si>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</si>
  <si>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</si>
  <si>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</si>
  <si>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</si>
  <si>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</si>
  <si>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</si>
  <si>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</si>
  <si>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</si>
  <si>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</si>
  <si>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</si>
  <si>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</si>
  <si>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</si>
  <si>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</si>
  <si>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</si>
  <si>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</si>
  <si>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</si>
  <si>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</si>
  <si>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</si>
  <si>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</si>
  <si>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</si>
  <si>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</si>
  <si>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</si>
  <si>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</si>
  <si>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</si>
  <si>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</si>
  <si>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</si>
  <si>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</si>
  <si>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</si>
  <si>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</si>
  <si>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</si>
  <si>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</si>
  <si>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</si>
  <si>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</si>
  <si>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</si>
  <si>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</si>
  <si>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</si>
  <si>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</si>
  <si>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</si>
  <si>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</si>
  <si>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</si>
  <si>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</si>
  <si>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</si>
  <si>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</si>
  <si>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</si>
  <si>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</si>
  <si>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</si>
  <si>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</si>
  <si>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</si>
  <si>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</si>
  <si>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</si>
  <si>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</si>
  <si>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</si>
  <si>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</si>
  <si>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</si>
  <si>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</si>
  <si>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</si>
  <si>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</si>
  <si>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</si>
  <si>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</si>
  <si>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</si>
  <si>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</si>
  <si>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</si>
  <si>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</si>
  <si>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</si>
  <si>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</si>
  <si>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</si>
  <si>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</si>
  <si>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</si>
  <si>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</si>
  <si>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</si>
  <si>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</si>
  <si>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</si>
  <si>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</si>
  <si>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</si>
  <si>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</si>
  <si>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</si>
  <si>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北海道斜里町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</si>
  <si>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</si>
  <si>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</si>
  <si>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</si>
  <si>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</si>
  <si>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</si>
  <si>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</si>
  <si>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</si>
  <si>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</si>
  <si>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</si>
  <si>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</si>
  <si>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</si>
  <si>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</si>
  <si>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</si>
  <si>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</si>
  <si>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</si>
  <si>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</si>
  <si>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</si>
  <si>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</si>
  <si>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</si>
  <si>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</si>
  <si>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国立公園内森林保全事業特別会計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</si>
  <si>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</si>
  <si>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</si>
  <si>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</si>
  <si>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</si>
  <si>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</si>
  <si>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</si>
  <si>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</si>
  <si>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</si>
  <si>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</si>
  <si>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</si>
  <si>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</si>
  <si>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</si>
  <si>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</si>
  <si>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</si>
  <si>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</si>
  <si>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</si>
  <si>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</si>
  <si>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</si>
  <si>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</si>
  <si>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</si>
  <si>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</si>
  <si>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</si>
  <si>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</si>
  <si>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</si>
  <si>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</si>
  <si>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</si>
  <si>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</si>
  <si>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</si>
  <si>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</si>
  <si>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</si>
  <si>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</si>
  <si>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</si>
  <si>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</si>
  <si>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</si>
  <si>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</si>
  <si>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</si>
  <si>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</si>
  <si>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</si>
  <si>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</si>
  <si>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</si>
  <si>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</si>
  <si>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</si>
  <si>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</si>
  <si>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</si>
  <si>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</si>
  <si>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</si>
  <si>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</si>
  <si>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</si>
  <si>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</si>
  <si>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</si>
  <si>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</si>
  <si>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</si>
  <si>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</si>
  <si>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</si>
  <si>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</si>
  <si>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</si>
  <si>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</si>
  <si>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</si>
  <si>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</si>
  <si>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</si>
  <si>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</si>
  <si>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</si>
  <si>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</si>
  <si>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</si>
  <si>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</si>
  <si>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</si>
  <si>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</si>
  <si>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</si>
  <si>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</si>
  <si>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</si>
  <si>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</si>
  <si>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</si>
  <si>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</si>
  <si>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</si>
  <si>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</si>
  <si>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</si>
  <si>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</si>
  <si>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</si>
  <si>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</si>
  <si>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</si>
  <si>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</si>
  <si>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</si>
  <si>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</si>
  <si>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</si>
  <si>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</si>
  <si>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</si>
  <si>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</si>
  <si>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</si>
  <si>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</si>
  <si>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</si>
  <si>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</si>
  <si>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</si>
  <si>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</si>
  <si>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</si>
  <si>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</si>
  <si>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</si>
  <si>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</si>
  <si>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</si>
  <si>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</si>
  <si>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</si>
  <si>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</si>
  <si>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</si>
  <si>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</si>
  <si>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</si>
  <si>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</si>
  <si>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</si>
  <si>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</si>
  <si>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</si>
  <si>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</si>
  <si>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</si>
  <si>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</si>
  <si>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</si>
  <si>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</si>
  <si>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</si>
  <si>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</si>
  <si>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</si>
  <si>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</si>
  <si>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</si>
  <si>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</si>
  <si>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</si>
  <si>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</si>
  <si>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</si>
  <si>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</si>
  <si>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</si>
  <si>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</si>
  <si>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</si>
  <si>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</si>
  <si>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</si>
  <si>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</si>
  <si>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</si>
  <si>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</si>
  <si>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</si>
  <si>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</si>
  <si>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</si>
  <si>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</si>
  <si>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</si>
  <si>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</si>
  <si>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</si>
  <si>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</si>
  <si>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</si>
  <si>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</si>
  <si>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</si>
  <si>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</si>
  <si>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</si>
  <si>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</si>
  <si>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</si>
  <si>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</si>
  <si>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</si>
  <si>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</si>
  <si>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</si>
  <si>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</si>
  <si>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</si>
  <si>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</si>
  <si>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</si>
  <si>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</si>
  <si>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</si>
  <si>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</si>
  <si>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</si>
  <si>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</si>
  <si>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</si>
  <si>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</si>
  <si>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</si>
  <si>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</si>
  <si>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</si>
  <si>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0.79</t>
  </si>
  <si>
    <t>▲ 0.13</t>
  </si>
  <si>
    <t>▲ 1.34</t>
  </si>
  <si>
    <t>▲ 1.67</t>
  </si>
  <si>
    <t>病院事業会計</t>
  </si>
  <si>
    <t>▲ 0.23</t>
  </si>
  <si>
    <t>▲ 0.84</t>
  </si>
  <si>
    <t>水道事業会計</t>
  </si>
  <si>
    <t>一般会計</t>
  </si>
  <si>
    <t>介護保険事業特別会計</t>
  </si>
  <si>
    <t>国民健康保険事業特別会計</t>
  </si>
  <si>
    <t>後期高齢者医療特別会計</t>
  </si>
  <si>
    <t>公共下水道事業特別会計</t>
  </si>
  <si>
    <t>国立公園内森林保全事業特別会計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</si>
  <si>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</si>
  <si>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</si>
  <si>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</si>
  <si>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</si>
  <si>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</si>
  <si>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</si>
  <si>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</si>
  <si>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</si>
  <si>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</si>
  <si>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</si>
  <si>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</si>
  <si>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</si>
  <si>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</si>
  <si>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斜里郡３町終末処理事業組合</t>
    <rPh sb="0" eb="2">
      <t>シャリ</t>
    </rPh>
    <rPh sb="2" eb="3">
      <t>グン</t>
    </rPh>
    <rPh sb="4" eb="5">
      <t>チョウ</t>
    </rPh>
    <rPh sb="5" eb="7">
      <t>シュウマツ</t>
    </rPh>
    <rPh sb="7" eb="9">
      <t>ショリ</t>
    </rPh>
    <rPh sb="9" eb="11">
      <t>ジギョウ</t>
    </rPh>
    <rPh sb="11" eb="13">
      <t>クミアイ</t>
    </rPh>
    <phoneticPr fontId="2"/>
  </si>
  <si>
    <t>斜里地区消防組合</t>
    <rPh sb="0" eb="2">
      <t>シャリ</t>
    </rPh>
    <rPh sb="2" eb="4">
      <t>チク</t>
    </rPh>
    <rPh sb="4" eb="6">
      <t>ショウボウ</t>
    </rPh>
    <rPh sb="6" eb="8">
      <t>クミアイ</t>
    </rPh>
    <phoneticPr fontId="2"/>
  </si>
  <si>
    <t>網走地方教育研修センター組合</t>
    <rPh sb="0" eb="2">
      <t>アバシリ</t>
    </rPh>
    <rPh sb="2" eb="4">
      <t>チホウ</t>
    </rPh>
    <rPh sb="4" eb="6">
      <t>キョウイク</t>
    </rPh>
    <rPh sb="6" eb="8">
      <t>ケンシュウ</t>
    </rPh>
    <rPh sb="12" eb="14">
      <t>クミアイ</t>
    </rPh>
    <phoneticPr fontId="2"/>
  </si>
  <si>
    <t>-</t>
    <phoneticPr fontId="2"/>
  </si>
  <si>
    <t>○</t>
    <phoneticPr fontId="2"/>
  </si>
  <si>
    <t>斜里町土地開発公社</t>
    <rPh sb="0" eb="3">
      <t>シャリチョウ</t>
    </rPh>
    <rPh sb="3" eb="5">
      <t>トチ</t>
    </rPh>
    <rPh sb="5" eb="7">
      <t>カイハツ</t>
    </rPh>
    <rPh sb="7" eb="9">
      <t>コウシャ</t>
    </rPh>
    <phoneticPr fontId="2"/>
  </si>
  <si>
    <t>知床財団</t>
    <rPh sb="0" eb="2">
      <t>シレトコ</t>
    </rPh>
    <rPh sb="2" eb="4">
      <t>ザイダン</t>
    </rPh>
    <phoneticPr fontId="2"/>
  </si>
  <si>
    <t>-</t>
    <phoneticPr fontId="2"/>
  </si>
  <si>
    <t>公共施設整備基金</t>
    <rPh sb="0" eb="2">
      <t>コウキョウ</t>
    </rPh>
    <rPh sb="2" eb="4">
      <t>シセツ</t>
    </rPh>
    <rPh sb="4" eb="6">
      <t>セイビ</t>
    </rPh>
    <rPh sb="6" eb="8">
      <t>キキン</t>
    </rPh>
    <phoneticPr fontId="2"/>
  </si>
  <si>
    <t>町営住宅整備基金</t>
    <rPh sb="0" eb="2">
      <t>チョウエイ</t>
    </rPh>
    <rPh sb="2" eb="4">
      <t>ジュウタク</t>
    </rPh>
    <rPh sb="4" eb="6">
      <t>セイビ</t>
    </rPh>
    <rPh sb="6" eb="8">
      <t>キキン</t>
    </rPh>
    <phoneticPr fontId="2"/>
  </si>
  <si>
    <t>国立公園内森林保全基金</t>
    <rPh sb="0" eb="2">
      <t>コクリツ</t>
    </rPh>
    <rPh sb="2" eb="4">
      <t>コウエン</t>
    </rPh>
    <rPh sb="4" eb="5">
      <t>ナイ</t>
    </rPh>
    <rPh sb="5" eb="7">
      <t>シンリン</t>
    </rPh>
    <rPh sb="7" eb="9">
      <t>ホゼン</t>
    </rPh>
    <rPh sb="9" eb="11">
      <t>キキン</t>
    </rPh>
    <phoneticPr fontId="2"/>
  </si>
  <si>
    <t>漁業振興基金</t>
    <rPh sb="0" eb="2">
      <t>ギョギョウ</t>
    </rPh>
    <rPh sb="2" eb="4">
      <t>シンコウ</t>
    </rPh>
    <rPh sb="4" eb="6">
      <t>キキン</t>
    </rPh>
    <phoneticPr fontId="2"/>
  </si>
  <si>
    <t>国営畑総事業負担金等準備基金</t>
    <phoneticPr fontId="2"/>
  </si>
  <si>
    <t>実質公債費比率</t>
    <phoneticPr fontId="5"/>
  </si>
  <si>
    <t>将来負担比率</t>
    <phoneticPr fontId="5"/>
  </si>
  <si>
    <t>類似団体内平均値</t>
    <phoneticPr fontId="5"/>
  </si>
  <si>
    <t>実質公債費比率</t>
    <phoneticPr fontId="5"/>
  </si>
  <si>
    <t>将来負担比率</t>
    <phoneticPr fontId="5"/>
  </si>
  <si>
    <t>当該団体値</t>
    <rPh sb="0" eb="2">
      <t>トウガイ</t>
    </rPh>
    <rPh sb="2" eb="4">
      <t>ダンタイ</t>
    </rPh>
    <rPh sb="4" eb="5">
      <t>アタイ</t>
    </rPh>
    <phoneticPr fontId="5"/>
  </si>
  <si>
    <t>(　参考　）</t>
    <rPh sb="2" eb="4">
      <t>サンコウ</t>
    </rPh>
    <phoneticPr fontId="5"/>
  </si>
  <si>
    <t>実質公債費比率については、大型事業等による元利償還金増によりH30比で0.5%の増となり、将来負担比率については、大型事業や公共施設長寿命化事業等の実施による公債費残高の増や、基金残高の減等により上昇傾向になっています。
これまで以上に公債費の適正化に取組んでいく必要があります。</t>
    <rPh sb="0" eb="2">
      <t>ジッシツ</t>
    </rPh>
    <rPh sb="2" eb="5">
      <t>コウサイヒ</t>
    </rPh>
    <rPh sb="5" eb="7">
      <t>ヒリツ</t>
    </rPh>
    <rPh sb="13" eb="15">
      <t>オオガタ</t>
    </rPh>
    <rPh sb="15" eb="18">
      <t>ジギョウナド</t>
    </rPh>
    <rPh sb="21" eb="23">
      <t>ガンリ</t>
    </rPh>
    <rPh sb="23" eb="26">
      <t>ショウカンキン</t>
    </rPh>
    <rPh sb="26" eb="27">
      <t>ゾウ</t>
    </rPh>
    <rPh sb="33" eb="34">
      <t>ヒ</t>
    </rPh>
    <rPh sb="40" eb="41">
      <t>ゾウ</t>
    </rPh>
    <rPh sb="45" eb="47">
      <t>ショウライ</t>
    </rPh>
    <rPh sb="47" eb="49">
      <t>フタン</t>
    </rPh>
    <rPh sb="49" eb="51">
      <t>ヒリツ</t>
    </rPh>
    <rPh sb="57" eb="59">
      <t>オオガタ</t>
    </rPh>
    <rPh sb="59" eb="61">
      <t>ジギョウ</t>
    </rPh>
    <rPh sb="62" eb="64">
      <t>コウキョウ</t>
    </rPh>
    <rPh sb="64" eb="66">
      <t>シセツ</t>
    </rPh>
    <rPh sb="66" eb="70">
      <t>チョウジュミョウカ</t>
    </rPh>
    <rPh sb="70" eb="73">
      <t>ジギョウナド</t>
    </rPh>
    <rPh sb="74" eb="76">
      <t>ジッシ</t>
    </rPh>
    <rPh sb="79" eb="82">
      <t>コウサイヒ</t>
    </rPh>
    <rPh sb="82" eb="84">
      <t>ザンダカ</t>
    </rPh>
    <rPh sb="85" eb="86">
      <t>ゾウ</t>
    </rPh>
    <rPh sb="88" eb="90">
      <t>キキン</t>
    </rPh>
    <rPh sb="90" eb="92">
      <t>ザンダカ</t>
    </rPh>
    <rPh sb="93" eb="95">
      <t>ゲンナド</t>
    </rPh>
    <rPh sb="98" eb="100">
      <t>ジョウショウ</t>
    </rPh>
    <rPh sb="100" eb="102">
      <t>ケイコウ</t>
    </rPh>
    <rPh sb="115" eb="117">
      <t>イジョウ</t>
    </rPh>
    <rPh sb="118" eb="121">
      <t>コウサイヒ</t>
    </rPh>
    <rPh sb="122" eb="125">
      <t>テキセイカ</t>
    </rPh>
    <rPh sb="126" eb="128">
      <t>トリク</t>
    </rPh>
    <rPh sb="132" eb="134">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</si>
  <si>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</si>
  <si>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</si>
  <si>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</si>
  <si>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類似団体内平均値</t>
    <phoneticPr fontId="5"/>
  </si>
  <si>
    <t>有形固定資産減価償却率</t>
    <phoneticPr fontId="5"/>
  </si>
  <si>
    <t>将来負担比率については、大型事業や公共施設長寿命化事業等の実施による公債費残高の増や基金残高の減等により、H30比で5.7%の増となっており、有形固定資産減価償却率についても、公共施設の老朽化によりH30比で1.6%の増となっています。
施設の複合化や除却、売却等により公共建築物の総量を削減し、維持管理に要する費用を削減していきます。</t>
    <rPh sb="0" eb="2">
      <t>ショウライ</t>
    </rPh>
    <rPh sb="2" eb="4">
      <t>フタン</t>
    </rPh>
    <rPh sb="4" eb="6">
      <t>ヒリツ</t>
    </rPh>
    <rPh sb="12" eb="14">
      <t>オオガタ</t>
    </rPh>
    <rPh sb="14" eb="16">
      <t>ジギョウ</t>
    </rPh>
    <rPh sb="17" eb="19">
      <t>コウキョウ</t>
    </rPh>
    <rPh sb="19" eb="21">
      <t>シセツ</t>
    </rPh>
    <rPh sb="21" eb="25">
      <t>チョウジュミョウカ</t>
    </rPh>
    <rPh sb="25" eb="28">
      <t>ジギョウナド</t>
    </rPh>
    <rPh sb="29" eb="31">
      <t>ジッシ</t>
    </rPh>
    <rPh sb="34" eb="37">
      <t>コウサイヒ</t>
    </rPh>
    <rPh sb="37" eb="39">
      <t>ザンダカ</t>
    </rPh>
    <rPh sb="40" eb="41">
      <t>ゾウ</t>
    </rPh>
    <rPh sb="42" eb="44">
      <t>キキン</t>
    </rPh>
    <rPh sb="44" eb="46">
      <t>ザンダカ</t>
    </rPh>
    <rPh sb="47" eb="48">
      <t>ゲン</t>
    </rPh>
    <rPh sb="48" eb="49">
      <t>ナド</t>
    </rPh>
    <rPh sb="56" eb="57">
      <t>ヒ</t>
    </rPh>
    <rPh sb="63" eb="64">
      <t>ゾウ</t>
    </rPh>
    <rPh sb="71" eb="73">
      <t>ユウケイ</t>
    </rPh>
    <rPh sb="73" eb="75">
      <t>コテイ</t>
    </rPh>
    <rPh sb="75" eb="77">
      <t>シサン</t>
    </rPh>
    <rPh sb="77" eb="79">
      <t>ゲンカ</t>
    </rPh>
    <rPh sb="79" eb="81">
      <t>ショウキャク</t>
    </rPh>
    <rPh sb="81" eb="82">
      <t>リツ</t>
    </rPh>
    <rPh sb="88" eb="90">
      <t>コウキョウ</t>
    </rPh>
    <rPh sb="90" eb="92">
      <t>シセツ</t>
    </rPh>
    <rPh sb="93" eb="96">
      <t>ロウキュウカ</t>
    </rPh>
    <rPh sb="102" eb="103">
      <t>ヒ</t>
    </rPh>
    <rPh sb="109" eb="110">
      <t>ゾウ</t>
    </rPh>
    <rPh sb="119" eb="121">
      <t>シセツ</t>
    </rPh>
    <rPh sb="122" eb="125">
      <t>フクゴウカ</t>
    </rPh>
    <rPh sb="126" eb="128">
      <t>ジョキャク</t>
    </rPh>
    <rPh sb="129" eb="131">
      <t>バイキャク</t>
    </rPh>
    <rPh sb="131" eb="132">
      <t>ナド</t>
    </rPh>
    <rPh sb="135" eb="137">
      <t>コウキョウ</t>
    </rPh>
    <rPh sb="137" eb="139">
      <t>ケンチク</t>
    </rPh>
    <rPh sb="139" eb="140">
      <t>ブツ</t>
    </rPh>
    <rPh sb="141" eb="143">
      <t>ソウリョウ</t>
    </rPh>
    <rPh sb="144" eb="146">
      <t>サクゲン</t>
    </rPh>
    <rPh sb="148" eb="150">
      <t>イジ</t>
    </rPh>
    <rPh sb="150" eb="152">
      <t>カンリ</t>
    </rPh>
    <rPh sb="153" eb="154">
      <t>ヨウ</t>
    </rPh>
    <rPh sb="156" eb="158">
      <t>ヒヨウ</t>
    </rPh>
    <rPh sb="159" eb="161">
      <t>サクゲン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</si>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</sst>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93741</c:v>
                </c:pt>
                <c:pt idx="1">
                  <c:v>107537</c:v>
                </c:pt>
                <c:pt idx="2">
                  <c:v>113913</c:v>
                </c:pt>
                <c:pt idx="3">
                  <c:v>115050</c:v>
                </c:pt>
                <c:pt idx="4">
                  <c:v>118252</c:v>
                </c:pt>
              </c:numCache>
            </c:numRef>
          </c:val>
          <c:smooth val="0"/>
          <c:extLst>
            <c:ext xmlns:c16="http://schemas.microsoft.com/office/drawing/2014/chart" uri="{C3380CC4-5D6E-409C-BE32-E72D297353CC}">
              <c16:uniqueId val="{00000000-9B6D-4520-A71B-AA34F19E713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208355</c:v>
                </c:pt>
                <c:pt idx="1">
                  <c:v>138183</c:v>
                </c:pt>
                <c:pt idx="2">
                  <c:v>165419</c:v>
                </c:pt>
                <c:pt idx="3">
                  <c:v>201421</c:v>
                </c:pt>
                <c:pt idx="4">
                  <c:v>181214</c:v>
                </c:pt>
              </c:numCache>
            </c:numRef>
          </c:val>
          <c:smooth val="0"/>
          <c:extLst>
            <c:ext xmlns:c16="http://schemas.microsoft.com/office/drawing/2014/chart" uri="{C3380CC4-5D6E-409C-BE32-E72D297353CC}">
              <c16:uniqueId val="{00000001-9B6D-4520-A71B-AA34F19E713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3.8</c:v>
                </c:pt>
                <c:pt idx="1">
                  <c:v>3.01</c:v>
                </c:pt>
                <c:pt idx="2">
                  <c:v>2.9</c:v>
                </c:pt>
                <c:pt idx="3">
                  <c:v>3.92</c:v>
                </c:pt>
                <c:pt idx="4">
                  <c:v>4.0999999999999996</c:v>
                </c:pt>
              </c:numCache>
            </c:numRef>
          </c:val>
          <c:extLst>
            <c:ext xmlns:c16="http://schemas.microsoft.com/office/drawing/2014/chart" uri="{C3380CC4-5D6E-409C-BE32-E72D297353CC}">
              <c16:uniqueId val="{00000000-12E1-48C1-82CA-5D4C774110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24.21</c:v>
                </c:pt>
                <c:pt idx="1">
                  <c:v>24.4</c:v>
                </c:pt>
                <c:pt idx="2">
                  <c:v>24.72</c:v>
                </c:pt>
                <c:pt idx="3">
                  <c:v>22.68</c:v>
                </c:pt>
                <c:pt idx="4">
                  <c:v>20.74</c:v>
                </c:pt>
              </c:numCache>
            </c:numRef>
          </c:val>
          <c:extLst>
            <c:ext xmlns:c16="http://schemas.microsoft.com/office/drawing/2014/chart" uri="{C3380CC4-5D6E-409C-BE32-E72D297353CC}">
              <c16:uniqueId val="{00000001-12E1-48C1-82CA-5D4C774110B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1.37</c:v>
                </c:pt>
                <c:pt idx="1">
                  <c:v>-0.79</c:v>
                </c:pt>
                <c:pt idx="2">
                  <c:v>-0.13</c:v>
                </c:pt>
                <c:pt idx="3">
                  <c:v>-1.34</c:v>
                </c:pt>
                <c:pt idx="4">
                  <c:v>-1.67</c:v>
                </c:pt>
              </c:numCache>
            </c:numRef>
          </c:val>
          <c:smooth val="0"/>
          <c:extLst>
            <c:ext xmlns:c16="http://schemas.microsoft.com/office/drawing/2014/chart" uri="{C3380CC4-5D6E-409C-BE32-E72D297353CC}">
              <c16:uniqueId val="{00000002-12E1-48C1-82CA-5D4C774110B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28F-49C3-936D-0B401A75EA7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28F-49C3-936D-0B401A75EA7B}"/>
            </c:ext>
          </c:extLst>
        </c:ser>
        <c:ser>
          <c:idx val="2"/>
          <c:order val="2"/>
          <c:tx>
            <c:strRef>
              <c:f>データシート!$A$29</c:f>
              <c:strCache>
                <c:ptCount val="1"/>
                <c:pt idx="0">
                  <c:v>国立公園内森林保全事業特別会計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28F-49C3-936D-0B401A75EA7B}"/>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28F-49C3-936D-0B401A75EA7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4-728F-49C3-936D-0B401A75EA7B}"/>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0.64</c:v>
                </c:pt>
                <c:pt idx="2">
                  <c:v>#N/A</c:v>
                </c:pt>
                <c:pt idx="3">
                  <c:v>1.65</c:v>
                </c:pt>
                <c:pt idx="4">
                  <c:v>#N/A</c:v>
                </c:pt>
                <c:pt idx="5">
                  <c:v>1.3</c:v>
                </c:pt>
                <c:pt idx="6">
                  <c:v>#N/A</c:v>
                </c:pt>
                <c:pt idx="7">
                  <c:v>0.08</c:v>
                </c:pt>
                <c:pt idx="8">
                  <c:v>#N/A</c:v>
                </c:pt>
                <c:pt idx="9">
                  <c:v>0.09</c:v>
                </c:pt>
              </c:numCache>
            </c:numRef>
          </c:val>
          <c:extLst>
            <c:ext xmlns:c16="http://schemas.microsoft.com/office/drawing/2014/chart" uri="{C3380CC4-5D6E-409C-BE32-E72D297353CC}">
              <c16:uniqueId val="{00000005-728F-49C3-936D-0B401A75EA7B}"/>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0.37</c:v>
                </c:pt>
                <c:pt idx="2">
                  <c:v>#N/A</c:v>
                </c:pt>
                <c:pt idx="3">
                  <c:v>0.66</c:v>
                </c:pt>
                <c:pt idx="4">
                  <c:v>#N/A</c:v>
                </c:pt>
                <c:pt idx="5">
                  <c:v>0.34</c:v>
                </c:pt>
                <c:pt idx="6">
                  <c:v>#N/A</c:v>
                </c:pt>
                <c:pt idx="7">
                  <c:v>0.67</c:v>
                </c:pt>
                <c:pt idx="8">
                  <c:v>#N/A</c:v>
                </c:pt>
                <c:pt idx="9">
                  <c:v>1.08</c:v>
                </c:pt>
              </c:numCache>
            </c:numRef>
          </c:val>
          <c:extLst>
            <c:ext xmlns:c16="http://schemas.microsoft.com/office/drawing/2014/chart" uri="{C3380CC4-5D6E-409C-BE32-E72D297353CC}">
              <c16:uniqueId val="{00000006-728F-49C3-936D-0B401A75EA7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3.8</c:v>
                </c:pt>
                <c:pt idx="2">
                  <c:v>#N/A</c:v>
                </c:pt>
                <c:pt idx="3">
                  <c:v>3.01</c:v>
                </c:pt>
                <c:pt idx="4">
                  <c:v>#N/A</c:v>
                </c:pt>
                <c:pt idx="5">
                  <c:v>2.9</c:v>
                </c:pt>
                <c:pt idx="6">
                  <c:v>#N/A</c:v>
                </c:pt>
                <c:pt idx="7">
                  <c:v>3.91</c:v>
                </c:pt>
                <c:pt idx="8">
                  <c:v>#N/A</c:v>
                </c:pt>
                <c:pt idx="9">
                  <c:v>4.0999999999999996</c:v>
                </c:pt>
              </c:numCache>
            </c:numRef>
          </c:val>
          <c:extLst>
            <c:ext xmlns:c16="http://schemas.microsoft.com/office/drawing/2014/chart" uri="{C3380CC4-5D6E-409C-BE32-E72D297353CC}">
              <c16:uniqueId val="{00000007-728F-49C3-936D-0B401A75EA7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2.64</c:v>
                </c:pt>
                <c:pt idx="2">
                  <c:v>#N/A</c:v>
                </c:pt>
                <c:pt idx="3">
                  <c:v>2.73</c:v>
                </c:pt>
                <c:pt idx="4">
                  <c:v>#N/A</c:v>
                </c:pt>
                <c:pt idx="5">
                  <c:v>3.95</c:v>
                </c:pt>
                <c:pt idx="6">
                  <c:v>#N/A</c:v>
                </c:pt>
                <c:pt idx="7">
                  <c:v>4.46</c:v>
                </c:pt>
                <c:pt idx="8">
                  <c:v>#N/A</c:v>
                </c:pt>
                <c:pt idx="9">
                  <c:v>4.87</c:v>
                </c:pt>
              </c:numCache>
            </c:numRef>
          </c:val>
          <c:extLst>
            <c:ext xmlns:c16="http://schemas.microsoft.com/office/drawing/2014/chart" uri="{C3380CC4-5D6E-409C-BE32-E72D297353CC}">
              <c16:uniqueId val="{00000008-728F-49C3-936D-0B401A75EA7B}"/>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1.93</c:v>
                </c:pt>
                <c:pt idx="2">
                  <c:v>#N/A</c:v>
                </c:pt>
                <c:pt idx="3">
                  <c:v>1.38</c:v>
                </c:pt>
                <c:pt idx="4">
                  <c:v>0.23</c:v>
                </c:pt>
                <c:pt idx="5">
                  <c:v>#N/A</c:v>
                </c:pt>
                <c:pt idx="6">
                  <c:v>#N/A</c:v>
                </c:pt>
                <c:pt idx="7">
                  <c:v>0.19</c:v>
                </c:pt>
                <c:pt idx="8">
                  <c:v>0.84</c:v>
                </c:pt>
                <c:pt idx="9">
                  <c:v>#N/A</c:v>
                </c:pt>
              </c:numCache>
            </c:numRef>
          </c:val>
          <c:extLst>
            <c:ext xmlns:c16="http://schemas.microsoft.com/office/drawing/2014/chart" uri="{C3380CC4-5D6E-409C-BE32-E72D297353CC}">
              <c16:uniqueId val="{00000009-728F-49C3-936D-0B401A75EA7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1015</c:v>
                </c:pt>
                <c:pt idx="5">
                  <c:v>1028</c:v>
                </c:pt>
                <c:pt idx="8">
                  <c:v>1014</c:v>
                </c:pt>
                <c:pt idx="11">
                  <c:v>978</c:v>
                </c:pt>
                <c:pt idx="14">
                  <c:v>973</c:v>
                </c:pt>
              </c:numCache>
            </c:numRef>
          </c:val>
          <c:extLst>
            <c:ext xmlns:c16="http://schemas.microsoft.com/office/drawing/2014/chart" uri="{C3380CC4-5D6E-409C-BE32-E72D297353CC}">
              <c16:uniqueId val="{00000000-1E6C-4901-84A3-F2C9DBAFA20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0</c:v>
                </c:pt>
                <c:pt idx="9">
                  <c:v>0</c:v>
                </c:pt>
                <c:pt idx="12">
                  <c:v>1</c:v>
                </c:pt>
              </c:numCache>
            </c:numRef>
          </c:val>
          <c:extLst>
            <c:ext xmlns:c16="http://schemas.microsoft.com/office/drawing/2014/chart" uri="{C3380CC4-5D6E-409C-BE32-E72D297353CC}">
              <c16:uniqueId val="{00000001-1E6C-4901-84A3-F2C9DBAFA20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52</c:v>
                </c:pt>
                <c:pt idx="3">
                  <c:v>51</c:v>
                </c:pt>
                <c:pt idx="6">
                  <c:v>69</c:v>
                </c:pt>
                <c:pt idx="9">
                  <c:v>88</c:v>
                </c:pt>
                <c:pt idx="12">
                  <c:v>86</c:v>
                </c:pt>
              </c:numCache>
            </c:numRef>
          </c:val>
          <c:extLst>
            <c:ext xmlns:c16="http://schemas.microsoft.com/office/drawing/2014/chart" uri="{C3380CC4-5D6E-409C-BE32-E72D297353CC}">
              <c16:uniqueId val="{00000002-1E6C-4901-84A3-F2C9DBAFA20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c:v>
                </c:pt>
                <c:pt idx="3">
                  <c:v>8</c:v>
                </c:pt>
                <c:pt idx="6">
                  <c:v>33</c:v>
                </c:pt>
                <c:pt idx="9">
                  <c:v>43</c:v>
                </c:pt>
                <c:pt idx="12">
                  <c:v>73</c:v>
                </c:pt>
              </c:numCache>
            </c:numRef>
          </c:val>
          <c:extLst>
            <c:ext xmlns:c16="http://schemas.microsoft.com/office/drawing/2014/chart" uri="{C3380CC4-5D6E-409C-BE32-E72D297353CC}">
              <c16:uniqueId val="{00000003-1E6C-4901-84A3-F2C9DBAFA20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289</c:v>
                </c:pt>
                <c:pt idx="3">
                  <c:v>236</c:v>
                </c:pt>
                <c:pt idx="6">
                  <c:v>225</c:v>
                </c:pt>
                <c:pt idx="9">
                  <c:v>206</c:v>
                </c:pt>
                <c:pt idx="12">
                  <c:v>229</c:v>
                </c:pt>
              </c:numCache>
            </c:numRef>
          </c:val>
          <c:extLst>
            <c:ext xmlns:c16="http://schemas.microsoft.com/office/drawing/2014/chart" uri="{C3380CC4-5D6E-409C-BE32-E72D297353CC}">
              <c16:uniqueId val="{00000004-1E6C-4901-84A3-F2C9DBAFA20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E6C-4901-84A3-F2C9DBAFA20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E6C-4901-84A3-F2C9DBAFA20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1225</c:v>
                </c:pt>
                <c:pt idx="3">
                  <c:v>1157</c:v>
                </c:pt>
                <c:pt idx="6">
                  <c:v>1177</c:v>
                </c:pt>
                <c:pt idx="9">
                  <c:v>1084</c:v>
                </c:pt>
                <c:pt idx="12">
                  <c:v>1070</c:v>
                </c:pt>
              </c:numCache>
            </c:numRef>
          </c:val>
          <c:extLst>
            <c:ext xmlns:c16="http://schemas.microsoft.com/office/drawing/2014/chart" uri="{C3380CC4-5D6E-409C-BE32-E72D297353CC}">
              <c16:uniqueId val="{00000007-1E6C-4901-84A3-F2C9DBAFA20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555</c:v>
                </c:pt>
                <c:pt idx="2">
                  <c:v>#N/A</c:v>
                </c:pt>
                <c:pt idx="3">
                  <c:v>#N/A</c:v>
                </c:pt>
                <c:pt idx="4">
                  <c:v>424</c:v>
                </c:pt>
                <c:pt idx="5">
                  <c:v>#N/A</c:v>
                </c:pt>
                <c:pt idx="6">
                  <c:v>#N/A</c:v>
                </c:pt>
                <c:pt idx="7">
                  <c:v>490</c:v>
                </c:pt>
                <c:pt idx="8">
                  <c:v>#N/A</c:v>
                </c:pt>
                <c:pt idx="9">
                  <c:v>#N/A</c:v>
                </c:pt>
                <c:pt idx="10">
                  <c:v>443</c:v>
                </c:pt>
                <c:pt idx="11">
                  <c:v>#N/A</c:v>
                </c:pt>
                <c:pt idx="12">
                  <c:v>#N/A</c:v>
                </c:pt>
                <c:pt idx="13">
                  <c:v>486</c:v>
                </c:pt>
                <c:pt idx="14">
                  <c:v>#N/A</c:v>
                </c:pt>
              </c:numCache>
            </c:numRef>
          </c:val>
          <c:smooth val="0"/>
          <c:extLst>
            <c:ext xmlns:c16="http://schemas.microsoft.com/office/drawing/2014/chart" uri="{C3380CC4-5D6E-409C-BE32-E72D297353CC}">
              <c16:uniqueId val="{00000008-1E6C-4901-84A3-F2C9DBAFA20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10111</c:v>
                </c:pt>
                <c:pt idx="5">
                  <c:v>10074</c:v>
                </c:pt>
                <c:pt idx="8">
                  <c:v>9739</c:v>
                </c:pt>
                <c:pt idx="11">
                  <c:v>9578</c:v>
                </c:pt>
                <c:pt idx="14">
                  <c:v>9342</c:v>
                </c:pt>
              </c:numCache>
            </c:numRef>
          </c:val>
          <c:extLst>
            <c:ext xmlns:c16="http://schemas.microsoft.com/office/drawing/2014/chart" uri="{C3380CC4-5D6E-409C-BE32-E72D297353CC}">
              <c16:uniqueId val="{00000000-6884-4C4F-BC93-3265AE26EE0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1111</c:v>
                </c:pt>
                <c:pt idx="5">
                  <c:v>1215</c:v>
                </c:pt>
                <c:pt idx="8">
                  <c:v>1243</c:v>
                </c:pt>
                <c:pt idx="11">
                  <c:v>1279</c:v>
                </c:pt>
                <c:pt idx="14">
                  <c:v>1341</c:v>
                </c:pt>
              </c:numCache>
            </c:numRef>
          </c:val>
          <c:extLst>
            <c:ext xmlns:c16="http://schemas.microsoft.com/office/drawing/2014/chart" uri="{C3380CC4-5D6E-409C-BE32-E72D297353CC}">
              <c16:uniqueId val="{00000001-6884-4C4F-BC93-3265AE26EE0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2481</c:v>
                </c:pt>
                <c:pt idx="5">
                  <c:v>2541</c:v>
                </c:pt>
                <c:pt idx="8">
                  <c:v>2475</c:v>
                </c:pt>
                <c:pt idx="11">
                  <c:v>2236</c:v>
                </c:pt>
                <c:pt idx="14">
                  <c:v>2100</c:v>
                </c:pt>
              </c:numCache>
            </c:numRef>
          </c:val>
          <c:extLst>
            <c:ext xmlns:c16="http://schemas.microsoft.com/office/drawing/2014/chart" uri="{C3380CC4-5D6E-409C-BE32-E72D297353CC}">
              <c16:uniqueId val="{00000002-6884-4C4F-BC93-3265AE26EE0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884-4C4F-BC93-3265AE26EE0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884-4C4F-BC93-3265AE26EE0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84-4C4F-BC93-3265AE26EE0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952</c:v>
                </c:pt>
                <c:pt idx="3">
                  <c:v>878</c:v>
                </c:pt>
                <c:pt idx="6">
                  <c:v>882</c:v>
                </c:pt>
                <c:pt idx="9">
                  <c:v>860</c:v>
                </c:pt>
                <c:pt idx="12">
                  <c:v>831</c:v>
                </c:pt>
              </c:numCache>
            </c:numRef>
          </c:val>
          <c:extLst>
            <c:ext xmlns:c16="http://schemas.microsoft.com/office/drawing/2014/chart" uri="{C3380CC4-5D6E-409C-BE32-E72D297353CC}">
              <c16:uniqueId val="{00000006-6884-4C4F-BC93-3265AE26EE0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1013</c:v>
                </c:pt>
                <c:pt idx="3">
                  <c:v>1391</c:v>
                </c:pt>
                <c:pt idx="6">
                  <c:v>1342</c:v>
                </c:pt>
                <c:pt idx="9">
                  <c:v>1302</c:v>
                </c:pt>
                <c:pt idx="12">
                  <c:v>1245</c:v>
                </c:pt>
              </c:numCache>
            </c:numRef>
          </c:val>
          <c:extLst>
            <c:ext xmlns:c16="http://schemas.microsoft.com/office/drawing/2014/chart" uri="{C3380CC4-5D6E-409C-BE32-E72D297353CC}">
              <c16:uniqueId val="{00000007-6884-4C4F-BC93-3265AE26EE0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3444</c:v>
                </c:pt>
                <c:pt idx="3">
                  <c:v>3268</c:v>
                </c:pt>
                <c:pt idx="6">
                  <c:v>3133</c:v>
                </c:pt>
                <c:pt idx="9">
                  <c:v>3023</c:v>
                </c:pt>
                <c:pt idx="12">
                  <c:v>2830</c:v>
                </c:pt>
              </c:numCache>
            </c:numRef>
          </c:val>
          <c:extLst>
            <c:ext xmlns:c16="http://schemas.microsoft.com/office/drawing/2014/chart" uri="{C3380CC4-5D6E-409C-BE32-E72D297353CC}">
              <c16:uniqueId val="{00000008-6884-4C4F-BC93-3265AE26EE0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505</c:v>
                </c:pt>
                <c:pt idx="3">
                  <c:v>458</c:v>
                </c:pt>
                <c:pt idx="6">
                  <c:v>630</c:v>
                </c:pt>
                <c:pt idx="9">
                  <c:v>576</c:v>
                </c:pt>
                <c:pt idx="12">
                  <c:v>644</c:v>
                </c:pt>
              </c:numCache>
            </c:numRef>
          </c:val>
          <c:extLst>
            <c:ext xmlns:c16="http://schemas.microsoft.com/office/drawing/2014/chart" uri="{C3380CC4-5D6E-409C-BE32-E72D297353CC}">
              <c16:uniqueId val="{00000009-6884-4C4F-BC93-3265AE26EE0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12262</c:v>
                </c:pt>
                <c:pt idx="3">
                  <c:v>11905</c:v>
                </c:pt>
                <c:pt idx="6">
                  <c:v>11632</c:v>
                </c:pt>
                <c:pt idx="9">
                  <c:v>11577</c:v>
                </c:pt>
                <c:pt idx="12">
                  <c:v>11775</c:v>
                </c:pt>
              </c:numCache>
            </c:numRef>
          </c:val>
          <c:extLst>
            <c:ext xmlns:c16="http://schemas.microsoft.com/office/drawing/2014/chart" uri="{C3380CC4-5D6E-409C-BE32-E72D297353CC}">
              <c16:uniqueId val="{0000000A-6884-4C4F-BC93-3265AE26EE0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4474</c:v>
                </c:pt>
                <c:pt idx="2">
                  <c:v>#N/A</c:v>
                </c:pt>
                <c:pt idx="3">
                  <c:v>#N/A</c:v>
                </c:pt>
                <c:pt idx="4">
                  <c:v>4071</c:v>
                </c:pt>
                <c:pt idx="5">
                  <c:v>#N/A</c:v>
                </c:pt>
                <c:pt idx="6">
                  <c:v>#N/A</c:v>
                </c:pt>
                <c:pt idx="7">
                  <c:v>4161</c:v>
                </c:pt>
                <c:pt idx="8">
                  <c:v>#N/A</c:v>
                </c:pt>
                <c:pt idx="9">
                  <c:v>#N/A</c:v>
                </c:pt>
                <c:pt idx="10">
                  <c:v>4245</c:v>
                </c:pt>
                <c:pt idx="11">
                  <c:v>#N/A</c:v>
                </c:pt>
                <c:pt idx="12">
                  <c:v>#N/A</c:v>
                </c:pt>
                <c:pt idx="13">
                  <c:v>4543</c:v>
                </c:pt>
                <c:pt idx="14">
                  <c:v>#N/A</c:v>
                </c:pt>
              </c:numCache>
            </c:numRef>
          </c:val>
          <c:smooth val="0"/>
          <c:extLst>
            <c:ext xmlns:c16="http://schemas.microsoft.com/office/drawing/2014/chart" uri="{C3380CC4-5D6E-409C-BE32-E72D297353CC}">
              <c16:uniqueId val="{0000000B-6884-4C4F-BC93-3265AE26EE0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1390</c:v>
                </c:pt>
                <c:pt idx="1">
                  <c:v>1261</c:v>
                </c:pt>
                <c:pt idx="2">
                  <c:v>1157</c:v>
                </c:pt>
              </c:numCache>
            </c:numRef>
          </c:val>
          <c:extLst>
            <c:ext xmlns:c16="http://schemas.microsoft.com/office/drawing/2014/chart" uri="{C3380CC4-5D6E-409C-BE32-E72D297353CC}">
              <c16:uniqueId val="{00000000-CFFC-487B-BCB3-C844C7DDD7D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372</c:v>
                </c:pt>
                <c:pt idx="1">
                  <c:v>342</c:v>
                </c:pt>
                <c:pt idx="2">
                  <c:v>292</c:v>
                </c:pt>
              </c:numCache>
            </c:numRef>
          </c:val>
          <c:extLst>
            <c:ext xmlns:c16="http://schemas.microsoft.com/office/drawing/2014/chart" uri="{C3380CC4-5D6E-409C-BE32-E72D297353CC}">
              <c16:uniqueId val="{00000001-CFFC-487B-BCB3-C844C7DDD7D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471</c:v>
                </c:pt>
                <c:pt idx="1">
                  <c:v>372</c:v>
                </c:pt>
                <c:pt idx="2">
                  <c:v>401</c:v>
                </c:pt>
              </c:numCache>
            </c:numRef>
          </c:val>
          <c:extLst>
            <c:ext xmlns:c16="http://schemas.microsoft.com/office/drawing/2014/chart" uri="{C3380CC4-5D6E-409C-BE32-E72D297353CC}">
              <c16:uniqueId val="{00000002-CFFC-487B-BCB3-C844C7DDD7D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{5FAE978A-F80A-403A-B4D1-799100675986}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948-4DB9-AD34-3712126E53F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{7475AB44-A86A-4CCF-A6AD-D267F243E539}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948-4DB9-AD34-3712126E53F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{834D5C9F-5E3B-42D7-9355-F69A1C7E95F1}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948-4DB9-AD34-3712126E53F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{9D08050B-9104-41EE-85F2-6919BA53AA67}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948-4DB9-AD34-3712126E53F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{980F481D-1DA4-4007-B973-BED64DF91A72}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948-4DB9-AD34-3712126E53F2}"/>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{F71FF7D4-AF2B-4F16-A400-EB0CE76A7F9B}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948-4DB9-AD34-3712126E53F2}"/>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{B7EA9101-A8F8-49A9-AA47-A9602D618DDD}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948-4DB9-AD34-3712126E53F2}"/>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{E457A969-25EF-4026-85C1-F8B78E24C283}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948-4DB9-AD34-3712126E53F2}"/>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{2BD787FC-2250-4E53-B971-FF26E612A65B}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948-4DB9-AD34-3712126E53F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58.5</c:v>
                </c:pt>
                <c:pt idx="8">
                  <c:v>61.1</c:v>
                </c:pt>
                <c:pt idx="16">
                  <c:v>63.2</c:v>
                </c:pt>
                <c:pt idx="24">
                  <c:v>65.099999999999994</c:v>
                </c:pt>
                <c:pt idx="32">
                  <c:v>66.7</c:v>
                </c:pt>
              </c:numCache>
            </c:numRef>
          </c:xVal>
          <c:yVal>
            <c:numRef>
              <c:f>公会計指標分析・財政指標組合せ分析表!$BP$51:$DC$51</c:f>
              <c:numCache>
                <c:formatCode>#,##0.0;"▲ "#,##0.0</c:formatCode>
                <c:ptCount val="40"/>
                <c:pt idx="0">
                  <c:v>91.6</c:v>
                </c:pt>
                <c:pt idx="8">
                  <c:v>84.2</c:v>
                </c:pt>
                <c:pt idx="16">
                  <c:v>86.9</c:v>
                </c:pt>
                <c:pt idx="24">
                  <c:v>89.7</c:v>
                </c:pt>
                <c:pt idx="32">
                  <c:v>95.4</c:v>
                </c:pt>
              </c:numCache>
            </c:numRef>
          </c:yVal>
          <c:smooth val="0"/>
          <c:extLst>
            <c:ext xmlns:c16="http://schemas.microsoft.com/office/drawing/2014/chart" uri="{C3380CC4-5D6E-409C-BE32-E72D297353CC}">
              <c16:uniqueId val="{00000009-9948-4DB9-AD34-3712126E53F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{AEF9E832-C14B-48CF-BA05-5345E659548E}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948-4DB9-AD34-3712126E53F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{16E76661-316F-4393-BA9D-04823A5072EE}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948-4DB9-AD34-3712126E53F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{81618CEA-92B2-4A2C-9DD0-52B6C5305760}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948-4DB9-AD34-3712126E53F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{081665D9-B644-4267-927A-C9729660BDB2}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948-4DB9-AD34-3712126E53F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{DFAD2F7D-62BF-4A3F-96FC-149AE1F80DEA}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948-4DB9-AD34-3712126E53F2}"/>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{101F811E-D734-4465-84C9-7085D0FD25CF}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948-4DB9-AD34-3712126E53F2}"/>
                </c:ext>
              </c:extLst>
            </c:dLbl>
            <c:dLbl>
              <c:idx val="16"/>
              <c:layout>
                <c:manualLayout>
                  <c:x val="-4.5797569605124239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{25D7CF24-CF6C-4C33-BBAD-0242F93F4DCA}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948-4DB9-AD34-3712126E53F2}"/>
                </c:ext>
              </c:extLst>
            </c:dLbl>
            <c:dLbl>
              <c:idx val="24"/>
              <c:layout>
                <c:manualLayout>
                  <c:x val="-1.84928313340205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{C35BAF80-95A5-4756-A5DE-A497521895B3}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948-4DB9-AD34-3712126E53F2}"/>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{723ADF3B-204E-41BB-B9B6-BA1EDA3571FF}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948-4DB9-AD34-3712126E53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55.6</c:v>
                </c:pt>
                <c:pt idx="8">
                  <c:v>59.8</c:v>
                </c:pt>
                <c:pt idx="16">
                  <c:v>61.4</c:v>
                </c:pt>
                <c:pt idx="24">
                  <c:v>61.4</c:v>
                </c:pt>
                <c:pt idx="32">
                  <c:v>62.5</c:v>
                </c:pt>
              </c:numCache>
            </c:numRef>
          </c:xVal>
          <c:yVal>
            <c:numRef>
              <c:f>公会計指標分析・財政指標組合せ分析表!$BP$55:$DC$55</c:f>
              <c:numCache>
                <c:formatCode>#,##0.0;"▲ "#,##0.0</c:formatCode>
                <c:ptCount val="40"/>
                <c:pt idx="0">
                  <c:v>58.9</c:v>
                </c:pt>
                <c:pt idx="8">
                  <c:v>51.4</c:v>
                </c:pt>
                <c:pt idx="16">
                  <c:v>46.8</c:v>
                </c:pt>
                <c:pt idx="24">
                  <c:v>48.4</c:v>
                </c:pt>
                <c:pt idx="32">
                  <c:v>43</c:v>
                </c:pt>
              </c:numCache>
            </c:numRef>
          </c:yVal>
          <c:smooth val="0"/>
          <c:extLst>
            <c:ext xmlns:c16="http://schemas.microsoft.com/office/drawing/2014/chart" uri="{C3380CC4-5D6E-409C-BE32-E72D297353CC}">
              <c16:uniqueId val="{00000013-9948-4DB9-AD34-3712126E53F2}"/>
            </c:ext>
          </c:extLst>
        </c:ser>
        <c:dLbls>
          <c:showLegendKey val="0"/>
          <c:showVal val="1"/>
          <c:showCatName val="0"/>
          <c:showSerName val="0"/>
          <c:showPercent val="0"/>
          <c:showBubbleSize val="0"/>
        </c:dLbls>
        <c:axId val="46179840"/>
        <c:axId val="46181760"/>
      </c:scatterChart>
      <c:valAx>
        <c:axId val="46179840"/>
        <c:scaling>
          <c:orientation val="minMax"/>
          <c:max val="68"/>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5"/>
          <c:min val="3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{52553B0F-B847-4CB4-B8BB-7CAA02EBDDD0}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EF0-4F5B-8311-208EB1CF151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{0FAA3DD4-F967-4287-A7E3-0D7E19B652FA}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EF0-4F5B-8311-208EB1CF151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{8034B83D-DE24-4CF6-AB5A-F4FD5050B5FD}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EF0-4F5B-8311-208EB1CF151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{04F5C52A-7221-4273-A1A8-70E35E8CCDF9}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EF0-4F5B-8311-208EB1CF151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{95D9FC5C-20B0-40C8-81D5-F573550A8DC4}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EF0-4F5B-8311-208EB1CF1518}"/>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{0BA213B3-3611-43D5-844E-4FC848708CB8}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EF0-4F5B-8311-208EB1CF1518}"/>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{C5336894-820E-4BAD-A4B9-CBA5CB5912A5}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EF0-4F5B-8311-208EB1CF1518}"/>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{7C392D8E-1A3A-4A00-B6BB-FF9794192F11}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EF0-4F5B-8311-208EB1CF1518}"/>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{1DE93046-D8E6-44EA-9BD1-9AC2FC021D1A}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EF0-4F5B-8311-208EB1CF15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12.1</c:v>
                </c:pt>
                <c:pt idx="8">
                  <c:v>10.6</c:v>
                </c:pt>
                <c:pt idx="16">
                  <c:v>10.1</c:v>
                </c:pt>
                <c:pt idx="24">
                  <c:v>9.4</c:v>
                </c:pt>
                <c:pt idx="32">
                  <c:v>9.9</c:v>
                </c:pt>
              </c:numCache>
            </c:numRef>
          </c:xVal>
          <c:yVal>
            <c:numRef>
              <c:f>公会計指標分析・財政指標組合せ分析表!$BP$73:$DC$73</c:f>
              <c:numCache>
                <c:formatCode>#,##0.0;"▲ "#,##0.0</c:formatCode>
                <c:ptCount val="40"/>
                <c:pt idx="0">
                  <c:v>91.6</c:v>
                </c:pt>
                <c:pt idx="8">
                  <c:v>84.2</c:v>
                </c:pt>
                <c:pt idx="16">
                  <c:v>86.9</c:v>
                </c:pt>
                <c:pt idx="24">
                  <c:v>89.7</c:v>
                </c:pt>
                <c:pt idx="32">
                  <c:v>95.4</c:v>
                </c:pt>
              </c:numCache>
            </c:numRef>
          </c:yVal>
          <c:smooth val="0"/>
          <c:extLst>
            <c:ext xmlns:c16="http://schemas.microsoft.com/office/drawing/2014/chart" uri="{C3380CC4-5D6E-409C-BE32-E72D297353CC}">
              <c16:uniqueId val="{00000009-CEF0-4F5B-8311-208EB1CF151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{C9BFE73E-58B0-4C81-B335-150170F61E5B}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EF0-4F5B-8311-208EB1CF151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{6FDBFBCB-2104-4FA6-8202-5C9CECC5951D}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EF0-4F5B-8311-208EB1CF151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{70BE27EC-E2E5-4B53-AB6C-9FEF0C560CAC}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EF0-4F5B-8311-208EB1CF151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{8D97CAF5-6631-4F54-ACD1-AC2674F4936B}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EF0-4F5B-8311-208EB1CF151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{F21FF2F7-D288-46A8-AD3F-B05495372AA4}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EF0-4F5B-8311-208EB1CF1518}"/>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{390446C2-B2E8-4F00-81C3-1113DE1FBAB4}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EF0-4F5B-8311-208EB1CF1518}"/>
                </c:ext>
              </c:extLst>
            </c:dLbl>
            <c:dLbl>
              <c:idx val="16"/>
              <c:layout>
                <c:manualLayout>
                  <c:x val="-5.1700027683584698E-2"/>
                  <c:y val="-5.49391159847854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{61C495EF-F09C-407F-93C6-2DFAA078E6B8}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EF0-4F5B-8311-208EB1CF1518}"/>
                </c:ext>
              </c:extLst>
            </c:dLbl>
            <c:dLbl>
              <c:idx val="24"/>
              <c:layout>
                <c:manualLayout>
                  <c:x val="-1.8235628084250059E-2"/>
                  <c:y val="-7.230392072919712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{52F83063-C357-41E8-84B8-DF7C8CFB71B6}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EF0-4F5B-8311-208EB1CF1518}"/>
                </c:ext>
              </c:extLst>
            </c:dLbl>
            <c:dLbl>
              <c:idx val="32"/>
              <c:layout>
                <c:manualLayout>
                  <c:x val="-2.5030598401933484E-2"/>
                  <c:y val="-6.000690454939938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{0BB2CEC5-BEC0-4EC5-9ED9-E243CCFD91EC}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EF0-4F5B-8311-208EB1CF15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10.8</c:v>
                </c:pt>
                <c:pt idx="8">
                  <c:v>10.199999999999999</c:v>
                </c:pt>
                <c:pt idx="16">
                  <c:v>9.9</c:v>
                </c:pt>
                <c:pt idx="24">
                  <c:v>9.9</c:v>
                </c:pt>
                <c:pt idx="32">
                  <c:v>9.9</c:v>
                </c:pt>
              </c:numCache>
            </c:numRef>
          </c:xVal>
          <c:yVal>
            <c:numRef>
              <c:f>公会計指標分析・財政指標組合せ分析表!$BP$77:$DC$77</c:f>
              <c:numCache>
                <c:formatCode>#,##0.0;"▲ "#,##0.0</c:formatCode>
                <c:ptCount val="40"/>
                <c:pt idx="0">
                  <c:v>58.9</c:v>
                </c:pt>
                <c:pt idx="8">
                  <c:v>51.4</c:v>
                </c:pt>
                <c:pt idx="16">
                  <c:v>46.8</c:v>
                </c:pt>
                <c:pt idx="24">
                  <c:v>48.4</c:v>
                </c:pt>
                <c:pt idx="32">
                  <c:v>43</c:v>
                </c:pt>
              </c:numCache>
            </c:numRef>
          </c:yVal>
          <c:smooth val="0"/>
          <c:extLst>
            <c:ext xmlns:c16="http://schemas.microsoft.com/office/drawing/2014/chart" uri="{C3380CC4-5D6E-409C-BE32-E72D297353CC}">
              <c16:uniqueId val="{00000013-CEF0-4F5B-8311-208EB1CF1518}"/>
            </c:ext>
          </c:extLst>
        </c:ser>
        <c:dLbls>
          <c:showLegendKey val="0"/>
          <c:showVal val="1"/>
          <c:showCatName val="0"/>
          <c:showSerName val="0"/>
          <c:showPercent val="0"/>
          <c:showBubbleSize val="0"/>
        </c:dLbls>
        <c:axId val="84219776"/>
        <c:axId val="84234240"/>
      </c:scatterChart>
      <c:valAx>
        <c:axId val="84219776"/>
        <c:scaling>
          <c:orientation val="minMax"/>
          <c:max val="12.4"/>
          <c:min val="9.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5"/>
          <c:min val="3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北海道斜里町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11,530
11,314
737.13
9,669,518
9,431,333
228,807
5,575,551
11,775,475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95.4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本町の経済は、恵まれた自然環境の下で進展する農業・漁業の基幹産業と、さらには世界自然遺産を背景に発展する観光産業によって支えられています。特に漁業は、主要魚種の「さけ・ます」の水揚げが日本一となっています。また、こうした一次産業を基盤とした農水産加工や、世界自然遺産「知床」を背景とした観光に付随した多様性のある産業形態となっていることから、財政力指数は類似団体平均より上回っていま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61685</xdr:rowOff>
    </xdr:to>
    <xdr:cxnSp macro="">
      <xdr:nvCxnSpPr>
        <xdr:cNvPr id="66" name="直線コネクタ 65"/>
        <xdr:cNvCxnSpPr/>
      </xdr:nvCxnSpPr>
      <xdr:spPr>
        <a:xfrm flipV="1">
          <a:off x="4953000" y="6088743"/>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58057</xdr:rowOff>
    </xdr:from>
    <xdr:to>
      <xdr:col>23</xdr:col>
      <xdr:colOff>133350</xdr:colOff>
      <xdr:row>40</xdr:row>
      <xdr:rowOff>92528</xdr:rowOff>
    </xdr:to>
    <xdr:cxnSp macro="">
      <xdr:nvCxnSpPr>
        <xdr:cNvPr id="71" name="直線コネクタ 70"/>
        <xdr:cNvCxnSpPr/>
      </xdr:nvCxnSpPr>
      <xdr:spPr>
        <a:xfrm flipV="1">
          <a:off x="4114800" y="69160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92528</xdr:rowOff>
    </xdr:from>
    <xdr:to>
      <xdr:col>19</xdr:col>
      <xdr:colOff>133350</xdr:colOff>
      <xdr:row>40</xdr:row>
      <xdr:rowOff>127000</xdr:rowOff>
    </xdr:to>
    <xdr:cxnSp macro="">
      <xdr:nvCxnSpPr>
        <xdr:cNvPr id="74" name="直線コネクタ 73"/>
        <xdr:cNvCxnSpPr/>
      </xdr:nvCxnSpPr>
      <xdr:spPr>
        <a:xfrm flipV="1">
          <a:off x="3225800" y="69505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7" name="直線コネクタ 76"/>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9" name="テキスト ボックス 78"/>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80" name="直線コネクタ 79"/>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2" name="テキスト ボックス 81"/>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4" name="テキスト ボックス 83"/>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7257</xdr:rowOff>
    </xdr:from>
    <xdr:to>
      <xdr:col>23</xdr:col>
      <xdr:colOff>184150</xdr:colOff>
      <xdr:row>40</xdr:row>
      <xdr:rowOff>108857</xdr:rowOff>
    </xdr:to>
    <xdr:sp macro="" textlink="">
      <xdr:nvSpPr>
        <xdr:cNvPr id="90" name="楕円 89"/>
        <xdr:cNvSpPr/>
      </xdr:nvSpPr>
      <xdr:spPr>
        <a:xfrm>
          <a:off x="4902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23784</xdr:rowOff>
    </xdr:from>
    <xdr:ext cx="762000" cy="259045"/>
    <xdr:sp macro="" textlink="">
      <xdr:nvSpPr>
        <xdr:cNvPr id="91" name="財政力該当値テキスト"/>
        <xdr:cNvSpPr txBox="1"/>
      </xdr:nvSpPr>
      <xdr:spPr>
        <a:xfrm>
          <a:off x="5041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41728</xdr:rowOff>
    </xdr:from>
    <xdr:to>
      <xdr:col>19</xdr:col>
      <xdr:colOff>184150</xdr:colOff>
      <xdr:row>40</xdr:row>
      <xdr:rowOff>143328</xdr:rowOff>
    </xdr:to>
    <xdr:sp macro="" textlink="">
      <xdr:nvSpPr>
        <xdr:cNvPr id="92" name="楕円 91"/>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153505</xdr:rowOff>
    </xdr:from>
    <xdr:ext cx="736600" cy="259045"/>
    <xdr:sp macro="" textlink="">
      <xdr:nvSpPr>
        <xdr:cNvPr id="93" name="テキスト ボックス 92"/>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4" name="楕円 93"/>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5" name="テキスト ボックス 94"/>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6" name="楕円 95"/>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7" name="テキスト ボックス 96"/>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8" name="楕円 97"/>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9" name="テキスト ボックス 98"/>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令和元年度</a:t>
          </a:r>
          <a:r>
            <a:rPr lang="ja-JP" altLang="ja-JP" sz="1100">
              <a:solidFill>
                <a:schemeClr val="dk1"/>
              </a:solidFill>
              <a:effectLst/>
              <a:latin typeface="+mn-lt"/>
              <a:ea typeface="+mn-ea"/>
              <a:cs typeface="+mn-cs"/>
            </a:rPr>
            <a:t>については、</a:t>
          </a:r>
          <a:r>
            <a:rPr lang="ja-JP" altLang="en-US" sz="1100">
              <a:solidFill>
                <a:schemeClr val="dk1"/>
              </a:solidFill>
              <a:effectLst/>
              <a:latin typeface="+mn-lt"/>
              <a:ea typeface="+mn-ea"/>
              <a:cs typeface="+mn-cs"/>
            </a:rPr>
            <a:t>病院や消防への補助費の増加や扶助費の増加により</a:t>
          </a:r>
          <a:r>
            <a:rPr lang="ja-JP" altLang="ja-JP" sz="1100">
              <a:solidFill>
                <a:schemeClr val="dk1"/>
              </a:solidFill>
              <a:effectLst/>
              <a:latin typeface="+mn-lt"/>
              <a:ea typeface="+mn-ea"/>
              <a:cs typeface="+mn-cs"/>
            </a:rPr>
            <a:t>、経常収支比率が</a:t>
          </a:r>
          <a:r>
            <a:rPr lang="ja-JP" altLang="en-US" sz="1100">
              <a:solidFill>
                <a:schemeClr val="dk1"/>
              </a:solidFill>
              <a:effectLst/>
              <a:latin typeface="+mn-lt"/>
              <a:ea typeface="+mn-ea"/>
              <a:cs typeface="+mn-cs"/>
            </a:rPr>
            <a:t>増加しました</a:t>
          </a:r>
          <a:r>
            <a:rPr lang="ja-JP" altLang="ja-JP" sz="1100">
              <a:solidFill>
                <a:schemeClr val="dk1"/>
              </a:solidFill>
              <a:effectLst/>
              <a:latin typeface="+mn-lt"/>
              <a:ea typeface="+mn-ea"/>
              <a:cs typeface="+mn-cs"/>
            </a:rPr>
            <a:t>。</a:t>
          </a:r>
          <a:endParaRPr lang="ja-JP" altLang="ja-JP" sz="1400">
            <a:effectLst/>
          </a:endParaRPr>
        </a:p>
        <a:p>
          <a:pPr eaLnBrk="1" fontAlgn="auto" latinLnBrk="0" hangingPunct="1"/>
          <a:r>
            <a:rPr lang="ja-JP" altLang="ja-JP" sz="1100">
              <a:solidFill>
                <a:schemeClr val="dk1"/>
              </a:solidFill>
              <a:effectLst/>
              <a:latin typeface="+mn-lt"/>
              <a:ea typeface="+mn-ea"/>
              <a:cs typeface="+mn-cs"/>
            </a:rPr>
            <a:t>　今後も財政環境が厳しくなっていくことが予想されますが、この間実施してきている行政改革等により数値の大幅な上昇は避けられてきており、引き続き、義務的経費の削減に努め</a:t>
          </a:r>
          <a:r>
            <a:rPr lang="ja-JP" altLang="en-US" sz="1100">
              <a:solidFill>
                <a:schemeClr val="dk1"/>
              </a:solidFill>
              <a:effectLst/>
              <a:latin typeface="+mn-lt"/>
              <a:ea typeface="+mn-ea"/>
              <a:cs typeface="+mn-cs"/>
            </a:rPr>
            <a:t>ま</a:t>
          </a:r>
          <a:r>
            <a:rPr lang="ja-JP" altLang="ja-JP" sz="1100">
              <a:solidFill>
                <a:schemeClr val="dk1"/>
              </a:solidFill>
              <a:effectLst/>
              <a:latin typeface="+mn-lt"/>
              <a:ea typeface="+mn-ea"/>
              <a:cs typeface="+mn-cs"/>
            </a:rPr>
            <a:t>す。</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112713</xdr:rowOff>
    </xdr:to>
    <xdr:cxnSp macro="">
      <xdr:nvCxnSpPr>
        <xdr:cNvPr id="125" name="直線コネクタ 124"/>
        <xdr:cNvCxnSpPr/>
      </xdr:nvCxnSpPr>
      <xdr:spPr>
        <a:xfrm flipV="1">
          <a:off x="4953000" y="10113328"/>
          <a:ext cx="0" cy="13150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84790</xdr:rowOff>
    </xdr:from>
    <xdr:ext cx="762000" cy="259045"/>
    <xdr:sp macro="" textlink="">
      <xdr:nvSpPr>
        <xdr:cNvPr id="126" name="財政構造の弾力性最小値テキスト"/>
        <xdr:cNvSpPr txBox="1"/>
      </xdr:nvSpPr>
      <xdr:spPr>
        <a:xfrm>
          <a:off x="5041900" y="1140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112713</xdr:rowOff>
    </xdr:from>
    <xdr:to>
      <xdr:col>24</xdr:col>
      <xdr:colOff>12700</xdr:colOff>
      <xdr:row>66</xdr:row>
      <xdr:rowOff>112713</xdr:rowOff>
    </xdr:to>
    <xdr:cxnSp macro="">
      <xdr:nvCxnSpPr>
        <xdr:cNvPr id="127" name="直線コネクタ 126"/>
        <xdr:cNvCxnSpPr/>
      </xdr:nvCxnSpPr>
      <xdr:spPr>
        <a:xfrm>
          <a:off x="4864100" y="1142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8" name="財政構造の弾力性最大値テキスト"/>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9" name="直線コネクタ 128"/>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107315</xdr:rowOff>
    </xdr:from>
    <xdr:to>
      <xdr:col>23</xdr:col>
      <xdr:colOff>133350</xdr:colOff>
      <xdr:row>62</xdr:row>
      <xdr:rowOff>44450</xdr:rowOff>
    </xdr:to>
    <xdr:cxnSp macro="">
      <xdr:nvCxnSpPr>
        <xdr:cNvPr id="130" name="直線コネクタ 129"/>
        <xdr:cNvCxnSpPr/>
      </xdr:nvCxnSpPr>
      <xdr:spPr>
        <a:xfrm>
          <a:off x="4114800" y="10565765"/>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1"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2" name="フローチャート: 判断 131"/>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107315</xdr:rowOff>
    </xdr:from>
    <xdr:to>
      <xdr:col>19</xdr:col>
      <xdr:colOff>133350</xdr:colOff>
      <xdr:row>61</xdr:row>
      <xdr:rowOff>131445</xdr:rowOff>
    </xdr:to>
    <xdr:cxnSp macro="">
      <xdr:nvCxnSpPr>
        <xdr:cNvPr id="133" name="直線コネクタ 132"/>
        <xdr:cNvCxnSpPr/>
      </xdr:nvCxnSpPr>
      <xdr:spPr>
        <a:xfrm flipV="1">
          <a:off x="3225800" y="1056576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120332</xdr:rowOff>
    </xdr:from>
    <xdr:to>
      <xdr:col>19</xdr:col>
      <xdr:colOff>184150</xdr:colOff>
      <xdr:row>63</xdr:row>
      <xdr:rowOff>50482</xdr:rowOff>
    </xdr:to>
    <xdr:sp macro="" textlink="">
      <xdr:nvSpPr>
        <xdr:cNvPr id="134" name="フローチャート: 判断 133"/>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35259</xdr:rowOff>
    </xdr:from>
    <xdr:ext cx="736600" cy="259045"/>
    <xdr:sp macro="" textlink="">
      <xdr:nvSpPr>
        <xdr:cNvPr id="135" name="テキスト ボックス 134"/>
        <xdr:cNvSpPr txBox="1"/>
      </xdr:nvSpPr>
      <xdr:spPr>
        <a:xfrm>
          <a:off x="3733800" y="1083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158115</xdr:rowOff>
    </xdr:from>
    <xdr:to>
      <xdr:col>15</xdr:col>
      <xdr:colOff>82550</xdr:colOff>
      <xdr:row>61</xdr:row>
      <xdr:rowOff>131445</xdr:rowOff>
    </xdr:to>
    <xdr:cxnSp macro="">
      <xdr:nvCxnSpPr>
        <xdr:cNvPr id="136" name="直線コネクタ 135"/>
        <xdr:cNvCxnSpPr/>
      </xdr:nvCxnSpPr>
      <xdr:spPr>
        <a:xfrm>
          <a:off x="2336800" y="1044511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47943</xdr:rowOff>
    </xdr:from>
    <xdr:to>
      <xdr:col>15</xdr:col>
      <xdr:colOff>133350</xdr:colOff>
      <xdr:row>62</xdr:row>
      <xdr:rowOff>149543</xdr:rowOff>
    </xdr:to>
    <xdr:sp macro="" textlink="">
      <xdr:nvSpPr>
        <xdr:cNvPr id="137" name="フローチャート: 判断 136"/>
        <xdr:cNvSpPr/>
      </xdr:nvSpPr>
      <xdr:spPr>
        <a:xfrm>
          <a:off x="3175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134320</xdr:rowOff>
    </xdr:from>
    <xdr:ext cx="762000" cy="259045"/>
    <xdr:sp macro="" textlink="">
      <xdr:nvSpPr>
        <xdr:cNvPr id="138" name="テキスト ボックス 137"/>
        <xdr:cNvSpPr txBox="1"/>
      </xdr:nvSpPr>
      <xdr:spPr>
        <a:xfrm>
          <a:off x="2844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158115</xdr:rowOff>
    </xdr:from>
    <xdr:to>
      <xdr:col>11</xdr:col>
      <xdr:colOff>31750</xdr:colOff>
      <xdr:row>61</xdr:row>
      <xdr:rowOff>167640</xdr:rowOff>
    </xdr:to>
    <xdr:cxnSp macro="">
      <xdr:nvCxnSpPr>
        <xdr:cNvPr id="139" name="直線コネクタ 138"/>
        <xdr:cNvCxnSpPr/>
      </xdr:nvCxnSpPr>
      <xdr:spPr>
        <a:xfrm flipV="1">
          <a:off x="1447800" y="1044511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11747</xdr:rowOff>
    </xdr:from>
    <xdr:to>
      <xdr:col>11</xdr:col>
      <xdr:colOff>82550</xdr:colOff>
      <xdr:row>62</xdr:row>
      <xdr:rowOff>113347</xdr:rowOff>
    </xdr:to>
    <xdr:sp macro="" textlink="">
      <xdr:nvSpPr>
        <xdr:cNvPr id="140" name="フローチャート: 判断 139"/>
        <xdr:cNvSpPr/>
      </xdr:nvSpPr>
      <xdr:spPr>
        <a:xfrm>
          <a:off x="2286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98124</xdr:rowOff>
    </xdr:from>
    <xdr:ext cx="762000" cy="259045"/>
    <xdr:sp macro="" textlink="">
      <xdr:nvSpPr>
        <xdr:cNvPr id="141" name="テキスト ボックス 140"/>
        <xdr:cNvSpPr txBox="1"/>
      </xdr:nvSpPr>
      <xdr:spPr>
        <a:xfrm>
          <a:off x="1955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50482</xdr:rowOff>
    </xdr:from>
    <xdr:to>
      <xdr:col>7</xdr:col>
      <xdr:colOff>31750</xdr:colOff>
      <xdr:row>61</xdr:row>
      <xdr:rowOff>152082</xdr:rowOff>
    </xdr:to>
    <xdr:sp macro="" textlink="">
      <xdr:nvSpPr>
        <xdr:cNvPr id="142" name="フローチャート: 判断 141"/>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162259</xdr:rowOff>
    </xdr:from>
    <xdr:ext cx="762000" cy="259045"/>
    <xdr:sp macro="" textlink="">
      <xdr:nvSpPr>
        <xdr:cNvPr id="143" name="テキスト ボックス 142"/>
        <xdr:cNvSpPr txBox="1"/>
      </xdr:nvSpPr>
      <xdr:spPr>
        <a:xfrm>
          <a:off x="1066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49" name="楕円 148"/>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10177</xdr:rowOff>
    </xdr:from>
    <xdr:ext cx="762000" cy="259045"/>
    <xdr:sp macro="" textlink="">
      <xdr:nvSpPr>
        <xdr:cNvPr id="150" name="財政構造の弾力性該当値テキスト"/>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56515</xdr:rowOff>
    </xdr:from>
    <xdr:to>
      <xdr:col>19</xdr:col>
      <xdr:colOff>184150</xdr:colOff>
      <xdr:row>61</xdr:row>
      <xdr:rowOff>158115</xdr:rowOff>
    </xdr:to>
    <xdr:sp macro="" textlink="">
      <xdr:nvSpPr>
        <xdr:cNvPr id="151" name="楕円 150"/>
        <xdr:cNvSpPr/>
      </xdr:nvSpPr>
      <xdr:spPr>
        <a:xfrm>
          <a:off x="4064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168292</xdr:rowOff>
    </xdr:from>
    <xdr:ext cx="736600" cy="259045"/>
    <xdr:sp macro="" textlink="">
      <xdr:nvSpPr>
        <xdr:cNvPr id="152" name="テキスト ボックス 151"/>
        <xdr:cNvSpPr txBox="1"/>
      </xdr:nvSpPr>
      <xdr:spPr>
        <a:xfrm>
          <a:off x="3733800" y="1028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80645</xdr:rowOff>
    </xdr:from>
    <xdr:to>
      <xdr:col>15</xdr:col>
      <xdr:colOff>133350</xdr:colOff>
      <xdr:row>62</xdr:row>
      <xdr:rowOff>10795</xdr:rowOff>
    </xdr:to>
    <xdr:sp macro="" textlink="">
      <xdr:nvSpPr>
        <xdr:cNvPr id="153" name="楕円 152"/>
        <xdr:cNvSpPr/>
      </xdr:nvSpPr>
      <xdr:spPr>
        <a:xfrm>
          <a:off x="3175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20972</xdr:rowOff>
    </xdr:from>
    <xdr:ext cx="762000" cy="259045"/>
    <xdr:sp macro="" textlink="">
      <xdr:nvSpPr>
        <xdr:cNvPr id="154" name="テキスト ボックス 153"/>
        <xdr:cNvSpPr txBox="1"/>
      </xdr:nvSpPr>
      <xdr:spPr>
        <a:xfrm>
          <a:off x="2844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107315</xdr:rowOff>
    </xdr:from>
    <xdr:to>
      <xdr:col>11</xdr:col>
      <xdr:colOff>82550</xdr:colOff>
      <xdr:row>61</xdr:row>
      <xdr:rowOff>37465</xdr:rowOff>
    </xdr:to>
    <xdr:sp macro="" textlink="">
      <xdr:nvSpPr>
        <xdr:cNvPr id="155" name="楕円 154"/>
        <xdr:cNvSpPr/>
      </xdr:nvSpPr>
      <xdr:spPr>
        <a:xfrm>
          <a:off x="2286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47642</xdr:rowOff>
    </xdr:from>
    <xdr:ext cx="762000" cy="259045"/>
    <xdr:sp macro="" textlink="">
      <xdr:nvSpPr>
        <xdr:cNvPr id="156" name="テキスト ボックス 155"/>
        <xdr:cNvSpPr txBox="1"/>
      </xdr:nvSpPr>
      <xdr:spPr>
        <a:xfrm>
          <a:off x="1955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57" name="楕円 156"/>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58" name="テキスト ボックス 157"/>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[246,926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人件費・物件費及び維持補修費の合計額の人口１人当たりの金額が類似団体を上回っているのは、公共施設も多く、自然環境保全部局など、他の自治体には例を見ない行政部門があることや、施設の維持管理について、指定管理者制度等の導入により委託化を推進していることなどによるものです。今後も引き続き民間活力の導入を推進していくことや、人件費・物件費・維持補修費について「第６次行政改革」への取り組みを通じて、義務的経費の削減に努めているところで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89895</xdr:rowOff>
    </xdr:from>
    <xdr:to>
      <xdr:col>23</xdr:col>
      <xdr:colOff>133350</xdr:colOff>
      <xdr:row>89</xdr:row>
      <xdr:rowOff>54956</xdr:rowOff>
    </xdr:to>
    <xdr:cxnSp macro="">
      <xdr:nvCxnSpPr>
        <xdr:cNvPr id="186" name="直線コネクタ 185"/>
        <xdr:cNvCxnSpPr/>
      </xdr:nvCxnSpPr>
      <xdr:spPr>
        <a:xfrm flipV="1">
          <a:off x="4953000" y="13977345"/>
          <a:ext cx="0" cy="1336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27033</xdr:rowOff>
    </xdr:from>
    <xdr:ext cx="762000" cy="259045"/>
    <xdr:sp macro="" textlink="">
      <xdr:nvSpPr>
        <xdr:cNvPr id="187" name="人件費・物件費等の状況最小値テキスト"/>
        <xdr:cNvSpPr txBox="1"/>
      </xdr:nvSpPr>
      <xdr:spPr>
        <a:xfrm>
          <a:off x="5041900" y="1528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54956</xdr:rowOff>
    </xdr:from>
    <xdr:to>
      <xdr:col>24</xdr:col>
      <xdr:colOff>12700</xdr:colOff>
      <xdr:row>89</xdr:row>
      <xdr:rowOff>54956</xdr:rowOff>
    </xdr:to>
    <xdr:cxnSp macro="">
      <xdr:nvCxnSpPr>
        <xdr:cNvPr id="188" name="直線コネクタ 187"/>
        <xdr:cNvCxnSpPr/>
      </xdr:nvCxnSpPr>
      <xdr:spPr>
        <a:xfrm>
          <a:off x="4864100" y="15314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4822</xdr:rowOff>
    </xdr:from>
    <xdr:ext cx="762000" cy="259045"/>
    <xdr:sp macro="" textlink="">
      <xdr:nvSpPr>
        <xdr:cNvPr id="189" name="人件費・物件費等の状況最大値テキスト"/>
        <xdr:cNvSpPr txBox="1"/>
      </xdr:nvSpPr>
      <xdr:spPr>
        <a:xfrm>
          <a:off x="5041900" y="13720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89895</xdr:rowOff>
    </xdr:from>
    <xdr:to>
      <xdr:col>24</xdr:col>
      <xdr:colOff>12700</xdr:colOff>
      <xdr:row>81</xdr:row>
      <xdr:rowOff>89895</xdr:rowOff>
    </xdr:to>
    <xdr:cxnSp macro="">
      <xdr:nvCxnSpPr>
        <xdr:cNvPr id="190" name="直線コネクタ 189"/>
        <xdr:cNvCxnSpPr/>
      </xdr:nvCxnSpPr>
      <xdr:spPr>
        <a:xfrm>
          <a:off x="4864100" y="1397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160658</xdr:rowOff>
    </xdr:from>
    <xdr:to>
      <xdr:col>23</xdr:col>
      <xdr:colOff>133350</xdr:colOff>
      <xdr:row>85</xdr:row>
      <xdr:rowOff>16915</xdr:rowOff>
    </xdr:to>
    <xdr:cxnSp macro="">
      <xdr:nvCxnSpPr>
        <xdr:cNvPr id="191" name="直線コネクタ 190"/>
        <xdr:cNvCxnSpPr/>
      </xdr:nvCxnSpPr>
      <xdr:spPr>
        <a:xfrm>
          <a:off x="4114800" y="14562458"/>
          <a:ext cx="838200" cy="2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4374</xdr:rowOff>
    </xdr:from>
    <xdr:ext cx="762000" cy="259045"/>
    <xdr:sp macro="" textlink="">
      <xdr:nvSpPr>
        <xdr:cNvPr id="192" name="人件費・物件費等の状況平均値テキスト"/>
        <xdr:cNvSpPr txBox="1"/>
      </xdr:nvSpPr>
      <xdr:spPr>
        <a:xfrm>
          <a:off x="5041900" y="14234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159297</xdr:rowOff>
    </xdr:from>
    <xdr:to>
      <xdr:col>23</xdr:col>
      <xdr:colOff>184150</xdr:colOff>
      <xdr:row>84</xdr:row>
      <xdr:rowOff>89447</xdr:rowOff>
    </xdr:to>
    <xdr:sp macro="" textlink="">
      <xdr:nvSpPr>
        <xdr:cNvPr id="193" name="フローチャート: 判断 192"/>
        <xdr:cNvSpPr/>
      </xdr:nvSpPr>
      <xdr:spPr>
        <a:xfrm>
          <a:off x="4902200" y="1438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140212</xdr:rowOff>
    </xdr:from>
    <xdr:to>
      <xdr:col>19</xdr:col>
      <xdr:colOff>133350</xdr:colOff>
      <xdr:row>84</xdr:row>
      <xdr:rowOff>160658</xdr:rowOff>
    </xdr:to>
    <xdr:cxnSp macro="">
      <xdr:nvCxnSpPr>
        <xdr:cNvPr id="194" name="直線コネクタ 193"/>
        <xdr:cNvCxnSpPr/>
      </xdr:nvCxnSpPr>
      <xdr:spPr>
        <a:xfrm>
          <a:off x="3225800" y="14542012"/>
          <a:ext cx="889000" cy="2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104287</xdr:rowOff>
    </xdr:from>
    <xdr:to>
      <xdr:col>19</xdr:col>
      <xdr:colOff>184150</xdr:colOff>
      <xdr:row>84</xdr:row>
      <xdr:rowOff>34437</xdr:rowOff>
    </xdr:to>
    <xdr:sp macro="" textlink="">
      <xdr:nvSpPr>
        <xdr:cNvPr id="195" name="フローチャート: 判断 194"/>
        <xdr:cNvSpPr/>
      </xdr:nvSpPr>
      <xdr:spPr>
        <a:xfrm>
          <a:off x="4064000" y="1433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44614</xdr:rowOff>
    </xdr:from>
    <xdr:ext cx="736600" cy="259045"/>
    <xdr:sp macro="" textlink="">
      <xdr:nvSpPr>
        <xdr:cNvPr id="196" name="テキスト ボックス 195"/>
        <xdr:cNvSpPr txBox="1"/>
      </xdr:nvSpPr>
      <xdr:spPr>
        <a:xfrm>
          <a:off x="3733800" y="14103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123465</xdr:rowOff>
    </xdr:from>
    <xdr:to>
      <xdr:col>15</xdr:col>
      <xdr:colOff>82550</xdr:colOff>
      <xdr:row>84</xdr:row>
      <xdr:rowOff>140212</xdr:rowOff>
    </xdr:to>
    <xdr:cxnSp macro="">
      <xdr:nvCxnSpPr>
        <xdr:cNvPr id="197" name="直線コネクタ 196"/>
        <xdr:cNvCxnSpPr/>
      </xdr:nvCxnSpPr>
      <xdr:spPr>
        <a:xfrm>
          <a:off x="2336800" y="14525265"/>
          <a:ext cx="889000" cy="1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93004</xdr:rowOff>
    </xdr:from>
    <xdr:to>
      <xdr:col>15</xdr:col>
      <xdr:colOff>133350</xdr:colOff>
      <xdr:row>84</xdr:row>
      <xdr:rowOff>23154</xdr:rowOff>
    </xdr:to>
    <xdr:sp macro="" textlink="">
      <xdr:nvSpPr>
        <xdr:cNvPr id="198" name="フローチャート: 判断 197"/>
        <xdr:cNvSpPr/>
      </xdr:nvSpPr>
      <xdr:spPr>
        <a:xfrm>
          <a:off x="3175000" y="143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33331</xdr:rowOff>
    </xdr:from>
    <xdr:ext cx="762000" cy="259045"/>
    <xdr:sp macro="" textlink="">
      <xdr:nvSpPr>
        <xdr:cNvPr id="199" name="テキスト ボックス 198"/>
        <xdr:cNvSpPr txBox="1"/>
      </xdr:nvSpPr>
      <xdr:spPr>
        <a:xfrm>
          <a:off x="2844800" y="140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73946</xdr:rowOff>
    </xdr:from>
    <xdr:to>
      <xdr:col>11</xdr:col>
      <xdr:colOff>31750</xdr:colOff>
      <xdr:row>84</xdr:row>
      <xdr:rowOff>123465</xdr:rowOff>
    </xdr:to>
    <xdr:cxnSp macro="">
      <xdr:nvCxnSpPr>
        <xdr:cNvPr id="200" name="直線コネクタ 199"/>
        <xdr:cNvCxnSpPr/>
      </xdr:nvCxnSpPr>
      <xdr:spPr>
        <a:xfrm>
          <a:off x="1447800" y="14475746"/>
          <a:ext cx="889000" cy="4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77043</xdr:rowOff>
    </xdr:from>
    <xdr:to>
      <xdr:col>11</xdr:col>
      <xdr:colOff>82550</xdr:colOff>
      <xdr:row>84</xdr:row>
      <xdr:rowOff>7193</xdr:rowOff>
    </xdr:to>
    <xdr:sp macro="" textlink="">
      <xdr:nvSpPr>
        <xdr:cNvPr id="201" name="フローチャート: 判断 200"/>
        <xdr:cNvSpPr/>
      </xdr:nvSpPr>
      <xdr:spPr>
        <a:xfrm>
          <a:off x="2286000" y="1430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17370</xdr:rowOff>
    </xdr:from>
    <xdr:ext cx="762000" cy="259045"/>
    <xdr:sp macro="" textlink="">
      <xdr:nvSpPr>
        <xdr:cNvPr id="202" name="テキスト ボックス 201"/>
        <xdr:cNvSpPr txBox="1"/>
      </xdr:nvSpPr>
      <xdr:spPr>
        <a:xfrm>
          <a:off x="1955800" y="1407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4152</xdr:rowOff>
    </xdr:from>
    <xdr:to>
      <xdr:col>7</xdr:col>
      <xdr:colOff>31750</xdr:colOff>
      <xdr:row>83</xdr:row>
      <xdr:rowOff>105752</xdr:rowOff>
    </xdr:to>
    <xdr:sp macro="" textlink="">
      <xdr:nvSpPr>
        <xdr:cNvPr id="203" name="フローチャート: 判断 202"/>
        <xdr:cNvSpPr/>
      </xdr:nvSpPr>
      <xdr:spPr>
        <a:xfrm>
          <a:off x="1397000" y="1423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115929</xdr:rowOff>
    </xdr:from>
    <xdr:ext cx="762000" cy="259045"/>
    <xdr:sp macro="" textlink="">
      <xdr:nvSpPr>
        <xdr:cNvPr id="204" name="テキスト ボックス 203"/>
        <xdr:cNvSpPr txBox="1"/>
      </xdr:nvSpPr>
      <xdr:spPr>
        <a:xfrm>
          <a:off x="1066800" y="1400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137565</xdr:rowOff>
    </xdr:from>
    <xdr:to>
      <xdr:col>23</xdr:col>
      <xdr:colOff>184150</xdr:colOff>
      <xdr:row>85</xdr:row>
      <xdr:rowOff>67715</xdr:rowOff>
    </xdr:to>
    <xdr:sp macro="" textlink="">
      <xdr:nvSpPr>
        <xdr:cNvPr id="210" name="楕円 209"/>
        <xdr:cNvSpPr/>
      </xdr:nvSpPr>
      <xdr:spPr>
        <a:xfrm>
          <a:off x="4902200" y="145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109642</xdr:rowOff>
    </xdr:from>
    <xdr:ext cx="762000" cy="259045"/>
    <xdr:sp macro="" textlink="">
      <xdr:nvSpPr>
        <xdr:cNvPr id="211" name="人件費・物件費等の状況該当値テキスト"/>
        <xdr:cNvSpPr txBox="1"/>
      </xdr:nvSpPr>
      <xdr:spPr>
        <a:xfrm>
          <a:off x="5041900" y="1451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109858</xdr:rowOff>
    </xdr:from>
    <xdr:to>
      <xdr:col>19</xdr:col>
      <xdr:colOff>184150</xdr:colOff>
      <xdr:row>85</xdr:row>
      <xdr:rowOff>40008</xdr:rowOff>
    </xdr:to>
    <xdr:sp macro="" textlink="">
      <xdr:nvSpPr>
        <xdr:cNvPr id="212" name="楕円 211"/>
        <xdr:cNvSpPr/>
      </xdr:nvSpPr>
      <xdr:spPr>
        <a:xfrm>
          <a:off x="4064000" y="1451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24785</xdr:rowOff>
    </xdr:from>
    <xdr:ext cx="736600" cy="259045"/>
    <xdr:sp macro="" textlink="">
      <xdr:nvSpPr>
        <xdr:cNvPr id="213" name="テキスト ボックス 212"/>
        <xdr:cNvSpPr txBox="1"/>
      </xdr:nvSpPr>
      <xdr:spPr>
        <a:xfrm>
          <a:off x="3733800" y="14598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89412</xdr:rowOff>
    </xdr:from>
    <xdr:to>
      <xdr:col>15</xdr:col>
      <xdr:colOff>133350</xdr:colOff>
      <xdr:row>85</xdr:row>
      <xdr:rowOff>19562</xdr:rowOff>
    </xdr:to>
    <xdr:sp macro="" textlink="">
      <xdr:nvSpPr>
        <xdr:cNvPr id="214" name="楕円 213"/>
        <xdr:cNvSpPr/>
      </xdr:nvSpPr>
      <xdr:spPr>
        <a:xfrm>
          <a:off x="3175000" y="1449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4339</xdr:rowOff>
    </xdr:from>
    <xdr:ext cx="762000" cy="259045"/>
    <xdr:sp macro="" textlink="">
      <xdr:nvSpPr>
        <xdr:cNvPr id="215" name="テキスト ボックス 214"/>
        <xdr:cNvSpPr txBox="1"/>
      </xdr:nvSpPr>
      <xdr:spPr>
        <a:xfrm>
          <a:off x="2844800" y="1457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72665</xdr:rowOff>
    </xdr:from>
    <xdr:to>
      <xdr:col>11</xdr:col>
      <xdr:colOff>82550</xdr:colOff>
      <xdr:row>85</xdr:row>
      <xdr:rowOff>2815</xdr:rowOff>
    </xdr:to>
    <xdr:sp macro="" textlink="">
      <xdr:nvSpPr>
        <xdr:cNvPr id="216" name="楕円 215"/>
        <xdr:cNvSpPr/>
      </xdr:nvSpPr>
      <xdr:spPr>
        <a:xfrm>
          <a:off x="2286000" y="1447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159042</xdr:rowOff>
    </xdr:from>
    <xdr:ext cx="762000" cy="259045"/>
    <xdr:sp macro="" textlink="">
      <xdr:nvSpPr>
        <xdr:cNvPr id="217" name="テキスト ボックス 216"/>
        <xdr:cNvSpPr txBox="1"/>
      </xdr:nvSpPr>
      <xdr:spPr>
        <a:xfrm>
          <a:off x="1955800" y="14560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23146</xdr:rowOff>
    </xdr:from>
    <xdr:to>
      <xdr:col>7</xdr:col>
      <xdr:colOff>31750</xdr:colOff>
      <xdr:row>84</xdr:row>
      <xdr:rowOff>124746</xdr:rowOff>
    </xdr:to>
    <xdr:sp macro="" textlink="">
      <xdr:nvSpPr>
        <xdr:cNvPr id="218" name="楕円 217"/>
        <xdr:cNvSpPr/>
      </xdr:nvSpPr>
      <xdr:spPr>
        <a:xfrm>
          <a:off x="1397000" y="1442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109523</xdr:rowOff>
    </xdr:from>
    <xdr:ext cx="762000" cy="259045"/>
    <xdr:sp macro="" textlink="">
      <xdr:nvSpPr>
        <xdr:cNvPr id="219" name="テキスト ボックス 218"/>
        <xdr:cNvSpPr txBox="1"/>
      </xdr:nvSpPr>
      <xdr:spPr>
        <a:xfrm>
          <a:off x="1066800" y="1451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国家公務員の給与との比較の指数であるラスパイレス指数は</a:t>
          </a:r>
          <a:r>
            <a:rPr lang="en-US" altLang="ja-JP" sz="1100" b="0" i="0" baseline="0">
              <a:solidFill>
                <a:schemeClr val="dk1"/>
              </a:solidFill>
              <a:effectLst/>
              <a:latin typeface="+mn-lt"/>
              <a:ea typeface="+mn-ea"/>
              <a:cs typeface="+mn-cs"/>
            </a:rPr>
            <a:t>94.7</a:t>
          </a:r>
          <a:r>
            <a:rPr lang="ja-JP" altLang="ja-JP" sz="1100" b="0" i="0" baseline="0">
              <a:solidFill>
                <a:schemeClr val="dk1"/>
              </a:solidFill>
              <a:effectLst/>
              <a:latin typeface="+mn-lt"/>
              <a:ea typeface="+mn-ea"/>
              <a:cs typeface="+mn-cs"/>
            </a:rPr>
            <a:t>となっており、　類似団体とほぼ同水準となっています。</a:t>
          </a:r>
          <a:endParaRPr lang="ja-JP" altLang="ja-JP" sz="1400">
            <a:effectLst/>
          </a:endParaRPr>
        </a:p>
        <a:p>
          <a:pPr rtl="0"/>
          <a:r>
            <a:rPr lang="ja-JP" altLang="ja-JP" sz="1100" b="0" i="0" baseline="0">
              <a:solidFill>
                <a:schemeClr val="dk1"/>
              </a:solidFill>
              <a:effectLst/>
              <a:latin typeface="+mn-lt"/>
              <a:ea typeface="+mn-ea"/>
              <a:cs typeface="+mn-cs"/>
            </a:rPr>
            <a:t>　引き続き、「第６次行政改革」を実施する中で、職員定数や給与の適正化に努めます。</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121557</xdr:rowOff>
    </xdr:to>
    <xdr:cxnSp macro="">
      <xdr:nvCxnSpPr>
        <xdr:cNvPr id="250" name="直線コネクタ 249"/>
        <xdr:cNvCxnSpPr/>
      </xdr:nvCxnSpPr>
      <xdr:spPr>
        <a:xfrm flipV="1">
          <a:off x="17018000" y="1381215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1" name="給与水準   （国との比較）最小値テキスト"/>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2" name="直線コネクタ 251"/>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3"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4" name="直線コネクタ 253"/>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151493</xdr:rowOff>
    </xdr:from>
    <xdr:to>
      <xdr:col>81</xdr:col>
      <xdr:colOff>44450</xdr:colOff>
      <xdr:row>85</xdr:row>
      <xdr:rowOff>152400</xdr:rowOff>
    </xdr:to>
    <xdr:cxnSp macro="">
      <xdr:nvCxnSpPr>
        <xdr:cNvPr id="255" name="直線コネクタ 254"/>
        <xdr:cNvCxnSpPr/>
      </xdr:nvCxnSpPr>
      <xdr:spPr>
        <a:xfrm flipV="1">
          <a:off x="16179800" y="14553293"/>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32657</xdr:rowOff>
    </xdr:to>
    <xdr:cxnSp macro="">
      <xdr:nvCxnSpPr>
        <xdr:cNvPr id="258" name="直線コネクタ 257"/>
        <xdr:cNvCxnSpPr/>
      </xdr:nvCxnSpPr>
      <xdr:spPr>
        <a:xfrm flipV="1">
          <a:off x="15290800" y="147256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59" name="フローチャート: 判断 258"/>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60" name="テキスト ボックス 259"/>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15421</xdr:rowOff>
    </xdr:from>
    <xdr:to>
      <xdr:col>72</xdr:col>
      <xdr:colOff>203200</xdr:colOff>
      <xdr:row>86</xdr:row>
      <xdr:rowOff>32657</xdr:rowOff>
    </xdr:to>
    <xdr:cxnSp macro="">
      <xdr:nvCxnSpPr>
        <xdr:cNvPr id="261" name="直線コネクタ 260"/>
        <xdr:cNvCxnSpPr/>
      </xdr:nvCxnSpPr>
      <xdr:spPr>
        <a:xfrm>
          <a:off x="14401800" y="147601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2" name="フローチャート: 判断 261"/>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3" name="テキスト ボックス 262"/>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15421</xdr:rowOff>
    </xdr:from>
    <xdr:to>
      <xdr:col>68</xdr:col>
      <xdr:colOff>152400</xdr:colOff>
      <xdr:row>86</xdr:row>
      <xdr:rowOff>153307</xdr:rowOff>
    </xdr:to>
    <xdr:cxnSp macro="">
      <xdr:nvCxnSpPr>
        <xdr:cNvPr id="264" name="直線コネクタ 263"/>
        <xdr:cNvCxnSpPr/>
      </xdr:nvCxnSpPr>
      <xdr:spPr>
        <a:xfrm flipV="1">
          <a:off x="13512800" y="1476012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5" name="フローチャート: 判断 264"/>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66" name="テキスト ボックス 265"/>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7" name="フローチャート: 判断 266"/>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68" name="テキスト ボックス 267"/>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74" name="楕円 273"/>
        <xdr:cNvSpPr/>
      </xdr:nvSpPr>
      <xdr:spPr>
        <a:xfrm>
          <a:off x="169672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117220</xdr:rowOff>
    </xdr:from>
    <xdr:ext cx="762000" cy="259045"/>
    <xdr:sp macro="" textlink="">
      <xdr:nvSpPr>
        <xdr:cNvPr id="275" name="給与水準   （国との比較）該当値テキスト"/>
        <xdr:cNvSpPr txBox="1"/>
      </xdr:nvSpPr>
      <xdr:spPr>
        <a:xfrm>
          <a:off x="17106900" y="1434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6" name="楕円 275"/>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7" name="テキスト ボックス 276"/>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78" name="楕円 277"/>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79" name="テキスト ボックス 278"/>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136071</xdr:rowOff>
    </xdr:from>
    <xdr:to>
      <xdr:col>68</xdr:col>
      <xdr:colOff>203200</xdr:colOff>
      <xdr:row>86</xdr:row>
      <xdr:rowOff>66221</xdr:rowOff>
    </xdr:to>
    <xdr:sp macro="" textlink="">
      <xdr:nvSpPr>
        <xdr:cNvPr id="280" name="楕円 279"/>
        <xdr:cNvSpPr/>
      </xdr:nvSpPr>
      <xdr:spPr>
        <a:xfrm>
          <a:off x="14351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81" name="テキスト ボックス 280"/>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82" name="楕円 281"/>
        <xdr:cNvSpPr/>
      </xdr:nvSpPr>
      <xdr:spPr>
        <a:xfrm>
          <a:off x="13462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83" name="テキスト ボックス 282"/>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公共施設も多く、自然環境保全部局など他の自治体には例を見ない行政部門があることや、給食・調理、施設管理部門などにおいて直営によって職員配置しているため、類似団体平均を上回っています。今後も引き続き、「第６次行政改革」による適正な人員配置、可能な限り施設の指定管理者制度の導入や事業のアウトソーシングを進め定員抑制に努めま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42686</xdr:rowOff>
    </xdr:from>
    <xdr:to>
      <xdr:col>81</xdr:col>
      <xdr:colOff>44450</xdr:colOff>
      <xdr:row>67</xdr:row>
      <xdr:rowOff>94756</xdr:rowOff>
    </xdr:to>
    <xdr:cxnSp macro="">
      <xdr:nvCxnSpPr>
        <xdr:cNvPr id="313" name="直線コネクタ 312"/>
        <xdr:cNvCxnSpPr/>
      </xdr:nvCxnSpPr>
      <xdr:spPr>
        <a:xfrm flipV="1">
          <a:off x="17018000" y="10158236"/>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66833</xdr:rowOff>
    </xdr:from>
    <xdr:ext cx="762000" cy="259045"/>
    <xdr:sp macro="" textlink="">
      <xdr:nvSpPr>
        <xdr:cNvPr id="314" name="定員管理の状況最小値テキスト"/>
        <xdr:cNvSpPr txBox="1"/>
      </xdr:nvSpPr>
      <xdr:spPr>
        <a:xfrm>
          <a:off x="17106900" y="1155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94756</xdr:rowOff>
    </xdr:from>
    <xdr:to>
      <xdr:col>81</xdr:col>
      <xdr:colOff>133350</xdr:colOff>
      <xdr:row>67</xdr:row>
      <xdr:rowOff>94756</xdr:rowOff>
    </xdr:to>
    <xdr:cxnSp macro="">
      <xdr:nvCxnSpPr>
        <xdr:cNvPr id="315" name="直線コネクタ 314"/>
        <xdr:cNvCxnSpPr/>
      </xdr:nvCxnSpPr>
      <xdr:spPr>
        <a:xfrm>
          <a:off x="16929100" y="11581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129063</xdr:rowOff>
    </xdr:from>
    <xdr:ext cx="762000" cy="259045"/>
    <xdr:sp macro="" textlink="">
      <xdr:nvSpPr>
        <xdr:cNvPr id="316" name="定員管理の状況最大値テキスト"/>
        <xdr:cNvSpPr txBox="1"/>
      </xdr:nvSpPr>
      <xdr:spPr>
        <a:xfrm>
          <a:off x="17106900" y="990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42686</xdr:rowOff>
    </xdr:from>
    <xdr:to>
      <xdr:col>81</xdr:col>
      <xdr:colOff>133350</xdr:colOff>
      <xdr:row>59</xdr:row>
      <xdr:rowOff>42686</xdr:rowOff>
    </xdr:to>
    <xdr:cxnSp macro="">
      <xdr:nvCxnSpPr>
        <xdr:cNvPr id="317" name="直線コネクタ 316"/>
        <xdr:cNvCxnSpPr/>
      </xdr:nvCxnSpPr>
      <xdr:spPr>
        <a:xfrm>
          <a:off x="16929100" y="1015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129046</xdr:rowOff>
    </xdr:from>
    <xdr:to>
      <xdr:col>81</xdr:col>
      <xdr:colOff>44450</xdr:colOff>
      <xdr:row>64</xdr:row>
      <xdr:rowOff>25964</xdr:rowOff>
    </xdr:to>
    <xdr:cxnSp macro="">
      <xdr:nvCxnSpPr>
        <xdr:cNvPr id="318" name="直線コネクタ 317"/>
        <xdr:cNvCxnSpPr/>
      </xdr:nvCxnSpPr>
      <xdr:spPr>
        <a:xfrm flipV="1">
          <a:off x="16179800" y="10930396"/>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97313</xdr:rowOff>
    </xdr:from>
    <xdr:ext cx="762000" cy="259045"/>
    <xdr:sp macro="" textlink="">
      <xdr:nvSpPr>
        <xdr:cNvPr id="319" name="定員管理の状況平均値テキスト"/>
        <xdr:cNvSpPr txBox="1"/>
      </xdr:nvSpPr>
      <xdr:spPr>
        <a:xfrm>
          <a:off x="17106900" y="10555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80786</xdr:rowOff>
    </xdr:from>
    <xdr:to>
      <xdr:col>81</xdr:col>
      <xdr:colOff>95250</xdr:colOff>
      <xdr:row>63</xdr:row>
      <xdr:rowOff>10936</xdr:rowOff>
    </xdr:to>
    <xdr:sp macro="" textlink="">
      <xdr:nvSpPr>
        <xdr:cNvPr id="320" name="フローチャート: 判断 319"/>
        <xdr:cNvSpPr/>
      </xdr:nvSpPr>
      <xdr:spPr>
        <a:xfrm>
          <a:off x="16967200" y="1071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8537</xdr:rowOff>
    </xdr:from>
    <xdr:to>
      <xdr:col>77</xdr:col>
      <xdr:colOff>44450</xdr:colOff>
      <xdr:row>64</xdr:row>
      <xdr:rowOff>25964</xdr:rowOff>
    </xdr:to>
    <xdr:cxnSp macro="">
      <xdr:nvCxnSpPr>
        <xdr:cNvPr id="321" name="直線コネクタ 320"/>
        <xdr:cNvCxnSpPr/>
      </xdr:nvCxnSpPr>
      <xdr:spPr>
        <a:xfrm>
          <a:off x="15290800" y="10981337"/>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19121</xdr:rowOff>
    </xdr:from>
    <xdr:to>
      <xdr:col>77</xdr:col>
      <xdr:colOff>95250</xdr:colOff>
      <xdr:row>62</xdr:row>
      <xdr:rowOff>120721</xdr:rowOff>
    </xdr:to>
    <xdr:sp macro="" textlink="">
      <xdr:nvSpPr>
        <xdr:cNvPr id="322" name="フローチャート: 判断 321"/>
        <xdr:cNvSpPr/>
      </xdr:nvSpPr>
      <xdr:spPr>
        <a:xfrm>
          <a:off x="16129000" y="1064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130898</xdr:rowOff>
    </xdr:from>
    <xdr:ext cx="736600" cy="259045"/>
    <xdr:sp macro="" textlink="">
      <xdr:nvSpPr>
        <xdr:cNvPr id="323" name="テキスト ボックス 322"/>
        <xdr:cNvSpPr txBox="1"/>
      </xdr:nvSpPr>
      <xdr:spPr>
        <a:xfrm>
          <a:off x="15798800" y="10417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8537</xdr:rowOff>
    </xdr:from>
    <xdr:to>
      <xdr:col>72</xdr:col>
      <xdr:colOff>203200</xdr:colOff>
      <xdr:row>64</xdr:row>
      <xdr:rowOff>9878</xdr:rowOff>
    </xdr:to>
    <xdr:cxnSp macro="">
      <xdr:nvCxnSpPr>
        <xdr:cNvPr id="324" name="直線コネクタ 323"/>
        <xdr:cNvCxnSpPr/>
      </xdr:nvCxnSpPr>
      <xdr:spPr>
        <a:xfrm flipV="1">
          <a:off x="14401800" y="10981337"/>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1694</xdr:rowOff>
    </xdr:from>
    <xdr:to>
      <xdr:col>73</xdr:col>
      <xdr:colOff>44450</xdr:colOff>
      <xdr:row>62</xdr:row>
      <xdr:rowOff>103294</xdr:rowOff>
    </xdr:to>
    <xdr:sp macro="" textlink="">
      <xdr:nvSpPr>
        <xdr:cNvPr id="325" name="フローチャート: 判断 324"/>
        <xdr:cNvSpPr/>
      </xdr:nvSpPr>
      <xdr:spPr>
        <a:xfrm>
          <a:off x="15240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113471</xdr:rowOff>
    </xdr:from>
    <xdr:ext cx="762000" cy="259045"/>
    <xdr:sp macro="" textlink="">
      <xdr:nvSpPr>
        <xdr:cNvPr id="326" name="テキスト ボックス 325"/>
        <xdr:cNvSpPr txBox="1"/>
      </xdr:nvSpPr>
      <xdr:spPr>
        <a:xfrm>
          <a:off x="14909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169263</xdr:rowOff>
    </xdr:from>
    <xdr:to>
      <xdr:col>68</xdr:col>
      <xdr:colOff>152400</xdr:colOff>
      <xdr:row>64</xdr:row>
      <xdr:rowOff>9878</xdr:rowOff>
    </xdr:to>
    <xdr:cxnSp macro="">
      <xdr:nvCxnSpPr>
        <xdr:cNvPr id="327" name="直線コネクタ 326"/>
        <xdr:cNvCxnSpPr/>
      </xdr:nvCxnSpPr>
      <xdr:spPr>
        <a:xfrm>
          <a:off x="13512800" y="1097061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140970</xdr:rowOff>
    </xdr:from>
    <xdr:to>
      <xdr:col>68</xdr:col>
      <xdr:colOff>203200</xdr:colOff>
      <xdr:row>62</xdr:row>
      <xdr:rowOff>71120</xdr:rowOff>
    </xdr:to>
    <xdr:sp macro="" textlink="">
      <xdr:nvSpPr>
        <xdr:cNvPr id="328" name="フローチャート: 判断 327"/>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81297</xdr:rowOff>
    </xdr:from>
    <xdr:ext cx="762000" cy="259045"/>
    <xdr:sp macro="" textlink="">
      <xdr:nvSpPr>
        <xdr:cNvPr id="329" name="テキスト ボックス 328"/>
        <xdr:cNvSpPr txBox="1"/>
      </xdr:nvSpPr>
      <xdr:spPr>
        <a:xfrm>
          <a:off x="14020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106115</xdr:rowOff>
    </xdr:from>
    <xdr:to>
      <xdr:col>64</xdr:col>
      <xdr:colOff>152400</xdr:colOff>
      <xdr:row>62</xdr:row>
      <xdr:rowOff>36265</xdr:rowOff>
    </xdr:to>
    <xdr:sp macro="" textlink="">
      <xdr:nvSpPr>
        <xdr:cNvPr id="330" name="フローチャート: 判断 329"/>
        <xdr:cNvSpPr/>
      </xdr:nvSpPr>
      <xdr:spPr>
        <a:xfrm>
          <a:off x="13462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46442</xdr:rowOff>
    </xdr:from>
    <xdr:ext cx="762000" cy="259045"/>
    <xdr:sp macro="" textlink="">
      <xdr:nvSpPr>
        <xdr:cNvPr id="331" name="テキスト ボックス 330"/>
        <xdr:cNvSpPr txBox="1"/>
      </xdr:nvSpPr>
      <xdr:spPr>
        <a:xfrm>
          <a:off x="13131800" y="1033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78246</xdr:rowOff>
    </xdr:from>
    <xdr:to>
      <xdr:col>81</xdr:col>
      <xdr:colOff>95250</xdr:colOff>
      <xdr:row>64</xdr:row>
      <xdr:rowOff>8396</xdr:rowOff>
    </xdr:to>
    <xdr:sp macro="" textlink="">
      <xdr:nvSpPr>
        <xdr:cNvPr id="337" name="楕円 336"/>
        <xdr:cNvSpPr/>
      </xdr:nvSpPr>
      <xdr:spPr>
        <a:xfrm>
          <a:off x="16967200" y="1087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50323</xdr:rowOff>
    </xdr:from>
    <xdr:ext cx="762000" cy="259045"/>
    <xdr:sp macro="" textlink="">
      <xdr:nvSpPr>
        <xdr:cNvPr id="338" name="定員管理の状況該当値テキスト"/>
        <xdr:cNvSpPr txBox="1"/>
      </xdr:nvSpPr>
      <xdr:spPr>
        <a:xfrm>
          <a:off x="17106900" y="1085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146614</xdr:rowOff>
    </xdr:from>
    <xdr:to>
      <xdr:col>77</xdr:col>
      <xdr:colOff>95250</xdr:colOff>
      <xdr:row>64</xdr:row>
      <xdr:rowOff>76764</xdr:rowOff>
    </xdr:to>
    <xdr:sp macro="" textlink="">
      <xdr:nvSpPr>
        <xdr:cNvPr id="339" name="楕円 338"/>
        <xdr:cNvSpPr/>
      </xdr:nvSpPr>
      <xdr:spPr>
        <a:xfrm>
          <a:off x="16129000" y="1094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61541</xdr:rowOff>
    </xdr:from>
    <xdr:ext cx="736600" cy="259045"/>
    <xdr:sp macro="" textlink="">
      <xdr:nvSpPr>
        <xdr:cNvPr id="340" name="テキスト ボックス 339"/>
        <xdr:cNvSpPr txBox="1"/>
      </xdr:nvSpPr>
      <xdr:spPr>
        <a:xfrm>
          <a:off x="15798800" y="11034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129187</xdr:rowOff>
    </xdr:from>
    <xdr:to>
      <xdr:col>73</xdr:col>
      <xdr:colOff>44450</xdr:colOff>
      <xdr:row>64</xdr:row>
      <xdr:rowOff>59337</xdr:rowOff>
    </xdr:to>
    <xdr:sp macro="" textlink="">
      <xdr:nvSpPr>
        <xdr:cNvPr id="341" name="楕円 340"/>
        <xdr:cNvSpPr/>
      </xdr:nvSpPr>
      <xdr:spPr>
        <a:xfrm>
          <a:off x="15240000" y="1093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44114</xdr:rowOff>
    </xdr:from>
    <xdr:ext cx="762000" cy="259045"/>
    <xdr:sp macro="" textlink="">
      <xdr:nvSpPr>
        <xdr:cNvPr id="342" name="テキスト ボックス 341"/>
        <xdr:cNvSpPr txBox="1"/>
      </xdr:nvSpPr>
      <xdr:spPr>
        <a:xfrm>
          <a:off x="14909800" y="1101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130528</xdr:rowOff>
    </xdr:from>
    <xdr:to>
      <xdr:col>68</xdr:col>
      <xdr:colOff>203200</xdr:colOff>
      <xdr:row>64</xdr:row>
      <xdr:rowOff>60678</xdr:rowOff>
    </xdr:to>
    <xdr:sp macro="" textlink="">
      <xdr:nvSpPr>
        <xdr:cNvPr id="343" name="楕円 342"/>
        <xdr:cNvSpPr/>
      </xdr:nvSpPr>
      <xdr:spPr>
        <a:xfrm>
          <a:off x="14351000" y="1093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45455</xdr:rowOff>
    </xdr:from>
    <xdr:ext cx="762000" cy="259045"/>
    <xdr:sp macro="" textlink="">
      <xdr:nvSpPr>
        <xdr:cNvPr id="344" name="テキスト ボックス 343"/>
        <xdr:cNvSpPr txBox="1"/>
      </xdr:nvSpPr>
      <xdr:spPr>
        <a:xfrm>
          <a:off x="14020800" y="1101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118463</xdr:rowOff>
    </xdr:from>
    <xdr:to>
      <xdr:col>64</xdr:col>
      <xdr:colOff>152400</xdr:colOff>
      <xdr:row>64</xdr:row>
      <xdr:rowOff>48613</xdr:rowOff>
    </xdr:to>
    <xdr:sp macro="" textlink="">
      <xdr:nvSpPr>
        <xdr:cNvPr id="345" name="楕円 344"/>
        <xdr:cNvSpPr/>
      </xdr:nvSpPr>
      <xdr:spPr>
        <a:xfrm>
          <a:off x="13462000" y="1091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33390</xdr:rowOff>
    </xdr:from>
    <xdr:ext cx="762000" cy="259045"/>
    <xdr:sp macro="" textlink="">
      <xdr:nvSpPr>
        <xdr:cNvPr id="346" name="テキスト ボックス 345"/>
        <xdr:cNvSpPr txBox="1"/>
      </xdr:nvSpPr>
      <xdr:spPr>
        <a:xfrm>
          <a:off x="13131800" y="1100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交付税算入措置のある地方債発行が比較的多いため、類似団体平均とほぼ同程度の数値となっていま</a:t>
          </a:r>
          <a:r>
            <a:rPr lang="ja-JP" altLang="en-US" sz="1100" b="0" i="0" baseline="0">
              <a:solidFill>
                <a:schemeClr val="dk1"/>
              </a:solidFill>
              <a:effectLst/>
              <a:latin typeface="+mn-lt"/>
              <a:ea typeface="+mn-ea"/>
              <a:cs typeface="+mn-cs"/>
            </a:rPr>
            <a:t>す。令和元年度では、病院・消防の施設整備に係る分の償還が始まったことにより若干の増加となりました。今後、庁舎耐震化等の大型事業の償還も始まることから、</a:t>
          </a:r>
          <a:r>
            <a:rPr lang="ja-JP" altLang="ja-JP" sz="1100" b="0" i="0" baseline="0">
              <a:solidFill>
                <a:schemeClr val="dk1"/>
              </a:solidFill>
              <a:effectLst/>
              <a:latin typeface="+mn-lt"/>
              <a:ea typeface="+mn-ea"/>
              <a:cs typeface="+mn-cs"/>
            </a:rPr>
            <a:t>計画的な公債費負担の平準化を図ります。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60678</xdr:rowOff>
    </xdr:to>
    <xdr:cxnSp macro="">
      <xdr:nvCxnSpPr>
        <xdr:cNvPr id="376" name="直線コネクタ 375"/>
        <xdr:cNvCxnSpPr/>
      </xdr:nvCxnSpPr>
      <xdr:spPr>
        <a:xfrm flipV="1">
          <a:off x="17018000" y="6381750"/>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7" name="公債費負担の状況最小値テキスト"/>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8" name="直線コネクタ 377"/>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9"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80" name="直線コネクタ 379"/>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9172</xdr:rowOff>
    </xdr:from>
    <xdr:to>
      <xdr:col>81</xdr:col>
      <xdr:colOff>44450</xdr:colOff>
      <xdr:row>41</xdr:row>
      <xdr:rowOff>76200</xdr:rowOff>
    </xdr:to>
    <xdr:cxnSp macro="">
      <xdr:nvCxnSpPr>
        <xdr:cNvPr id="381" name="直線コネクタ 380"/>
        <xdr:cNvCxnSpPr/>
      </xdr:nvCxnSpPr>
      <xdr:spPr>
        <a:xfrm>
          <a:off x="16179800" y="7038622"/>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41927</xdr:rowOff>
    </xdr:from>
    <xdr:ext cx="762000" cy="259045"/>
    <xdr:sp macro="" textlink="">
      <xdr:nvSpPr>
        <xdr:cNvPr id="382" name="公債費負担の状況平均値テキスト"/>
        <xdr:cNvSpPr txBox="1"/>
      </xdr:nvSpPr>
      <xdr:spPr>
        <a:xfrm>
          <a:off x="17106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83" name="フローチャート: 判断 382"/>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9172</xdr:rowOff>
    </xdr:from>
    <xdr:to>
      <xdr:col>77</xdr:col>
      <xdr:colOff>44450</xdr:colOff>
      <xdr:row>41</xdr:row>
      <xdr:rowOff>103011</xdr:rowOff>
    </xdr:to>
    <xdr:cxnSp macro="">
      <xdr:nvCxnSpPr>
        <xdr:cNvPr id="384" name="直線コネクタ 383"/>
        <xdr:cNvCxnSpPr/>
      </xdr:nvCxnSpPr>
      <xdr:spPr>
        <a:xfrm flipV="1">
          <a:off x="15290800" y="703862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85" name="フローチャート: 判断 384"/>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386" name="テキスト ボックス 385"/>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103011</xdr:rowOff>
    </xdr:from>
    <xdr:to>
      <xdr:col>72</xdr:col>
      <xdr:colOff>203200</xdr:colOff>
      <xdr:row>41</xdr:row>
      <xdr:rowOff>170039</xdr:rowOff>
    </xdr:to>
    <xdr:cxnSp macro="">
      <xdr:nvCxnSpPr>
        <xdr:cNvPr id="387" name="直線コネクタ 386"/>
        <xdr:cNvCxnSpPr/>
      </xdr:nvCxnSpPr>
      <xdr:spPr>
        <a:xfrm flipV="1">
          <a:off x="14401800" y="71324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88" name="フローチャート: 判断 387"/>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389" name="テキスト ボックス 388"/>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170039</xdr:rowOff>
    </xdr:from>
    <xdr:to>
      <xdr:col>68</xdr:col>
      <xdr:colOff>152400</xdr:colOff>
      <xdr:row>43</xdr:row>
      <xdr:rowOff>28222</xdr:rowOff>
    </xdr:to>
    <xdr:cxnSp macro="">
      <xdr:nvCxnSpPr>
        <xdr:cNvPr id="390" name="直線コネクタ 389"/>
        <xdr:cNvCxnSpPr/>
      </xdr:nvCxnSpPr>
      <xdr:spPr>
        <a:xfrm flipV="1">
          <a:off x="13512800" y="7199489"/>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91" name="フローチャート: 判断 390"/>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392" name="テキスト ボックス 391"/>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3" name="フローチャート: 判断 392"/>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4" name="テキスト ボックス 393"/>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400" name="楕円 399"/>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168927</xdr:rowOff>
    </xdr:from>
    <xdr:ext cx="762000" cy="259045"/>
    <xdr:sp macro="" textlink="">
      <xdr:nvSpPr>
        <xdr:cNvPr id="401" name="公債費負担の状況該当値テキスト"/>
        <xdr:cNvSpPr txBox="1"/>
      </xdr:nvSpPr>
      <xdr:spPr>
        <a:xfrm>
          <a:off x="17106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129822</xdr:rowOff>
    </xdr:from>
    <xdr:to>
      <xdr:col>77</xdr:col>
      <xdr:colOff>95250</xdr:colOff>
      <xdr:row>41</xdr:row>
      <xdr:rowOff>59972</xdr:rowOff>
    </xdr:to>
    <xdr:sp macro="" textlink="">
      <xdr:nvSpPr>
        <xdr:cNvPr id="402" name="楕円 401"/>
        <xdr:cNvSpPr/>
      </xdr:nvSpPr>
      <xdr:spPr>
        <a:xfrm>
          <a:off x="16129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70149</xdr:rowOff>
    </xdr:from>
    <xdr:ext cx="736600" cy="259045"/>
    <xdr:sp macro="" textlink="">
      <xdr:nvSpPr>
        <xdr:cNvPr id="403" name="テキスト ボックス 402"/>
        <xdr:cNvSpPr txBox="1"/>
      </xdr:nvSpPr>
      <xdr:spPr>
        <a:xfrm>
          <a:off x="15798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52211</xdr:rowOff>
    </xdr:from>
    <xdr:to>
      <xdr:col>73</xdr:col>
      <xdr:colOff>44450</xdr:colOff>
      <xdr:row>41</xdr:row>
      <xdr:rowOff>153811</xdr:rowOff>
    </xdr:to>
    <xdr:sp macro="" textlink="">
      <xdr:nvSpPr>
        <xdr:cNvPr id="404" name="楕円 403"/>
        <xdr:cNvSpPr/>
      </xdr:nvSpPr>
      <xdr:spPr>
        <a:xfrm>
          <a:off x="15240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138588</xdr:rowOff>
    </xdr:from>
    <xdr:ext cx="762000" cy="259045"/>
    <xdr:sp macro="" textlink="">
      <xdr:nvSpPr>
        <xdr:cNvPr id="405" name="テキスト ボックス 404"/>
        <xdr:cNvSpPr txBox="1"/>
      </xdr:nvSpPr>
      <xdr:spPr>
        <a:xfrm>
          <a:off x="14909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119239</xdr:rowOff>
    </xdr:from>
    <xdr:to>
      <xdr:col>68</xdr:col>
      <xdr:colOff>203200</xdr:colOff>
      <xdr:row>42</xdr:row>
      <xdr:rowOff>49389</xdr:rowOff>
    </xdr:to>
    <xdr:sp macro="" textlink="">
      <xdr:nvSpPr>
        <xdr:cNvPr id="406" name="楕円 405"/>
        <xdr:cNvSpPr/>
      </xdr:nvSpPr>
      <xdr:spPr>
        <a:xfrm>
          <a:off x="14351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34166</xdr:rowOff>
    </xdr:from>
    <xdr:ext cx="762000" cy="259045"/>
    <xdr:sp macro="" textlink="">
      <xdr:nvSpPr>
        <xdr:cNvPr id="407" name="テキスト ボックス 406"/>
        <xdr:cNvSpPr txBox="1"/>
      </xdr:nvSpPr>
      <xdr:spPr>
        <a:xfrm>
          <a:off x="14020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148872</xdr:rowOff>
    </xdr:from>
    <xdr:to>
      <xdr:col>64</xdr:col>
      <xdr:colOff>152400</xdr:colOff>
      <xdr:row>43</xdr:row>
      <xdr:rowOff>79022</xdr:rowOff>
    </xdr:to>
    <xdr:sp macro="" textlink="">
      <xdr:nvSpPr>
        <xdr:cNvPr id="408" name="楕円 407"/>
        <xdr:cNvSpPr/>
      </xdr:nvSpPr>
      <xdr:spPr>
        <a:xfrm>
          <a:off x="13462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63799</xdr:rowOff>
    </xdr:from>
    <xdr:ext cx="762000" cy="259045"/>
    <xdr:sp macro="" textlink="">
      <xdr:nvSpPr>
        <xdr:cNvPr id="409" name="テキスト ボックス 408"/>
        <xdr:cNvSpPr txBox="1"/>
      </xdr:nvSpPr>
      <xdr:spPr>
        <a:xfrm>
          <a:off x="13131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850">
              <a:solidFill>
                <a:schemeClr val="dk1"/>
              </a:solidFill>
              <a:effectLst/>
              <a:latin typeface="+mn-lt"/>
              <a:ea typeface="+mn-ea"/>
              <a:cs typeface="+mn-cs"/>
            </a:rPr>
            <a:t>計画的な建設事業の実施や補正予算債等の交付税算入のある地方債の発行、公的補償金免除繰上償還の実施などにより、町債残高や償還利子の圧縮を図るとともに、財政調整基金など充当可能基金現在高の維持に努めているものの、中心市街地活性化推進事業や町営住宅再生整備事業等の大型事業や公共施設長寿命化事業などの実施による公債費の残高、一部事務組合（斜里郡３町終末処理事業組合及び斜里地区消防組合）の施設改修や改築等に伴う負担金の増額等により、類似団体平均を上回っています。</a:t>
          </a:r>
          <a:endParaRPr lang="ja-JP" altLang="ja-JP" sz="850">
            <a:effectLst/>
          </a:endParaRPr>
        </a:p>
        <a:p>
          <a:r>
            <a:rPr lang="ja-JP" altLang="ja-JP" sz="850">
              <a:solidFill>
                <a:schemeClr val="dk1"/>
              </a:solidFill>
              <a:effectLst/>
              <a:latin typeface="+mn-lt"/>
              <a:ea typeface="+mn-ea"/>
              <a:cs typeface="+mn-cs"/>
            </a:rPr>
            <a:t>　なお、</a:t>
          </a:r>
          <a:r>
            <a:rPr lang="ja-JP" altLang="en-US" sz="850">
              <a:solidFill>
                <a:schemeClr val="dk1"/>
              </a:solidFill>
              <a:effectLst/>
              <a:latin typeface="+mn-lt"/>
              <a:ea typeface="+mn-ea"/>
              <a:cs typeface="+mn-cs"/>
            </a:rPr>
            <a:t>令和元</a:t>
          </a:r>
          <a:r>
            <a:rPr lang="ja-JP" altLang="ja-JP" sz="850">
              <a:solidFill>
                <a:schemeClr val="dk1"/>
              </a:solidFill>
              <a:effectLst/>
              <a:latin typeface="+mn-lt"/>
              <a:ea typeface="+mn-ea"/>
              <a:cs typeface="+mn-cs"/>
            </a:rPr>
            <a:t>年度の増加は、基金現在高</a:t>
          </a:r>
          <a:r>
            <a:rPr lang="ja-JP" altLang="en-US" sz="850">
              <a:solidFill>
                <a:schemeClr val="dk1"/>
              </a:solidFill>
              <a:effectLst/>
              <a:latin typeface="+mn-lt"/>
              <a:ea typeface="+mn-ea"/>
              <a:cs typeface="+mn-cs"/>
            </a:rPr>
            <a:t>の</a:t>
          </a:r>
          <a:r>
            <a:rPr lang="ja-JP" altLang="ja-JP" sz="850">
              <a:solidFill>
                <a:schemeClr val="dk1"/>
              </a:solidFill>
              <a:effectLst/>
              <a:latin typeface="+mn-lt"/>
              <a:ea typeface="+mn-ea"/>
              <a:cs typeface="+mn-cs"/>
            </a:rPr>
            <a:t>減少等によるものです。</a:t>
          </a:r>
          <a:endParaRPr lang="ja-JP" altLang="ja-JP" sz="850">
            <a:effectLst/>
          </a:endParaRPr>
        </a:p>
        <a:p>
          <a:r>
            <a:rPr lang="ja-JP" altLang="ja-JP" sz="850">
              <a:solidFill>
                <a:schemeClr val="dk1"/>
              </a:solidFill>
              <a:effectLst/>
              <a:latin typeface="+mn-lt"/>
              <a:ea typeface="+mn-ea"/>
              <a:cs typeface="+mn-cs"/>
            </a:rPr>
            <a:t>　引き続き、中長期的な財政収支の試算を基に計画的に事業を行い、公債費負担の平準化をはかり、義務的経費の削減を中心とする「第６次行政改革」の取り組みを進め、財政の健全化に努めていきます。</a:t>
          </a:r>
          <a:endParaRPr lang="ja-JP" altLang="ja-JP" sz="85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84370</xdr:rowOff>
    </xdr:to>
    <xdr:cxnSp macro="">
      <xdr:nvCxnSpPr>
        <xdr:cNvPr id="438" name="直線コネクタ 437"/>
        <xdr:cNvCxnSpPr/>
      </xdr:nvCxnSpPr>
      <xdr:spPr>
        <a:xfrm flipV="1">
          <a:off x="17018000" y="2370667"/>
          <a:ext cx="0" cy="1485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56447</xdr:rowOff>
    </xdr:from>
    <xdr:ext cx="762000" cy="259045"/>
    <xdr:sp macro="" textlink="">
      <xdr:nvSpPr>
        <xdr:cNvPr id="439" name="将来負担の状況最小値テキスト"/>
        <xdr:cNvSpPr txBox="1"/>
      </xdr:nvSpPr>
      <xdr:spPr>
        <a:xfrm>
          <a:off x="17106900" y="3828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84370</xdr:rowOff>
    </xdr:from>
    <xdr:to>
      <xdr:col>81</xdr:col>
      <xdr:colOff>133350</xdr:colOff>
      <xdr:row>22</xdr:row>
      <xdr:rowOff>84370</xdr:rowOff>
    </xdr:to>
    <xdr:cxnSp macro="">
      <xdr:nvCxnSpPr>
        <xdr:cNvPr id="440" name="直線コネクタ 439"/>
        <xdr:cNvCxnSpPr/>
      </xdr:nvCxnSpPr>
      <xdr:spPr>
        <a:xfrm>
          <a:off x="16929100" y="385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6054</xdr:rowOff>
    </xdr:from>
    <xdr:to>
      <xdr:col>81</xdr:col>
      <xdr:colOff>44450</xdr:colOff>
      <xdr:row>18</xdr:row>
      <xdr:rowOff>51901</xdr:rowOff>
    </xdr:to>
    <xdr:cxnSp macro="">
      <xdr:nvCxnSpPr>
        <xdr:cNvPr id="443" name="直線コネクタ 442"/>
        <xdr:cNvCxnSpPr/>
      </xdr:nvCxnSpPr>
      <xdr:spPr>
        <a:xfrm>
          <a:off x="16179800" y="3092154"/>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110507</xdr:rowOff>
    </xdr:from>
    <xdr:ext cx="762000" cy="259045"/>
    <xdr:sp macro="" textlink="">
      <xdr:nvSpPr>
        <xdr:cNvPr id="444" name="将来負担の状況平均値テキスト"/>
        <xdr:cNvSpPr txBox="1"/>
      </xdr:nvSpPr>
      <xdr:spPr>
        <a:xfrm>
          <a:off x="17106900" y="2510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93980</xdr:rowOff>
    </xdr:from>
    <xdr:to>
      <xdr:col>81</xdr:col>
      <xdr:colOff>95250</xdr:colOff>
      <xdr:row>16</xdr:row>
      <xdr:rowOff>24130</xdr:rowOff>
    </xdr:to>
    <xdr:sp macro="" textlink="">
      <xdr:nvSpPr>
        <xdr:cNvPr id="445" name="フローチャート: 判断 444"/>
        <xdr:cNvSpPr/>
      </xdr:nvSpPr>
      <xdr:spPr>
        <a:xfrm>
          <a:off x="169672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154982</xdr:rowOff>
    </xdr:from>
    <xdr:to>
      <xdr:col>77</xdr:col>
      <xdr:colOff>44450</xdr:colOff>
      <xdr:row>18</xdr:row>
      <xdr:rowOff>6054</xdr:rowOff>
    </xdr:to>
    <xdr:cxnSp macro="">
      <xdr:nvCxnSpPr>
        <xdr:cNvPr id="446" name="直線コネクタ 445"/>
        <xdr:cNvCxnSpPr/>
      </xdr:nvCxnSpPr>
      <xdr:spPr>
        <a:xfrm>
          <a:off x="15290800" y="3069632"/>
          <a:ext cx="8890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137414</xdr:rowOff>
    </xdr:from>
    <xdr:to>
      <xdr:col>77</xdr:col>
      <xdr:colOff>95250</xdr:colOff>
      <xdr:row>16</xdr:row>
      <xdr:rowOff>67564</xdr:rowOff>
    </xdr:to>
    <xdr:sp macro="" textlink="">
      <xdr:nvSpPr>
        <xdr:cNvPr id="447" name="フローチャート: 判断 446"/>
        <xdr:cNvSpPr/>
      </xdr:nvSpPr>
      <xdr:spPr>
        <a:xfrm>
          <a:off x="161290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77741</xdr:rowOff>
    </xdr:from>
    <xdr:ext cx="736600" cy="259045"/>
    <xdr:sp macro="" textlink="">
      <xdr:nvSpPr>
        <xdr:cNvPr id="448" name="テキスト ボックス 447"/>
        <xdr:cNvSpPr txBox="1"/>
      </xdr:nvSpPr>
      <xdr:spPr>
        <a:xfrm>
          <a:off x="15798800" y="2478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133265</xdr:rowOff>
    </xdr:from>
    <xdr:to>
      <xdr:col>72</xdr:col>
      <xdr:colOff>203200</xdr:colOff>
      <xdr:row>17</xdr:row>
      <xdr:rowOff>154982</xdr:rowOff>
    </xdr:to>
    <xdr:cxnSp macro="">
      <xdr:nvCxnSpPr>
        <xdr:cNvPr id="449" name="直線コネクタ 448"/>
        <xdr:cNvCxnSpPr/>
      </xdr:nvCxnSpPr>
      <xdr:spPr>
        <a:xfrm>
          <a:off x="14401800" y="3047915"/>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124545</xdr:rowOff>
    </xdr:from>
    <xdr:to>
      <xdr:col>73</xdr:col>
      <xdr:colOff>44450</xdr:colOff>
      <xdr:row>16</xdr:row>
      <xdr:rowOff>54695</xdr:rowOff>
    </xdr:to>
    <xdr:sp macro="" textlink="">
      <xdr:nvSpPr>
        <xdr:cNvPr id="450" name="フローチャート: 判断 449"/>
        <xdr:cNvSpPr/>
      </xdr:nvSpPr>
      <xdr:spPr>
        <a:xfrm>
          <a:off x="15240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64872</xdr:rowOff>
    </xdr:from>
    <xdr:ext cx="762000" cy="259045"/>
    <xdr:sp macro="" textlink="">
      <xdr:nvSpPr>
        <xdr:cNvPr id="451" name="テキスト ボックス 450"/>
        <xdr:cNvSpPr txBox="1"/>
      </xdr:nvSpPr>
      <xdr:spPr>
        <a:xfrm>
          <a:off x="14909800" y="246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133265</xdr:rowOff>
    </xdr:from>
    <xdr:to>
      <xdr:col>68</xdr:col>
      <xdr:colOff>152400</xdr:colOff>
      <xdr:row>18</xdr:row>
      <xdr:rowOff>21336</xdr:rowOff>
    </xdr:to>
    <xdr:cxnSp macro="">
      <xdr:nvCxnSpPr>
        <xdr:cNvPr id="452" name="直線コネクタ 451"/>
        <xdr:cNvCxnSpPr/>
      </xdr:nvCxnSpPr>
      <xdr:spPr>
        <a:xfrm flipV="1">
          <a:off x="13512800" y="3047915"/>
          <a:ext cx="889000" cy="5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161544</xdr:rowOff>
    </xdr:from>
    <xdr:to>
      <xdr:col>68</xdr:col>
      <xdr:colOff>203200</xdr:colOff>
      <xdr:row>16</xdr:row>
      <xdr:rowOff>91694</xdr:rowOff>
    </xdr:to>
    <xdr:sp macro="" textlink="">
      <xdr:nvSpPr>
        <xdr:cNvPr id="453" name="フローチャート: 判断 452"/>
        <xdr:cNvSpPr/>
      </xdr:nvSpPr>
      <xdr:spPr>
        <a:xfrm>
          <a:off x="14351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101871</xdr:rowOff>
    </xdr:from>
    <xdr:ext cx="762000" cy="259045"/>
    <xdr:sp macro="" textlink="">
      <xdr:nvSpPr>
        <xdr:cNvPr id="454" name="テキスト ボックス 453"/>
        <xdr:cNvSpPr txBox="1"/>
      </xdr:nvSpPr>
      <xdr:spPr>
        <a:xfrm>
          <a:off x="14020800" y="250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50419</xdr:rowOff>
    </xdr:from>
    <xdr:to>
      <xdr:col>64</xdr:col>
      <xdr:colOff>152400</xdr:colOff>
      <xdr:row>16</xdr:row>
      <xdr:rowOff>152019</xdr:rowOff>
    </xdr:to>
    <xdr:sp macro="" textlink="">
      <xdr:nvSpPr>
        <xdr:cNvPr id="455" name="フローチャート: 判断 454"/>
        <xdr:cNvSpPr/>
      </xdr:nvSpPr>
      <xdr:spPr>
        <a:xfrm>
          <a:off x="13462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162196</xdr:rowOff>
    </xdr:from>
    <xdr:ext cx="762000" cy="259045"/>
    <xdr:sp macro="" textlink="">
      <xdr:nvSpPr>
        <xdr:cNvPr id="456" name="テキスト ボックス 455"/>
        <xdr:cNvSpPr txBox="1"/>
      </xdr:nvSpPr>
      <xdr:spPr>
        <a:xfrm>
          <a:off x="13131800" y="25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1101</xdr:rowOff>
    </xdr:from>
    <xdr:to>
      <xdr:col>81</xdr:col>
      <xdr:colOff>95250</xdr:colOff>
      <xdr:row>18</xdr:row>
      <xdr:rowOff>102701</xdr:rowOff>
    </xdr:to>
    <xdr:sp macro="" textlink="">
      <xdr:nvSpPr>
        <xdr:cNvPr id="462" name="楕円 461"/>
        <xdr:cNvSpPr/>
      </xdr:nvSpPr>
      <xdr:spPr>
        <a:xfrm>
          <a:off x="16967200" y="308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144628</xdr:rowOff>
    </xdr:from>
    <xdr:ext cx="762000" cy="259045"/>
    <xdr:sp macro="" textlink="">
      <xdr:nvSpPr>
        <xdr:cNvPr id="463" name="将来負担の状況該当値テキスト"/>
        <xdr:cNvSpPr txBox="1"/>
      </xdr:nvSpPr>
      <xdr:spPr>
        <a:xfrm>
          <a:off x="17106900" y="3059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126704</xdr:rowOff>
    </xdr:from>
    <xdr:to>
      <xdr:col>77</xdr:col>
      <xdr:colOff>95250</xdr:colOff>
      <xdr:row>18</xdr:row>
      <xdr:rowOff>56854</xdr:rowOff>
    </xdr:to>
    <xdr:sp macro="" textlink="">
      <xdr:nvSpPr>
        <xdr:cNvPr id="464" name="楕円 463"/>
        <xdr:cNvSpPr/>
      </xdr:nvSpPr>
      <xdr:spPr>
        <a:xfrm>
          <a:off x="16129000" y="304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41631</xdr:rowOff>
    </xdr:from>
    <xdr:ext cx="736600" cy="259045"/>
    <xdr:sp macro="" textlink="">
      <xdr:nvSpPr>
        <xdr:cNvPr id="465" name="テキスト ボックス 464"/>
        <xdr:cNvSpPr txBox="1"/>
      </xdr:nvSpPr>
      <xdr:spPr>
        <a:xfrm>
          <a:off x="15798800" y="3127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104182</xdr:rowOff>
    </xdr:from>
    <xdr:to>
      <xdr:col>73</xdr:col>
      <xdr:colOff>44450</xdr:colOff>
      <xdr:row>18</xdr:row>
      <xdr:rowOff>34332</xdr:rowOff>
    </xdr:to>
    <xdr:sp macro="" textlink="">
      <xdr:nvSpPr>
        <xdr:cNvPr id="466" name="楕円 465"/>
        <xdr:cNvSpPr/>
      </xdr:nvSpPr>
      <xdr:spPr>
        <a:xfrm>
          <a:off x="15240000" y="301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19109</xdr:rowOff>
    </xdr:from>
    <xdr:ext cx="762000" cy="259045"/>
    <xdr:sp macro="" textlink="">
      <xdr:nvSpPr>
        <xdr:cNvPr id="467" name="テキスト ボックス 466"/>
        <xdr:cNvSpPr txBox="1"/>
      </xdr:nvSpPr>
      <xdr:spPr>
        <a:xfrm>
          <a:off x="14909800" y="310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82465</xdr:rowOff>
    </xdr:from>
    <xdr:to>
      <xdr:col>68</xdr:col>
      <xdr:colOff>203200</xdr:colOff>
      <xdr:row>18</xdr:row>
      <xdr:rowOff>12615</xdr:rowOff>
    </xdr:to>
    <xdr:sp macro="" textlink="">
      <xdr:nvSpPr>
        <xdr:cNvPr id="468" name="楕円 467"/>
        <xdr:cNvSpPr/>
      </xdr:nvSpPr>
      <xdr:spPr>
        <a:xfrm>
          <a:off x="14351000" y="299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168842</xdr:rowOff>
    </xdr:from>
    <xdr:ext cx="762000" cy="259045"/>
    <xdr:sp macro="" textlink="">
      <xdr:nvSpPr>
        <xdr:cNvPr id="469" name="テキスト ボックス 468"/>
        <xdr:cNvSpPr txBox="1"/>
      </xdr:nvSpPr>
      <xdr:spPr>
        <a:xfrm>
          <a:off x="14020800" y="308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141986</xdr:rowOff>
    </xdr:from>
    <xdr:to>
      <xdr:col>64</xdr:col>
      <xdr:colOff>152400</xdr:colOff>
      <xdr:row>18</xdr:row>
      <xdr:rowOff>72136</xdr:rowOff>
    </xdr:to>
    <xdr:sp macro="" textlink="">
      <xdr:nvSpPr>
        <xdr:cNvPr id="470" name="楕円 469"/>
        <xdr:cNvSpPr/>
      </xdr:nvSpPr>
      <xdr:spPr>
        <a:xfrm>
          <a:off x="13462000" y="30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56913</xdr:rowOff>
    </xdr:from>
    <xdr:ext cx="762000" cy="259045"/>
    <xdr:sp macro="" textlink="">
      <xdr:nvSpPr>
        <xdr:cNvPr id="471" name="テキスト ボックス 470"/>
        <xdr:cNvSpPr txBox="1"/>
      </xdr:nvSpPr>
      <xdr:spPr>
        <a:xfrm>
          <a:off x="13131800" y="314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北海道斜里町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11,530
11,314
737.13
9,669,518
9,431,333
228,807
5,575,551
11,775,475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95.4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人件費に係る経常収支比率は、</a:t>
          </a:r>
          <a:r>
            <a:rPr lang="ja-JP" altLang="ja-JP" sz="1100">
              <a:solidFill>
                <a:schemeClr val="dk1"/>
              </a:solidFill>
              <a:effectLst/>
              <a:latin typeface="+mn-lt"/>
              <a:ea typeface="+mn-ea"/>
              <a:cs typeface="+mn-cs"/>
            </a:rPr>
            <a:t>公共施設も多く、自然環境保全部局などの行政部門があることなどにより、</a:t>
          </a:r>
          <a:r>
            <a:rPr lang="ja-JP" altLang="ja-JP" sz="1100" b="0" i="0" baseline="0">
              <a:solidFill>
                <a:schemeClr val="dk1"/>
              </a:solidFill>
              <a:effectLst/>
              <a:latin typeface="+mn-lt"/>
              <a:ea typeface="+mn-ea"/>
              <a:cs typeface="+mn-cs"/>
            </a:rPr>
            <a:t>類似団体の平均値を若干上回る状況となっていたものの、近年は定年退職等による職員の入れ替わりから年齢構成の若年化が進んだことにより減少傾向となっていますが、今後も「第６次行政改革」に基づいた定数配置や業務の民間委託を推進し、人件費の適正化に努めます。</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167822</xdr:rowOff>
    </xdr:to>
    <xdr:cxnSp macro="">
      <xdr:nvCxnSpPr>
        <xdr:cNvPr id="63" name="直線コネクタ 62"/>
        <xdr:cNvCxnSpPr/>
      </xdr:nvCxnSpPr>
      <xdr:spPr>
        <a:xfrm flipV="1">
          <a:off x="4826000" y="5727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139899</xdr:rowOff>
    </xdr:from>
    <xdr:ext cx="762000" cy="259045"/>
    <xdr:sp macro="" textlink="">
      <xdr:nvSpPr>
        <xdr:cNvPr id="64" name="人件費最小値テキスト"/>
        <xdr:cNvSpPr txBox="1"/>
      </xdr:nvSpPr>
      <xdr:spPr>
        <a:xfrm>
          <a:off x="4914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167822</xdr:rowOff>
    </xdr:from>
    <xdr:to>
      <xdr:col>24</xdr:col>
      <xdr:colOff>114300</xdr:colOff>
      <xdr:row>41</xdr:row>
      <xdr:rowOff>167822</xdr:rowOff>
    </xdr:to>
    <xdr:cxnSp macro="">
      <xdr:nvCxnSpPr>
        <xdr:cNvPr id="65" name="直線コネクタ 64"/>
        <xdr:cNvCxnSpPr/>
      </xdr:nvCxnSpPr>
      <xdr:spPr>
        <a:xfrm>
          <a:off x="4737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6"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7" name="直線コネクタ 66"/>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124278</xdr:rowOff>
    </xdr:from>
    <xdr:to>
      <xdr:col>24</xdr:col>
      <xdr:colOff>25400</xdr:colOff>
      <xdr:row>37</xdr:row>
      <xdr:rowOff>124278</xdr:rowOff>
    </xdr:to>
    <xdr:cxnSp macro="">
      <xdr:nvCxnSpPr>
        <xdr:cNvPr id="68" name="直線コネクタ 67"/>
        <xdr:cNvCxnSpPr/>
      </xdr:nvCxnSpPr>
      <xdr:spPr>
        <a:xfrm>
          <a:off x="3987800" y="6467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15620</xdr:rowOff>
    </xdr:from>
    <xdr:ext cx="762000" cy="259045"/>
    <xdr:sp macro="" textlink="">
      <xdr:nvSpPr>
        <xdr:cNvPr id="69" name="人件費平均値テキスト"/>
        <xdr:cNvSpPr txBox="1"/>
      </xdr:nvSpPr>
      <xdr:spPr>
        <a:xfrm>
          <a:off x="4914900" y="653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43543</xdr:rowOff>
    </xdr:from>
    <xdr:to>
      <xdr:col>24</xdr:col>
      <xdr:colOff>76200</xdr:colOff>
      <xdr:row>38</xdr:row>
      <xdr:rowOff>145143</xdr:rowOff>
    </xdr:to>
    <xdr:sp macro="" textlink="">
      <xdr:nvSpPr>
        <xdr:cNvPr id="70" name="フローチャート: 判断 69"/>
        <xdr:cNvSpPr/>
      </xdr:nvSpPr>
      <xdr:spPr>
        <a:xfrm>
          <a:off x="47752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91622</xdr:rowOff>
    </xdr:from>
    <xdr:to>
      <xdr:col>19</xdr:col>
      <xdr:colOff>187325</xdr:colOff>
      <xdr:row>37</xdr:row>
      <xdr:rowOff>124278</xdr:rowOff>
    </xdr:to>
    <xdr:cxnSp macro="">
      <xdr:nvCxnSpPr>
        <xdr:cNvPr id="71" name="直線コネクタ 70"/>
        <xdr:cNvCxnSpPr/>
      </xdr:nvCxnSpPr>
      <xdr:spPr>
        <a:xfrm>
          <a:off x="3098800" y="6435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21772</xdr:rowOff>
    </xdr:from>
    <xdr:to>
      <xdr:col>20</xdr:col>
      <xdr:colOff>38100</xdr:colOff>
      <xdr:row>38</xdr:row>
      <xdr:rowOff>123372</xdr:rowOff>
    </xdr:to>
    <xdr:sp macro="" textlink="">
      <xdr:nvSpPr>
        <xdr:cNvPr id="72" name="フローチャート: 判断 71"/>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108149</xdr:rowOff>
    </xdr:from>
    <xdr:ext cx="736600" cy="259045"/>
    <xdr:sp macro="" textlink="">
      <xdr:nvSpPr>
        <xdr:cNvPr id="73" name="テキスト ボックス 72"/>
        <xdr:cNvSpPr txBox="1"/>
      </xdr:nvSpPr>
      <xdr:spPr>
        <a:xfrm>
          <a:off x="3606800" y="662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91622</xdr:rowOff>
    </xdr:to>
    <xdr:cxnSp macro="">
      <xdr:nvCxnSpPr>
        <xdr:cNvPr id="74" name="直線コネクタ 73"/>
        <xdr:cNvCxnSpPr/>
      </xdr:nvCxnSpPr>
      <xdr:spPr>
        <a:xfrm>
          <a:off x="2209800" y="6413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0</xdr:rowOff>
    </xdr:from>
    <xdr:to>
      <xdr:col>15</xdr:col>
      <xdr:colOff>149225</xdr:colOff>
      <xdr:row>38</xdr:row>
      <xdr:rowOff>101600</xdr:rowOff>
    </xdr:to>
    <xdr:sp macro="" textlink="">
      <xdr:nvSpPr>
        <xdr:cNvPr id="75" name="フローチャート: 判断 74"/>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86377</xdr:rowOff>
    </xdr:from>
    <xdr:ext cx="762000" cy="259045"/>
    <xdr:sp macro="" textlink="">
      <xdr:nvSpPr>
        <xdr:cNvPr id="76" name="テキスト ボックス 75"/>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113393</xdr:rowOff>
    </xdr:to>
    <xdr:cxnSp macro="">
      <xdr:nvCxnSpPr>
        <xdr:cNvPr id="77" name="直線コネクタ 76"/>
        <xdr:cNvCxnSpPr/>
      </xdr:nvCxnSpPr>
      <xdr:spPr>
        <a:xfrm flipV="1">
          <a:off x="1320800" y="6413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127907</xdr:rowOff>
    </xdr:from>
    <xdr:to>
      <xdr:col>11</xdr:col>
      <xdr:colOff>60325</xdr:colOff>
      <xdr:row>38</xdr:row>
      <xdr:rowOff>58057</xdr:rowOff>
    </xdr:to>
    <xdr:sp macro="" textlink="">
      <xdr:nvSpPr>
        <xdr:cNvPr id="78" name="フローチャート: 判断 77"/>
        <xdr:cNvSpPr/>
      </xdr:nvSpPr>
      <xdr:spPr>
        <a:xfrm>
          <a:off x="2159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42834</xdr:rowOff>
    </xdr:from>
    <xdr:ext cx="762000" cy="259045"/>
    <xdr:sp macro="" textlink="">
      <xdr:nvSpPr>
        <xdr:cNvPr id="79" name="テキスト ボックス 78"/>
        <xdr:cNvSpPr txBox="1"/>
      </xdr:nvSpPr>
      <xdr:spPr>
        <a:xfrm>
          <a:off x="1828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117022</xdr:rowOff>
    </xdr:from>
    <xdr:to>
      <xdr:col>6</xdr:col>
      <xdr:colOff>171450</xdr:colOff>
      <xdr:row>38</xdr:row>
      <xdr:rowOff>47172</xdr:rowOff>
    </xdr:to>
    <xdr:sp macro="" textlink="">
      <xdr:nvSpPr>
        <xdr:cNvPr id="80" name="フローチャート: 判断 79"/>
        <xdr:cNvSpPr/>
      </xdr:nvSpPr>
      <xdr:spPr>
        <a:xfrm>
          <a:off x="1270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31949</xdr:rowOff>
    </xdr:from>
    <xdr:ext cx="762000" cy="259045"/>
    <xdr:sp macro="" textlink="">
      <xdr:nvSpPr>
        <xdr:cNvPr id="81" name="テキスト ボックス 80"/>
        <xdr:cNvSpPr txBox="1"/>
      </xdr:nvSpPr>
      <xdr:spPr>
        <a:xfrm>
          <a:off x="939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73478</xdr:rowOff>
    </xdr:from>
    <xdr:to>
      <xdr:col>24</xdr:col>
      <xdr:colOff>76200</xdr:colOff>
      <xdr:row>38</xdr:row>
      <xdr:rowOff>3628</xdr:rowOff>
    </xdr:to>
    <xdr:sp macro="" textlink="">
      <xdr:nvSpPr>
        <xdr:cNvPr id="87" name="楕円 86"/>
        <xdr:cNvSpPr/>
      </xdr:nvSpPr>
      <xdr:spPr>
        <a:xfrm>
          <a:off x="47752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90005</xdr:rowOff>
    </xdr:from>
    <xdr:ext cx="762000" cy="259045"/>
    <xdr:sp macro="" textlink="">
      <xdr:nvSpPr>
        <xdr:cNvPr id="88" name="人件費該当値テキスト"/>
        <xdr:cNvSpPr txBox="1"/>
      </xdr:nvSpPr>
      <xdr:spPr>
        <a:xfrm>
          <a:off x="49149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73478</xdr:rowOff>
    </xdr:from>
    <xdr:to>
      <xdr:col>20</xdr:col>
      <xdr:colOff>38100</xdr:colOff>
      <xdr:row>38</xdr:row>
      <xdr:rowOff>3628</xdr:rowOff>
    </xdr:to>
    <xdr:sp macro="" textlink="">
      <xdr:nvSpPr>
        <xdr:cNvPr id="89" name="楕円 88"/>
        <xdr:cNvSpPr/>
      </xdr:nvSpPr>
      <xdr:spPr>
        <a:xfrm>
          <a:off x="3937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13805</xdr:rowOff>
    </xdr:from>
    <xdr:ext cx="736600" cy="259045"/>
    <xdr:sp macro="" textlink="">
      <xdr:nvSpPr>
        <xdr:cNvPr id="90" name="テキスト ボックス 89"/>
        <xdr:cNvSpPr txBox="1"/>
      </xdr:nvSpPr>
      <xdr:spPr>
        <a:xfrm>
          <a:off x="3606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40822</xdr:rowOff>
    </xdr:from>
    <xdr:to>
      <xdr:col>15</xdr:col>
      <xdr:colOff>149225</xdr:colOff>
      <xdr:row>37</xdr:row>
      <xdr:rowOff>142422</xdr:rowOff>
    </xdr:to>
    <xdr:sp macro="" textlink="">
      <xdr:nvSpPr>
        <xdr:cNvPr id="91" name="楕円 90"/>
        <xdr:cNvSpPr/>
      </xdr:nvSpPr>
      <xdr:spPr>
        <a:xfrm>
          <a:off x="3048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152599</xdr:rowOff>
    </xdr:from>
    <xdr:ext cx="762000" cy="259045"/>
    <xdr:sp macro="" textlink="">
      <xdr:nvSpPr>
        <xdr:cNvPr id="92" name="テキスト ボックス 91"/>
        <xdr:cNvSpPr txBox="1"/>
      </xdr:nvSpPr>
      <xdr:spPr>
        <a:xfrm>
          <a:off x="2717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3" name="楕円 92"/>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94" name="テキスト ボックス 93"/>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62593</xdr:rowOff>
    </xdr:from>
    <xdr:to>
      <xdr:col>6</xdr:col>
      <xdr:colOff>171450</xdr:colOff>
      <xdr:row>37</xdr:row>
      <xdr:rowOff>164193</xdr:rowOff>
    </xdr:to>
    <xdr:sp macro="" textlink="">
      <xdr:nvSpPr>
        <xdr:cNvPr id="95" name="楕円 94"/>
        <xdr:cNvSpPr/>
      </xdr:nvSpPr>
      <xdr:spPr>
        <a:xfrm>
          <a:off x="1270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2920</xdr:rowOff>
    </xdr:from>
    <xdr:ext cx="762000" cy="259045"/>
    <xdr:sp macro="" textlink="">
      <xdr:nvSpPr>
        <xdr:cNvPr id="96" name="テキスト ボックス 95"/>
        <xdr:cNvSpPr txBox="1"/>
      </xdr:nvSpPr>
      <xdr:spPr>
        <a:xfrm>
          <a:off x="9398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900" b="0" i="0" baseline="0">
              <a:solidFill>
                <a:schemeClr val="dk1"/>
              </a:solidFill>
              <a:effectLst/>
              <a:latin typeface="+mn-lt"/>
              <a:ea typeface="+mn-ea"/>
              <a:cs typeface="+mn-cs"/>
            </a:rPr>
            <a:t>類似団体平均と比較すると、物件費に係る経常収支比率は高くなっており、要因としては、業務の民間委託化等により、職員人件費等から委託料（物件費）へのシフトが起きていることによるものとなっています。</a:t>
          </a:r>
          <a:endParaRPr lang="ja-JP" altLang="ja-JP" sz="900">
            <a:effectLst/>
          </a:endParaRPr>
        </a:p>
        <a:p>
          <a:pPr rtl="0" eaLnBrk="1" fontAlgn="auto" latinLnBrk="0" hangingPunct="1"/>
          <a:r>
            <a:rPr lang="ja-JP" altLang="ja-JP" sz="900" b="0" i="0" baseline="0">
              <a:solidFill>
                <a:schemeClr val="dk1"/>
              </a:solidFill>
              <a:effectLst/>
              <a:latin typeface="+mn-lt"/>
              <a:ea typeface="+mn-ea"/>
              <a:cs typeface="+mn-cs"/>
            </a:rPr>
            <a:t>　特に、平成２４年度以降は一般廃棄物の収集・処理業務の民間委託、平成２７年度は総合行政システムのクラウド化に伴う利用料やスクールバス運行業務委託料の増、平成２９年度は</a:t>
          </a:r>
          <a:r>
            <a:rPr lang="ja-JP" altLang="ja-JP" sz="900">
              <a:solidFill>
                <a:schemeClr val="dk1"/>
              </a:solidFill>
              <a:effectLst/>
              <a:latin typeface="+mn-lt"/>
              <a:ea typeface="+mn-ea"/>
              <a:cs typeface="+mn-cs"/>
            </a:rPr>
            <a:t>学校給食の公会計化に伴い賄材料費が計上されたことなどにより</a:t>
          </a:r>
          <a:r>
            <a:rPr lang="ja-JP" altLang="ja-JP" sz="900" b="0" i="0" baseline="0">
              <a:solidFill>
                <a:schemeClr val="dk1"/>
              </a:solidFill>
              <a:effectLst/>
              <a:latin typeface="+mn-lt"/>
              <a:ea typeface="+mn-ea"/>
              <a:cs typeface="+mn-cs"/>
            </a:rPr>
            <a:t>比率が上昇しています。</a:t>
          </a:r>
          <a:endParaRPr lang="ja-JP" altLang="ja-JP" sz="900">
            <a:effectLst/>
          </a:endParaRPr>
        </a:p>
        <a:p>
          <a:pPr rtl="0" eaLnBrk="1" fontAlgn="auto" latinLnBrk="0" hangingPunct="1"/>
          <a:r>
            <a:rPr lang="ja-JP" altLang="ja-JP" sz="900" b="0" i="0" baseline="0">
              <a:solidFill>
                <a:schemeClr val="dk1"/>
              </a:solidFill>
              <a:effectLst/>
              <a:latin typeface="+mn-lt"/>
              <a:ea typeface="+mn-ea"/>
              <a:cs typeface="+mn-cs"/>
            </a:rPr>
            <a:t>　今後においても、「第６次行政改革」に基づいた業務の民間委託の推進、個別事務・事業の精査を進め、経費の抑制に努めていきます。</a:t>
          </a:r>
          <a:endParaRPr lang="ja-JP" altLang="ja-JP" sz="9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48079</xdr:rowOff>
    </xdr:from>
    <xdr:to>
      <xdr:col>82</xdr:col>
      <xdr:colOff>107950</xdr:colOff>
      <xdr:row>22</xdr:row>
      <xdr:rowOff>72572</xdr:rowOff>
    </xdr:to>
    <xdr:cxnSp macro="">
      <xdr:nvCxnSpPr>
        <xdr:cNvPr id="126" name="直線コネクタ 125"/>
        <xdr:cNvCxnSpPr/>
      </xdr:nvCxnSpPr>
      <xdr:spPr>
        <a:xfrm flipV="1">
          <a:off x="16510000" y="22769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7"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8" name="直線コネクタ 127"/>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134456</xdr:rowOff>
    </xdr:from>
    <xdr:ext cx="762000" cy="259045"/>
    <xdr:sp macro="" textlink="">
      <xdr:nvSpPr>
        <xdr:cNvPr id="129" name="物件費最大値テキスト"/>
        <xdr:cNvSpPr txBox="1"/>
      </xdr:nvSpPr>
      <xdr:spPr>
        <a:xfrm>
          <a:off x="16598900" y="202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48079</xdr:rowOff>
    </xdr:from>
    <xdr:to>
      <xdr:col>82</xdr:col>
      <xdr:colOff>196850</xdr:colOff>
      <xdr:row>13</xdr:row>
      <xdr:rowOff>48079</xdr:rowOff>
    </xdr:to>
    <xdr:cxnSp macro="">
      <xdr:nvCxnSpPr>
        <xdr:cNvPr id="130" name="直線コネクタ 129"/>
        <xdr:cNvCxnSpPr/>
      </xdr:nvCxnSpPr>
      <xdr:spPr>
        <a:xfrm>
          <a:off x="16421100" y="227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143328</xdr:rowOff>
    </xdr:from>
    <xdr:to>
      <xdr:col>82</xdr:col>
      <xdr:colOff>107950</xdr:colOff>
      <xdr:row>21</xdr:row>
      <xdr:rowOff>48078</xdr:rowOff>
    </xdr:to>
    <xdr:cxnSp macro="">
      <xdr:nvCxnSpPr>
        <xdr:cNvPr id="131" name="直線コネクタ 130"/>
        <xdr:cNvCxnSpPr/>
      </xdr:nvCxnSpPr>
      <xdr:spPr>
        <a:xfrm>
          <a:off x="15671800" y="35723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2" name="物件費平均値テキスト"/>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3" name="フローチャート: 判断 132"/>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88900</xdr:rowOff>
    </xdr:from>
    <xdr:to>
      <xdr:col>78</xdr:col>
      <xdr:colOff>69850</xdr:colOff>
      <xdr:row>20</xdr:row>
      <xdr:rowOff>143328</xdr:rowOff>
    </xdr:to>
    <xdr:cxnSp macro="">
      <xdr:nvCxnSpPr>
        <xdr:cNvPr id="134" name="直線コネクタ 133"/>
        <xdr:cNvCxnSpPr/>
      </xdr:nvCxnSpPr>
      <xdr:spPr>
        <a:xfrm>
          <a:off x="14782800" y="35179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5" name="フローチャート: 判断 134"/>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6" name="テキスト ボックス 135"/>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140607</xdr:rowOff>
    </xdr:from>
    <xdr:to>
      <xdr:col>73</xdr:col>
      <xdr:colOff>180975</xdr:colOff>
      <xdr:row>20</xdr:row>
      <xdr:rowOff>88900</xdr:rowOff>
    </xdr:to>
    <xdr:cxnSp macro="">
      <xdr:nvCxnSpPr>
        <xdr:cNvPr id="137" name="直線コネクタ 136"/>
        <xdr:cNvCxnSpPr/>
      </xdr:nvCxnSpPr>
      <xdr:spPr>
        <a:xfrm>
          <a:off x="13893800" y="33981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8" name="フローチャート: 判断 137"/>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9" name="テキスト ボックス 138"/>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140607</xdr:rowOff>
    </xdr:from>
    <xdr:to>
      <xdr:col>69</xdr:col>
      <xdr:colOff>92075</xdr:colOff>
      <xdr:row>20</xdr:row>
      <xdr:rowOff>34472</xdr:rowOff>
    </xdr:to>
    <xdr:cxnSp macro="">
      <xdr:nvCxnSpPr>
        <xdr:cNvPr id="140" name="直線コネクタ 139"/>
        <xdr:cNvCxnSpPr/>
      </xdr:nvCxnSpPr>
      <xdr:spPr>
        <a:xfrm flipV="1">
          <a:off x="13004800" y="3398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41" name="フローチャート: 判断 140"/>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2" name="テキスト ボックス 141"/>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81643</xdr:rowOff>
    </xdr:from>
    <xdr:to>
      <xdr:col>65</xdr:col>
      <xdr:colOff>53975</xdr:colOff>
      <xdr:row>17</xdr:row>
      <xdr:rowOff>11793</xdr:rowOff>
    </xdr:to>
    <xdr:sp macro="" textlink="">
      <xdr:nvSpPr>
        <xdr:cNvPr id="143" name="フローチャート: 判断 142"/>
        <xdr:cNvSpPr/>
      </xdr:nvSpPr>
      <xdr:spPr>
        <a:xfrm>
          <a:off x="12954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21970</xdr:rowOff>
    </xdr:from>
    <xdr:ext cx="762000" cy="259045"/>
    <xdr:sp macro="" textlink="">
      <xdr:nvSpPr>
        <xdr:cNvPr id="144" name="テキスト ボックス 143"/>
        <xdr:cNvSpPr txBox="1"/>
      </xdr:nvSpPr>
      <xdr:spPr>
        <a:xfrm>
          <a:off x="126238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168728</xdr:rowOff>
    </xdr:from>
    <xdr:to>
      <xdr:col>82</xdr:col>
      <xdr:colOff>158750</xdr:colOff>
      <xdr:row>21</xdr:row>
      <xdr:rowOff>98878</xdr:rowOff>
    </xdr:to>
    <xdr:sp macro="" textlink="">
      <xdr:nvSpPr>
        <xdr:cNvPr id="150" name="楕円 149"/>
        <xdr:cNvSpPr/>
      </xdr:nvSpPr>
      <xdr:spPr>
        <a:xfrm>
          <a:off x="16459200" y="359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140805</xdr:rowOff>
    </xdr:from>
    <xdr:ext cx="762000" cy="259045"/>
    <xdr:sp macro="" textlink="">
      <xdr:nvSpPr>
        <xdr:cNvPr id="151" name="物件費該当値テキスト"/>
        <xdr:cNvSpPr txBox="1"/>
      </xdr:nvSpPr>
      <xdr:spPr>
        <a:xfrm>
          <a:off x="16598900" y="35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92528</xdr:rowOff>
    </xdr:from>
    <xdr:to>
      <xdr:col>78</xdr:col>
      <xdr:colOff>120650</xdr:colOff>
      <xdr:row>21</xdr:row>
      <xdr:rowOff>22678</xdr:rowOff>
    </xdr:to>
    <xdr:sp macro="" textlink="">
      <xdr:nvSpPr>
        <xdr:cNvPr id="152" name="楕円 151"/>
        <xdr:cNvSpPr/>
      </xdr:nvSpPr>
      <xdr:spPr>
        <a:xfrm>
          <a:off x="15621000" y="35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7455</xdr:rowOff>
    </xdr:from>
    <xdr:ext cx="736600" cy="259045"/>
    <xdr:sp macro="" textlink="">
      <xdr:nvSpPr>
        <xdr:cNvPr id="153" name="テキスト ボックス 152"/>
        <xdr:cNvSpPr txBox="1"/>
      </xdr:nvSpPr>
      <xdr:spPr>
        <a:xfrm>
          <a:off x="15290800" y="360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38100</xdr:rowOff>
    </xdr:from>
    <xdr:to>
      <xdr:col>74</xdr:col>
      <xdr:colOff>31750</xdr:colOff>
      <xdr:row>20</xdr:row>
      <xdr:rowOff>139700</xdr:rowOff>
    </xdr:to>
    <xdr:sp macro="" textlink="">
      <xdr:nvSpPr>
        <xdr:cNvPr id="154" name="楕円 153"/>
        <xdr:cNvSpPr/>
      </xdr:nvSpPr>
      <xdr:spPr>
        <a:xfrm>
          <a:off x="14732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124477</xdr:rowOff>
    </xdr:from>
    <xdr:ext cx="762000" cy="259045"/>
    <xdr:sp macro="" textlink="">
      <xdr:nvSpPr>
        <xdr:cNvPr id="155" name="テキスト ボックス 154"/>
        <xdr:cNvSpPr txBox="1"/>
      </xdr:nvSpPr>
      <xdr:spPr>
        <a:xfrm>
          <a:off x="144018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89807</xdr:rowOff>
    </xdr:from>
    <xdr:to>
      <xdr:col>69</xdr:col>
      <xdr:colOff>142875</xdr:colOff>
      <xdr:row>20</xdr:row>
      <xdr:rowOff>19957</xdr:rowOff>
    </xdr:to>
    <xdr:sp macro="" textlink="">
      <xdr:nvSpPr>
        <xdr:cNvPr id="156" name="楕円 155"/>
        <xdr:cNvSpPr/>
      </xdr:nvSpPr>
      <xdr:spPr>
        <a:xfrm>
          <a:off x="13843000" y="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4734</xdr:rowOff>
    </xdr:from>
    <xdr:ext cx="762000" cy="259045"/>
    <xdr:sp macro="" textlink="">
      <xdr:nvSpPr>
        <xdr:cNvPr id="157" name="テキスト ボックス 156"/>
        <xdr:cNvSpPr txBox="1"/>
      </xdr:nvSpPr>
      <xdr:spPr>
        <a:xfrm>
          <a:off x="13512800" y="343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155122</xdr:rowOff>
    </xdr:from>
    <xdr:to>
      <xdr:col>65</xdr:col>
      <xdr:colOff>53975</xdr:colOff>
      <xdr:row>20</xdr:row>
      <xdr:rowOff>85272</xdr:rowOff>
    </xdr:to>
    <xdr:sp macro="" textlink="">
      <xdr:nvSpPr>
        <xdr:cNvPr id="158" name="楕円 157"/>
        <xdr:cNvSpPr/>
      </xdr:nvSpPr>
      <xdr:spPr>
        <a:xfrm>
          <a:off x="12954000" y="341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70049</xdr:rowOff>
    </xdr:from>
    <xdr:ext cx="762000" cy="259045"/>
    <xdr:sp macro="" textlink="">
      <xdr:nvSpPr>
        <xdr:cNvPr id="159" name="テキスト ボックス 158"/>
        <xdr:cNvSpPr txBox="1"/>
      </xdr:nvSpPr>
      <xdr:spPr>
        <a:xfrm>
          <a:off x="12623800" y="349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扶助費に係る経常収支比率は、類似団体と比較すると低くなっていますが、年々増加傾向にあります。</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主な増加の要因としては、</a:t>
          </a:r>
          <a:r>
            <a:rPr lang="ja-JP" altLang="ja-JP" sz="1100">
              <a:solidFill>
                <a:schemeClr val="dk1"/>
              </a:solidFill>
              <a:effectLst/>
              <a:latin typeface="+mn-lt"/>
              <a:ea typeface="+mn-ea"/>
              <a:cs typeface="+mn-cs"/>
            </a:rPr>
            <a:t>認定こども園教育・保育施設型給付費</a:t>
          </a:r>
          <a:r>
            <a:rPr lang="ja-JP" altLang="ja-JP" sz="1100" b="0" i="0" baseline="0">
              <a:solidFill>
                <a:schemeClr val="dk1"/>
              </a:solidFill>
              <a:effectLst/>
              <a:latin typeface="+mn-lt"/>
              <a:ea typeface="+mn-ea"/>
              <a:cs typeface="+mn-cs"/>
            </a:rPr>
            <a:t>などの増となっており、今後においても、上昇傾向に歯止めをかけるよう努めるとともに、制度の適正化を図ります。</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94343</xdr:rowOff>
    </xdr:from>
    <xdr:to>
      <xdr:col>24</xdr:col>
      <xdr:colOff>25400</xdr:colOff>
      <xdr:row>61</xdr:row>
      <xdr:rowOff>69850</xdr:rowOff>
    </xdr:to>
    <xdr:cxnSp macro="">
      <xdr:nvCxnSpPr>
        <xdr:cNvPr id="189" name="直線コネクタ 188"/>
        <xdr:cNvCxnSpPr/>
      </xdr:nvCxnSpPr>
      <xdr:spPr>
        <a:xfrm flipV="1">
          <a:off x="4826000" y="900974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90"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91" name="直線コネクタ 190"/>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9270</xdr:rowOff>
    </xdr:from>
    <xdr:ext cx="762000" cy="259045"/>
    <xdr:sp macro="" textlink="">
      <xdr:nvSpPr>
        <xdr:cNvPr id="192"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94343</xdr:rowOff>
    </xdr:from>
    <xdr:to>
      <xdr:col>24</xdr:col>
      <xdr:colOff>114300</xdr:colOff>
      <xdr:row>52</xdr:row>
      <xdr:rowOff>94343</xdr:rowOff>
    </xdr:to>
    <xdr:cxnSp macro="">
      <xdr:nvCxnSpPr>
        <xdr:cNvPr id="193" name="直線コネクタ 192"/>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159657</xdr:rowOff>
    </xdr:from>
    <xdr:to>
      <xdr:col>24</xdr:col>
      <xdr:colOff>25400</xdr:colOff>
      <xdr:row>55</xdr:row>
      <xdr:rowOff>37193</xdr:rowOff>
    </xdr:to>
    <xdr:cxnSp macro="">
      <xdr:nvCxnSpPr>
        <xdr:cNvPr id="194" name="直線コネクタ 193"/>
        <xdr:cNvCxnSpPr/>
      </xdr:nvCxnSpPr>
      <xdr:spPr>
        <a:xfrm>
          <a:off x="3987800" y="94179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154412</xdr:rowOff>
    </xdr:from>
    <xdr:ext cx="762000" cy="259045"/>
    <xdr:sp macro="" textlink="">
      <xdr:nvSpPr>
        <xdr:cNvPr id="195" name="扶助費平均値テキスト"/>
        <xdr:cNvSpPr txBox="1"/>
      </xdr:nvSpPr>
      <xdr:spPr>
        <a:xfrm>
          <a:off x="4914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96" name="フローチャート: 判断 195"/>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159657</xdr:rowOff>
    </xdr:to>
    <xdr:cxnSp macro="">
      <xdr:nvCxnSpPr>
        <xdr:cNvPr id="197" name="直線コネクタ 196"/>
        <xdr:cNvCxnSpPr/>
      </xdr:nvCxnSpPr>
      <xdr:spPr>
        <a:xfrm>
          <a:off x="3098800" y="9385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xdr:rowOff>
    </xdr:from>
    <xdr:to>
      <xdr:col>20</xdr:col>
      <xdr:colOff>38100</xdr:colOff>
      <xdr:row>56</xdr:row>
      <xdr:rowOff>112485</xdr:rowOff>
    </xdr:to>
    <xdr:sp macro="" textlink="">
      <xdr:nvSpPr>
        <xdr:cNvPr id="198" name="フローチャート: 判断 197"/>
        <xdr:cNvSpPr/>
      </xdr:nvSpPr>
      <xdr:spPr>
        <a:xfrm>
          <a:off x="3937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97262</xdr:rowOff>
    </xdr:from>
    <xdr:ext cx="736600" cy="259045"/>
    <xdr:sp macro="" textlink="">
      <xdr:nvSpPr>
        <xdr:cNvPr id="199" name="テキスト ボックス 198"/>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118835</xdr:rowOff>
    </xdr:from>
    <xdr:to>
      <xdr:col>15</xdr:col>
      <xdr:colOff>98425</xdr:colOff>
      <xdr:row>54</xdr:row>
      <xdr:rowOff>127000</xdr:rowOff>
    </xdr:to>
    <xdr:cxnSp macro="">
      <xdr:nvCxnSpPr>
        <xdr:cNvPr id="200" name="直線コネクタ 199"/>
        <xdr:cNvCxnSpPr/>
      </xdr:nvCxnSpPr>
      <xdr:spPr>
        <a:xfrm>
          <a:off x="2209800" y="9205685"/>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201" name="フローチャート: 判断 200"/>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2" name="テキスト ボックス 201"/>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118835</xdr:rowOff>
    </xdr:from>
    <xdr:to>
      <xdr:col>11</xdr:col>
      <xdr:colOff>9525</xdr:colOff>
      <xdr:row>54</xdr:row>
      <xdr:rowOff>29028</xdr:rowOff>
    </xdr:to>
    <xdr:cxnSp macro="">
      <xdr:nvCxnSpPr>
        <xdr:cNvPr id="203" name="直線コネクタ 202"/>
        <xdr:cNvCxnSpPr/>
      </xdr:nvCxnSpPr>
      <xdr:spPr>
        <a:xfrm flipV="1">
          <a:off x="1320800" y="92056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149678</xdr:rowOff>
    </xdr:from>
    <xdr:to>
      <xdr:col>11</xdr:col>
      <xdr:colOff>60325</xdr:colOff>
      <xdr:row>56</xdr:row>
      <xdr:rowOff>79828</xdr:rowOff>
    </xdr:to>
    <xdr:sp macro="" textlink="">
      <xdr:nvSpPr>
        <xdr:cNvPr id="204" name="フローチャート: 判断 203"/>
        <xdr:cNvSpPr/>
      </xdr:nvSpPr>
      <xdr:spPr>
        <a:xfrm>
          <a:off x="2159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64605</xdr:rowOff>
    </xdr:from>
    <xdr:ext cx="762000" cy="259045"/>
    <xdr:sp macro="" textlink="">
      <xdr:nvSpPr>
        <xdr:cNvPr id="205" name="テキスト ボックス 204"/>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06" name="フローチャート: 判断 205"/>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31949</xdr:rowOff>
    </xdr:from>
    <xdr:ext cx="762000" cy="259045"/>
    <xdr:sp macro="" textlink="">
      <xdr:nvSpPr>
        <xdr:cNvPr id="207" name="テキスト ボックス 206"/>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213" name="楕円 212"/>
        <xdr:cNvSpPr/>
      </xdr:nvSpPr>
      <xdr:spPr>
        <a:xfrm>
          <a:off x="4775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2920</xdr:rowOff>
    </xdr:from>
    <xdr:ext cx="762000" cy="259045"/>
    <xdr:sp macro="" textlink="">
      <xdr:nvSpPr>
        <xdr:cNvPr id="214" name="扶助費該当値テキスト"/>
        <xdr:cNvSpPr txBox="1"/>
      </xdr:nvSpPr>
      <xdr:spPr>
        <a:xfrm>
          <a:off x="4914900" y="926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108857</xdr:rowOff>
    </xdr:from>
    <xdr:to>
      <xdr:col>20</xdr:col>
      <xdr:colOff>38100</xdr:colOff>
      <xdr:row>55</xdr:row>
      <xdr:rowOff>39007</xdr:rowOff>
    </xdr:to>
    <xdr:sp macro="" textlink="">
      <xdr:nvSpPr>
        <xdr:cNvPr id="215" name="楕円 214"/>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49184</xdr:rowOff>
    </xdr:from>
    <xdr:ext cx="736600" cy="259045"/>
    <xdr:sp macro="" textlink="">
      <xdr:nvSpPr>
        <xdr:cNvPr id="216" name="テキスト ボックス 215"/>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7" name="楕円 216"/>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8" name="テキスト ボックス 217"/>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68035</xdr:rowOff>
    </xdr:from>
    <xdr:to>
      <xdr:col>11</xdr:col>
      <xdr:colOff>60325</xdr:colOff>
      <xdr:row>53</xdr:row>
      <xdr:rowOff>169635</xdr:rowOff>
    </xdr:to>
    <xdr:sp macro="" textlink="">
      <xdr:nvSpPr>
        <xdr:cNvPr id="219" name="楕円 218"/>
        <xdr:cNvSpPr/>
      </xdr:nvSpPr>
      <xdr:spPr>
        <a:xfrm>
          <a:off x="2159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8362</xdr:rowOff>
    </xdr:from>
    <xdr:ext cx="762000" cy="259045"/>
    <xdr:sp macro="" textlink="">
      <xdr:nvSpPr>
        <xdr:cNvPr id="220" name="テキスト ボックス 219"/>
        <xdr:cNvSpPr txBox="1"/>
      </xdr:nvSpPr>
      <xdr:spPr>
        <a:xfrm>
          <a:off x="1828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221" name="楕円 220"/>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90005</xdr:rowOff>
    </xdr:from>
    <xdr:ext cx="762000" cy="259045"/>
    <xdr:sp macro="" textlink="">
      <xdr:nvSpPr>
        <xdr:cNvPr id="222" name="テキスト ボックス 221"/>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類似団体平均と比較すると、その他に係る経常収支比率は、若干低くなっています。支出の主な内容は、特別会計への繰出金等となっており、今後も特別会計を含めて、健全な財政運営に努めます。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58420</xdr:rowOff>
    </xdr:from>
    <xdr:to>
      <xdr:col>82</xdr:col>
      <xdr:colOff>107950</xdr:colOff>
      <xdr:row>60</xdr:row>
      <xdr:rowOff>50800</xdr:rowOff>
    </xdr:to>
    <xdr:cxnSp macro="">
      <xdr:nvCxnSpPr>
        <xdr:cNvPr id="250" name="直線コネクタ 249"/>
        <xdr:cNvCxnSpPr/>
      </xdr:nvCxnSpPr>
      <xdr:spPr>
        <a:xfrm flipV="1">
          <a:off x="16510000" y="89738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51" name="その他最小値テキスト"/>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52" name="直線コネクタ 251"/>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144797</xdr:rowOff>
    </xdr:from>
    <xdr:ext cx="762000" cy="259045"/>
    <xdr:sp macro="" textlink="">
      <xdr:nvSpPr>
        <xdr:cNvPr id="253" name="その他最大値テキスト"/>
        <xdr:cNvSpPr txBox="1"/>
      </xdr:nvSpPr>
      <xdr:spPr>
        <a:xfrm>
          <a:off x="16598900" y="871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58420</xdr:rowOff>
    </xdr:from>
    <xdr:to>
      <xdr:col>82</xdr:col>
      <xdr:colOff>196850</xdr:colOff>
      <xdr:row>52</xdr:row>
      <xdr:rowOff>58420</xdr:rowOff>
    </xdr:to>
    <xdr:cxnSp macro="">
      <xdr:nvCxnSpPr>
        <xdr:cNvPr id="254" name="直線コネクタ 253"/>
        <xdr:cNvCxnSpPr/>
      </xdr:nvCxnSpPr>
      <xdr:spPr>
        <a:xfrm>
          <a:off x="16421100" y="897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130810</xdr:rowOff>
    </xdr:from>
    <xdr:to>
      <xdr:col>82</xdr:col>
      <xdr:colOff>107950</xdr:colOff>
      <xdr:row>55</xdr:row>
      <xdr:rowOff>168910</xdr:rowOff>
    </xdr:to>
    <xdr:cxnSp macro="">
      <xdr:nvCxnSpPr>
        <xdr:cNvPr id="255" name="直線コネクタ 254"/>
        <xdr:cNvCxnSpPr/>
      </xdr:nvCxnSpPr>
      <xdr:spPr>
        <a:xfrm flipV="1">
          <a:off x="15671800" y="95605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56" name="その他平均値テキスト"/>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57" name="フローチャート: 判断 256"/>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168910</xdr:rowOff>
    </xdr:from>
    <xdr:to>
      <xdr:col>78</xdr:col>
      <xdr:colOff>69850</xdr:colOff>
      <xdr:row>55</xdr:row>
      <xdr:rowOff>168910</xdr:rowOff>
    </xdr:to>
    <xdr:cxnSp macro="">
      <xdr:nvCxnSpPr>
        <xdr:cNvPr id="258" name="直線コネクタ 257"/>
        <xdr:cNvCxnSpPr/>
      </xdr:nvCxnSpPr>
      <xdr:spPr>
        <a:xfrm>
          <a:off x="14782800" y="9598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0" name="テキスト ボックス 259"/>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168910</xdr:rowOff>
    </xdr:from>
    <xdr:to>
      <xdr:col>73</xdr:col>
      <xdr:colOff>180975</xdr:colOff>
      <xdr:row>56</xdr:row>
      <xdr:rowOff>35560</xdr:rowOff>
    </xdr:to>
    <xdr:cxnSp macro="">
      <xdr:nvCxnSpPr>
        <xdr:cNvPr id="261" name="直線コネクタ 260"/>
        <xdr:cNvCxnSpPr/>
      </xdr:nvCxnSpPr>
      <xdr:spPr>
        <a:xfrm flipV="1">
          <a:off x="13893800" y="9598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2" name="フローチャート: 判断 261"/>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63" name="テキスト ボックス 262"/>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168910</xdr:rowOff>
    </xdr:from>
    <xdr:to>
      <xdr:col>69</xdr:col>
      <xdr:colOff>92075</xdr:colOff>
      <xdr:row>56</xdr:row>
      <xdr:rowOff>35560</xdr:rowOff>
    </xdr:to>
    <xdr:cxnSp macro="">
      <xdr:nvCxnSpPr>
        <xdr:cNvPr id="264" name="直線コネクタ 263"/>
        <xdr:cNvCxnSpPr/>
      </xdr:nvCxnSpPr>
      <xdr:spPr>
        <a:xfrm>
          <a:off x="13004800" y="9598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5" name="フローチャート: 判断 264"/>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6" name="テキスト ボックス 265"/>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7" name="フローチャート: 判断 266"/>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8" name="テキスト ボックス 267"/>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80010</xdr:rowOff>
    </xdr:from>
    <xdr:to>
      <xdr:col>82</xdr:col>
      <xdr:colOff>158750</xdr:colOff>
      <xdr:row>56</xdr:row>
      <xdr:rowOff>10160</xdr:rowOff>
    </xdr:to>
    <xdr:sp macro="" textlink="">
      <xdr:nvSpPr>
        <xdr:cNvPr id="274" name="楕円 273"/>
        <xdr:cNvSpPr/>
      </xdr:nvSpPr>
      <xdr:spPr>
        <a:xfrm>
          <a:off x="16459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96537</xdr:rowOff>
    </xdr:from>
    <xdr:ext cx="762000" cy="259045"/>
    <xdr:sp macro="" textlink="">
      <xdr:nvSpPr>
        <xdr:cNvPr id="275" name="その他該当値テキスト"/>
        <xdr:cNvSpPr txBox="1"/>
      </xdr:nvSpPr>
      <xdr:spPr>
        <a:xfrm>
          <a:off x="165989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118110</xdr:rowOff>
    </xdr:from>
    <xdr:to>
      <xdr:col>78</xdr:col>
      <xdr:colOff>120650</xdr:colOff>
      <xdr:row>56</xdr:row>
      <xdr:rowOff>48260</xdr:rowOff>
    </xdr:to>
    <xdr:sp macro="" textlink="">
      <xdr:nvSpPr>
        <xdr:cNvPr id="276" name="楕円 275"/>
        <xdr:cNvSpPr/>
      </xdr:nvSpPr>
      <xdr:spPr>
        <a:xfrm>
          <a:off x="15621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58437</xdr:rowOff>
    </xdr:from>
    <xdr:ext cx="736600" cy="259045"/>
    <xdr:sp macro="" textlink="">
      <xdr:nvSpPr>
        <xdr:cNvPr id="277" name="テキスト ボックス 276"/>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118110</xdr:rowOff>
    </xdr:from>
    <xdr:to>
      <xdr:col>74</xdr:col>
      <xdr:colOff>31750</xdr:colOff>
      <xdr:row>56</xdr:row>
      <xdr:rowOff>48260</xdr:rowOff>
    </xdr:to>
    <xdr:sp macro="" textlink="">
      <xdr:nvSpPr>
        <xdr:cNvPr id="278" name="楕円 277"/>
        <xdr:cNvSpPr/>
      </xdr:nvSpPr>
      <xdr:spPr>
        <a:xfrm>
          <a:off x="14732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58437</xdr:rowOff>
    </xdr:from>
    <xdr:ext cx="762000" cy="259045"/>
    <xdr:sp macro="" textlink="">
      <xdr:nvSpPr>
        <xdr:cNvPr id="279" name="テキスト ボックス 278"/>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156210</xdr:rowOff>
    </xdr:from>
    <xdr:to>
      <xdr:col>69</xdr:col>
      <xdr:colOff>142875</xdr:colOff>
      <xdr:row>56</xdr:row>
      <xdr:rowOff>86360</xdr:rowOff>
    </xdr:to>
    <xdr:sp macro="" textlink="">
      <xdr:nvSpPr>
        <xdr:cNvPr id="280" name="楕円 279"/>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81" name="テキスト ボックス 280"/>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82" name="楕円 281"/>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83" name="テキスト ボックス 282"/>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と比較すると、医師不足等に対する病院事業会計への補助や水道事業会計における辺地債償還金分の補助等により、補助費等に係る経常収支比率は若干、高くなっていましたが、近年は一部事務組合への負担金の減少等により類似団体平均を下回る状況となっています。</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今後も「第６次行政改革」に基づき、補助負担金等の適正化に努めます。</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153670</xdr:rowOff>
    </xdr:to>
    <xdr:cxnSp macro="">
      <xdr:nvCxnSpPr>
        <xdr:cNvPr id="311" name="直線コネクタ 310"/>
        <xdr:cNvCxnSpPr/>
      </xdr:nvCxnSpPr>
      <xdr:spPr>
        <a:xfrm flipV="1">
          <a:off x="16510000" y="5864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125747</xdr:rowOff>
    </xdr:from>
    <xdr:ext cx="762000" cy="259045"/>
    <xdr:sp macro="" textlink="">
      <xdr:nvSpPr>
        <xdr:cNvPr id="312" name="補助費等最小値テキスト"/>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153670</xdr:rowOff>
    </xdr:from>
    <xdr:to>
      <xdr:col>82</xdr:col>
      <xdr:colOff>196850</xdr:colOff>
      <xdr:row>41</xdr:row>
      <xdr:rowOff>153670</xdr:rowOff>
    </xdr:to>
    <xdr:cxnSp macro="">
      <xdr:nvCxnSpPr>
        <xdr:cNvPr id="313" name="直線コネクタ 312"/>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14"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15" name="直線コネクタ 314"/>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123190</xdr:rowOff>
    </xdr:to>
    <xdr:cxnSp macro="">
      <xdr:nvCxnSpPr>
        <xdr:cNvPr id="316" name="直線コネクタ 315"/>
        <xdr:cNvCxnSpPr/>
      </xdr:nvCxnSpPr>
      <xdr:spPr>
        <a:xfrm>
          <a:off x="15671800" y="63449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143527</xdr:rowOff>
    </xdr:from>
    <xdr:ext cx="762000" cy="259045"/>
    <xdr:sp macro="" textlink="">
      <xdr:nvSpPr>
        <xdr:cNvPr id="317" name="補助費等平均値テキスト"/>
        <xdr:cNvSpPr txBox="1"/>
      </xdr:nvSpPr>
      <xdr:spPr>
        <a:xfrm>
          <a:off x="16598900" y="648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0</xdr:rowOff>
    </xdr:from>
    <xdr:to>
      <xdr:col>82</xdr:col>
      <xdr:colOff>158750</xdr:colOff>
      <xdr:row>38</xdr:row>
      <xdr:rowOff>101600</xdr:rowOff>
    </xdr:to>
    <xdr:sp macro="" textlink="">
      <xdr:nvSpPr>
        <xdr:cNvPr id="318" name="フローチャート: 判断 317"/>
        <xdr:cNvSpPr/>
      </xdr:nvSpPr>
      <xdr:spPr>
        <a:xfrm>
          <a:off x="16459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24130</xdr:rowOff>
    </xdr:to>
    <xdr:cxnSp macro="">
      <xdr:nvCxnSpPr>
        <xdr:cNvPr id="319" name="直線コネクタ 318"/>
        <xdr:cNvCxnSpPr/>
      </xdr:nvCxnSpPr>
      <xdr:spPr>
        <a:xfrm flipV="1">
          <a:off x="14782800" y="6344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20" name="フローチャート: 判断 319"/>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21" name="テキスト ボックス 320"/>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31750</xdr:rowOff>
    </xdr:to>
    <xdr:cxnSp macro="">
      <xdr:nvCxnSpPr>
        <xdr:cNvPr id="322" name="直線コネクタ 321"/>
        <xdr:cNvCxnSpPr/>
      </xdr:nvCxnSpPr>
      <xdr:spPr>
        <a:xfrm flipV="1">
          <a:off x="13893800" y="6367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72390</xdr:rowOff>
    </xdr:from>
    <xdr:to>
      <xdr:col>74</xdr:col>
      <xdr:colOff>31750</xdr:colOff>
      <xdr:row>38</xdr:row>
      <xdr:rowOff>2540</xdr:rowOff>
    </xdr:to>
    <xdr:sp macro="" textlink="">
      <xdr:nvSpPr>
        <xdr:cNvPr id="323" name="フローチャート: 判断 322"/>
        <xdr:cNvSpPr/>
      </xdr:nvSpPr>
      <xdr:spPr>
        <a:xfrm>
          <a:off x="14732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158767</xdr:rowOff>
    </xdr:from>
    <xdr:ext cx="762000" cy="259045"/>
    <xdr:sp macro="" textlink="">
      <xdr:nvSpPr>
        <xdr:cNvPr id="324" name="テキスト ボックス 323"/>
        <xdr:cNvSpPr txBox="1"/>
      </xdr:nvSpPr>
      <xdr:spPr>
        <a:xfrm>
          <a:off x="14401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31750</xdr:rowOff>
    </xdr:from>
    <xdr:to>
      <xdr:col>69</xdr:col>
      <xdr:colOff>92075</xdr:colOff>
      <xdr:row>37</xdr:row>
      <xdr:rowOff>85090</xdr:rowOff>
    </xdr:to>
    <xdr:cxnSp macro="">
      <xdr:nvCxnSpPr>
        <xdr:cNvPr id="325" name="直線コネクタ 324"/>
        <xdr:cNvCxnSpPr/>
      </xdr:nvCxnSpPr>
      <xdr:spPr>
        <a:xfrm flipV="1">
          <a:off x="13004800" y="63754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49530</xdr:rowOff>
    </xdr:from>
    <xdr:to>
      <xdr:col>69</xdr:col>
      <xdr:colOff>142875</xdr:colOff>
      <xdr:row>37</xdr:row>
      <xdr:rowOff>151130</xdr:rowOff>
    </xdr:to>
    <xdr:sp macro="" textlink="">
      <xdr:nvSpPr>
        <xdr:cNvPr id="326" name="フローチャート: 判断 325"/>
        <xdr:cNvSpPr/>
      </xdr:nvSpPr>
      <xdr:spPr>
        <a:xfrm>
          <a:off x="13843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135907</xdr:rowOff>
    </xdr:from>
    <xdr:ext cx="762000" cy="259045"/>
    <xdr:sp macro="" textlink="">
      <xdr:nvSpPr>
        <xdr:cNvPr id="327" name="テキスト ボックス 326"/>
        <xdr:cNvSpPr txBox="1"/>
      </xdr:nvSpPr>
      <xdr:spPr>
        <a:xfrm>
          <a:off x="13512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3810</xdr:rowOff>
    </xdr:from>
    <xdr:to>
      <xdr:col>65</xdr:col>
      <xdr:colOff>53975</xdr:colOff>
      <xdr:row>37</xdr:row>
      <xdr:rowOff>105410</xdr:rowOff>
    </xdr:to>
    <xdr:sp macro="" textlink="">
      <xdr:nvSpPr>
        <xdr:cNvPr id="328" name="フローチャート: 判断 327"/>
        <xdr:cNvSpPr/>
      </xdr:nvSpPr>
      <xdr:spPr>
        <a:xfrm>
          <a:off x="12954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115587</xdr:rowOff>
    </xdr:from>
    <xdr:ext cx="762000" cy="259045"/>
    <xdr:sp macro="" textlink="">
      <xdr:nvSpPr>
        <xdr:cNvPr id="329" name="テキスト ボックス 328"/>
        <xdr:cNvSpPr txBox="1"/>
      </xdr:nvSpPr>
      <xdr:spPr>
        <a:xfrm>
          <a:off x="12623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72390</xdr:rowOff>
    </xdr:from>
    <xdr:to>
      <xdr:col>82</xdr:col>
      <xdr:colOff>158750</xdr:colOff>
      <xdr:row>38</xdr:row>
      <xdr:rowOff>2540</xdr:rowOff>
    </xdr:to>
    <xdr:sp macro="" textlink="">
      <xdr:nvSpPr>
        <xdr:cNvPr id="335" name="楕円 334"/>
        <xdr:cNvSpPr/>
      </xdr:nvSpPr>
      <xdr:spPr>
        <a:xfrm>
          <a:off x="16459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88917</xdr:rowOff>
    </xdr:from>
    <xdr:ext cx="762000" cy="259045"/>
    <xdr:sp macro="" textlink="">
      <xdr:nvSpPr>
        <xdr:cNvPr id="336" name="補助費等該当値テキスト"/>
        <xdr:cNvSpPr txBox="1"/>
      </xdr:nvSpPr>
      <xdr:spPr>
        <a:xfrm>
          <a:off x="16598900" y="6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121920</xdr:rowOff>
    </xdr:from>
    <xdr:to>
      <xdr:col>78</xdr:col>
      <xdr:colOff>120650</xdr:colOff>
      <xdr:row>37</xdr:row>
      <xdr:rowOff>52070</xdr:rowOff>
    </xdr:to>
    <xdr:sp macro="" textlink="">
      <xdr:nvSpPr>
        <xdr:cNvPr id="337" name="楕円 336"/>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38" name="テキスト ボックス 337"/>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9" name="楕円 338"/>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40" name="テキスト ボックス 339"/>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152400</xdr:rowOff>
    </xdr:from>
    <xdr:to>
      <xdr:col>69</xdr:col>
      <xdr:colOff>142875</xdr:colOff>
      <xdr:row>37</xdr:row>
      <xdr:rowOff>82550</xdr:rowOff>
    </xdr:to>
    <xdr:sp macro="" textlink="">
      <xdr:nvSpPr>
        <xdr:cNvPr id="341" name="楕円 340"/>
        <xdr:cNvSpPr/>
      </xdr:nvSpPr>
      <xdr:spPr>
        <a:xfrm>
          <a:off x="13843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92727</xdr:rowOff>
    </xdr:from>
    <xdr:ext cx="762000" cy="259045"/>
    <xdr:sp macro="" textlink="">
      <xdr:nvSpPr>
        <xdr:cNvPr id="342" name="テキスト ボックス 341"/>
        <xdr:cNvSpPr txBox="1"/>
      </xdr:nvSpPr>
      <xdr:spPr>
        <a:xfrm>
          <a:off x="13512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34290</xdr:rowOff>
    </xdr:from>
    <xdr:to>
      <xdr:col>65</xdr:col>
      <xdr:colOff>53975</xdr:colOff>
      <xdr:row>37</xdr:row>
      <xdr:rowOff>135890</xdr:rowOff>
    </xdr:to>
    <xdr:sp macro="" textlink="">
      <xdr:nvSpPr>
        <xdr:cNvPr id="343" name="楕円 342"/>
        <xdr:cNvSpPr/>
      </xdr:nvSpPr>
      <xdr:spPr>
        <a:xfrm>
          <a:off x="12954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120667</xdr:rowOff>
    </xdr:from>
    <xdr:ext cx="762000" cy="259045"/>
    <xdr:sp macro="" textlink="">
      <xdr:nvSpPr>
        <xdr:cNvPr id="344" name="テキスト ボックス 343"/>
        <xdr:cNvSpPr txBox="1"/>
      </xdr:nvSpPr>
      <xdr:spPr>
        <a:xfrm>
          <a:off x="12623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金利見直しによる利子の減少等により、類似団体平均と比較すると、公債費に係る経常収支比率は若干低くなっていますが、</a:t>
          </a:r>
          <a:r>
            <a:rPr lang="ja-JP" altLang="en-US" sz="1100" b="0" i="0" baseline="0">
              <a:solidFill>
                <a:schemeClr val="dk1"/>
              </a:solidFill>
              <a:effectLst/>
              <a:latin typeface="+mn-lt"/>
              <a:ea typeface="+mn-ea"/>
              <a:cs typeface="+mn-cs"/>
            </a:rPr>
            <a:t>庁舎耐震化等の大型事業の償還も控えていることから、</a:t>
          </a:r>
          <a:r>
            <a:rPr lang="ja-JP" altLang="ja-JP" sz="1100" b="0" i="0" baseline="0">
              <a:solidFill>
                <a:schemeClr val="dk1"/>
              </a:solidFill>
              <a:effectLst/>
              <a:latin typeface="+mn-lt"/>
              <a:ea typeface="+mn-ea"/>
              <a:cs typeface="+mn-cs"/>
            </a:rPr>
            <a:t>中長期的な財政収支試算を基に、引き続き、計画的な事業展開を進め、公債費負担の平準化を図ります。</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9" name="直線コネクタ 358"/>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60" name="テキスト ボックス 359"/>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3" name="直線コネクタ 362"/>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4" name="テキスト ボックス 363"/>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92711</xdr:rowOff>
    </xdr:to>
    <xdr:cxnSp macro="">
      <xdr:nvCxnSpPr>
        <xdr:cNvPr id="368" name="直線コネクタ 367"/>
        <xdr:cNvCxnSpPr/>
      </xdr:nvCxnSpPr>
      <xdr:spPr>
        <a:xfrm flipV="1">
          <a:off x="4826000" y="12631420"/>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64788</xdr:rowOff>
    </xdr:from>
    <xdr:ext cx="762000" cy="259045"/>
    <xdr:sp macro="" textlink="">
      <xdr:nvSpPr>
        <xdr:cNvPr id="369" name="公債費最小値テキスト"/>
        <xdr:cNvSpPr txBox="1"/>
      </xdr:nvSpPr>
      <xdr:spPr>
        <a:xfrm>
          <a:off x="4914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92711</xdr:rowOff>
    </xdr:from>
    <xdr:to>
      <xdr:col>24</xdr:col>
      <xdr:colOff>114300</xdr:colOff>
      <xdr:row>80</xdr:row>
      <xdr:rowOff>92711</xdr:rowOff>
    </xdr:to>
    <xdr:cxnSp macro="">
      <xdr:nvCxnSpPr>
        <xdr:cNvPr id="370" name="直線コネクタ 369"/>
        <xdr:cNvCxnSpPr/>
      </xdr:nvCxnSpPr>
      <xdr:spPr>
        <a:xfrm>
          <a:off x="4737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71"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72" name="直線コネクタ 371"/>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52705</xdr:rowOff>
    </xdr:from>
    <xdr:to>
      <xdr:col>24</xdr:col>
      <xdr:colOff>25400</xdr:colOff>
      <xdr:row>76</xdr:row>
      <xdr:rowOff>69850</xdr:rowOff>
    </xdr:to>
    <xdr:cxnSp macro="">
      <xdr:nvCxnSpPr>
        <xdr:cNvPr id="373" name="直線コネクタ 372"/>
        <xdr:cNvCxnSpPr/>
      </xdr:nvCxnSpPr>
      <xdr:spPr>
        <a:xfrm flipV="1">
          <a:off x="3987800" y="1308290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4" name="公債費平均値テキスト"/>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5" name="フローチャート: 判断 374"/>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69850</xdr:rowOff>
    </xdr:from>
    <xdr:to>
      <xdr:col>19</xdr:col>
      <xdr:colOff>187325</xdr:colOff>
      <xdr:row>76</xdr:row>
      <xdr:rowOff>132714</xdr:rowOff>
    </xdr:to>
    <xdr:cxnSp macro="">
      <xdr:nvCxnSpPr>
        <xdr:cNvPr id="376" name="直線コネクタ 375"/>
        <xdr:cNvCxnSpPr/>
      </xdr:nvCxnSpPr>
      <xdr:spPr>
        <a:xfrm flipV="1">
          <a:off x="3098800" y="13100050"/>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7" name="フローチャート: 判断 37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8" name="テキスト ボックス 377"/>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98425</xdr:rowOff>
    </xdr:from>
    <xdr:to>
      <xdr:col>15</xdr:col>
      <xdr:colOff>98425</xdr:colOff>
      <xdr:row>76</xdr:row>
      <xdr:rowOff>132714</xdr:rowOff>
    </xdr:to>
    <xdr:cxnSp macro="">
      <xdr:nvCxnSpPr>
        <xdr:cNvPr id="379" name="直線コネクタ 378"/>
        <xdr:cNvCxnSpPr/>
      </xdr:nvCxnSpPr>
      <xdr:spPr>
        <a:xfrm>
          <a:off x="2209800" y="131286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80" name="フローチャート: 判断 379"/>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81" name="テキスト ボックス 380"/>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98425</xdr:rowOff>
    </xdr:from>
    <xdr:to>
      <xdr:col>11</xdr:col>
      <xdr:colOff>9525</xdr:colOff>
      <xdr:row>77</xdr:row>
      <xdr:rowOff>1270</xdr:rowOff>
    </xdr:to>
    <xdr:cxnSp macro="">
      <xdr:nvCxnSpPr>
        <xdr:cNvPr id="382" name="直線コネクタ 381"/>
        <xdr:cNvCxnSpPr/>
      </xdr:nvCxnSpPr>
      <xdr:spPr>
        <a:xfrm flipV="1">
          <a:off x="1320800" y="1312862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83" name="フローチャート: 判断 382"/>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84" name="テキスト ボックス 383"/>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85" name="フローチャート: 判断 384"/>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6" name="テキスト ボックス 385"/>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1905</xdr:rowOff>
    </xdr:from>
    <xdr:to>
      <xdr:col>24</xdr:col>
      <xdr:colOff>76200</xdr:colOff>
      <xdr:row>76</xdr:row>
      <xdr:rowOff>103505</xdr:rowOff>
    </xdr:to>
    <xdr:sp macro="" textlink="">
      <xdr:nvSpPr>
        <xdr:cNvPr id="392" name="楕円 391"/>
        <xdr:cNvSpPr/>
      </xdr:nvSpPr>
      <xdr:spPr>
        <a:xfrm>
          <a:off x="4775200" y="13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18432</xdr:rowOff>
    </xdr:from>
    <xdr:ext cx="762000" cy="259045"/>
    <xdr:sp macro="" textlink="">
      <xdr:nvSpPr>
        <xdr:cNvPr id="393" name="公債費該当値テキスト"/>
        <xdr:cNvSpPr txBox="1"/>
      </xdr:nvSpPr>
      <xdr:spPr>
        <a:xfrm>
          <a:off x="4914900" y="1287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19050</xdr:rowOff>
    </xdr:from>
    <xdr:to>
      <xdr:col>20</xdr:col>
      <xdr:colOff>38100</xdr:colOff>
      <xdr:row>76</xdr:row>
      <xdr:rowOff>120650</xdr:rowOff>
    </xdr:to>
    <xdr:sp macro="" textlink="">
      <xdr:nvSpPr>
        <xdr:cNvPr id="394" name="楕円 393"/>
        <xdr:cNvSpPr/>
      </xdr:nvSpPr>
      <xdr:spPr>
        <a:xfrm>
          <a:off x="3937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130827</xdr:rowOff>
    </xdr:from>
    <xdr:ext cx="736600" cy="259045"/>
    <xdr:sp macro="" textlink="">
      <xdr:nvSpPr>
        <xdr:cNvPr id="395" name="テキスト ボックス 394"/>
        <xdr:cNvSpPr txBox="1"/>
      </xdr:nvSpPr>
      <xdr:spPr>
        <a:xfrm>
          <a:off x="3606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81914</xdr:rowOff>
    </xdr:from>
    <xdr:to>
      <xdr:col>15</xdr:col>
      <xdr:colOff>149225</xdr:colOff>
      <xdr:row>77</xdr:row>
      <xdr:rowOff>12064</xdr:rowOff>
    </xdr:to>
    <xdr:sp macro="" textlink="">
      <xdr:nvSpPr>
        <xdr:cNvPr id="396" name="楕円 395"/>
        <xdr:cNvSpPr/>
      </xdr:nvSpPr>
      <xdr:spPr>
        <a:xfrm>
          <a:off x="3048000" y="1311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22242</xdr:rowOff>
    </xdr:from>
    <xdr:ext cx="762000" cy="259045"/>
    <xdr:sp macro="" textlink="">
      <xdr:nvSpPr>
        <xdr:cNvPr id="397" name="テキスト ボックス 396"/>
        <xdr:cNvSpPr txBox="1"/>
      </xdr:nvSpPr>
      <xdr:spPr>
        <a:xfrm>
          <a:off x="2717800" y="1288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47625</xdr:rowOff>
    </xdr:from>
    <xdr:to>
      <xdr:col>11</xdr:col>
      <xdr:colOff>60325</xdr:colOff>
      <xdr:row>76</xdr:row>
      <xdr:rowOff>149225</xdr:rowOff>
    </xdr:to>
    <xdr:sp macro="" textlink="">
      <xdr:nvSpPr>
        <xdr:cNvPr id="398" name="楕円 397"/>
        <xdr:cNvSpPr/>
      </xdr:nvSpPr>
      <xdr:spPr>
        <a:xfrm>
          <a:off x="21590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159402</xdr:rowOff>
    </xdr:from>
    <xdr:ext cx="762000" cy="259045"/>
    <xdr:sp macro="" textlink="">
      <xdr:nvSpPr>
        <xdr:cNvPr id="399" name="テキスト ボックス 398"/>
        <xdr:cNvSpPr txBox="1"/>
      </xdr:nvSpPr>
      <xdr:spPr>
        <a:xfrm>
          <a:off x="1828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400" name="楕円 399"/>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401" name="テキスト ボックス 400"/>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公共施設も多く、自然環境保全部局など他の自治体には例を見ない行政部門があることや、病院事業会計や水道事業会計への補助金等により、類似団体平均を上回っている状況が続いていましたが、近年は若干下回る状況になっています。</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今後も引き続き、「第６次行政改革」の推進などにより義務的経費の抑制に努めます。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6" name="直線コネクタ 415"/>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7" name="テキスト ボックス 416"/>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0" name="直線コネクタ 419"/>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1" name="テキスト ボックス 420"/>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18415</xdr:rowOff>
    </xdr:from>
    <xdr:to>
      <xdr:col>82</xdr:col>
      <xdr:colOff>107950</xdr:colOff>
      <xdr:row>81</xdr:row>
      <xdr:rowOff>86995</xdr:rowOff>
    </xdr:to>
    <xdr:cxnSp macro="">
      <xdr:nvCxnSpPr>
        <xdr:cNvPr id="425" name="直線コネクタ 424"/>
        <xdr:cNvCxnSpPr/>
      </xdr:nvCxnSpPr>
      <xdr:spPr>
        <a:xfrm flipV="1">
          <a:off x="16510000" y="1253426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59072</xdr:rowOff>
    </xdr:from>
    <xdr:ext cx="762000" cy="259045"/>
    <xdr:sp macro="" textlink="">
      <xdr:nvSpPr>
        <xdr:cNvPr id="426" name="公債費以外最小値テキスト"/>
        <xdr:cNvSpPr txBox="1"/>
      </xdr:nvSpPr>
      <xdr:spPr>
        <a:xfrm>
          <a:off x="1659890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86995</xdr:rowOff>
    </xdr:from>
    <xdr:to>
      <xdr:col>82</xdr:col>
      <xdr:colOff>196850</xdr:colOff>
      <xdr:row>81</xdr:row>
      <xdr:rowOff>86995</xdr:rowOff>
    </xdr:to>
    <xdr:cxnSp macro="">
      <xdr:nvCxnSpPr>
        <xdr:cNvPr id="427" name="直線コネクタ 426"/>
        <xdr:cNvCxnSpPr/>
      </xdr:nvCxnSpPr>
      <xdr:spPr>
        <a:xfrm>
          <a:off x="16421100" y="139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104792</xdr:rowOff>
    </xdr:from>
    <xdr:ext cx="762000" cy="259045"/>
    <xdr:sp macro="" textlink="">
      <xdr:nvSpPr>
        <xdr:cNvPr id="428" name="公債費以外最大値テキスト"/>
        <xdr:cNvSpPr txBox="1"/>
      </xdr:nvSpPr>
      <xdr:spPr>
        <a:xfrm>
          <a:off x="16598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18415</xdr:rowOff>
    </xdr:from>
    <xdr:to>
      <xdr:col>82</xdr:col>
      <xdr:colOff>196850</xdr:colOff>
      <xdr:row>73</xdr:row>
      <xdr:rowOff>18415</xdr:rowOff>
    </xdr:to>
    <xdr:cxnSp macro="">
      <xdr:nvCxnSpPr>
        <xdr:cNvPr id="429" name="直線コネクタ 428"/>
        <xdr:cNvCxnSpPr/>
      </xdr:nvCxnSpPr>
      <xdr:spPr>
        <a:xfrm>
          <a:off x="16421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77</xdr:row>
      <xdr:rowOff>144145</xdr:rowOff>
    </xdr:to>
    <xdr:cxnSp macro="">
      <xdr:nvCxnSpPr>
        <xdr:cNvPr id="430" name="直線コネクタ 429"/>
        <xdr:cNvCxnSpPr/>
      </xdr:nvCxnSpPr>
      <xdr:spPr>
        <a:xfrm>
          <a:off x="15671800" y="13225780"/>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105427</xdr:rowOff>
    </xdr:from>
    <xdr:ext cx="762000" cy="259045"/>
    <xdr:sp macro="" textlink="">
      <xdr:nvSpPr>
        <xdr:cNvPr id="431" name="公債費以外平均値テキスト"/>
        <xdr:cNvSpPr txBox="1"/>
      </xdr:nvSpPr>
      <xdr:spPr>
        <a:xfrm>
          <a:off x="16598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32" name="フローチャート: 判断 431"/>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155575</xdr:rowOff>
    </xdr:from>
    <xdr:to>
      <xdr:col>78</xdr:col>
      <xdr:colOff>69850</xdr:colOff>
      <xdr:row>77</xdr:row>
      <xdr:rowOff>24130</xdr:rowOff>
    </xdr:to>
    <xdr:cxnSp macro="">
      <xdr:nvCxnSpPr>
        <xdr:cNvPr id="433" name="直線コネクタ 432"/>
        <xdr:cNvCxnSpPr/>
      </xdr:nvCxnSpPr>
      <xdr:spPr>
        <a:xfrm>
          <a:off x="14782800" y="131857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93345</xdr:rowOff>
    </xdr:from>
    <xdr:to>
      <xdr:col>78</xdr:col>
      <xdr:colOff>120650</xdr:colOff>
      <xdr:row>78</xdr:row>
      <xdr:rowOff>23495</xdr:rowOff>
    </xdr:to>
    <xdr:sp macro="" textlink="">
      <xdr:nvSpPr>
        <xdr:cNvPr id="434" name="フローチャート: 判断 433"/>
        <xdr:cNvSpPr/>
      </xdr:nvSpPr>
      <xdr:spPr>
        <a:xfrm>
          <a:off x="15621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8272</xdr:rowOff>
    </xdr:from>
    <xdr:ext cx="736600" cy="259045"/>
    <xdr:sp macro="" textlink="">
      <xdr:nvSpPr>
        <xdr:cNvPr id="435" name="テキスト ボックス 434"/>
        <xdr:cNvSpPr txBox="1"/>
      </xdr:nvSpPr>
      <xdr:spPr>
        <a:xfrm>
          <a:off x="15290800" y="13381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52705</xdr:rowOff>
    </xdr:from>
    <xdr:to>
      <xdr:col>73</xdr:col>
      <xdr:colOff>180975</xdr:colOff>
      <xdr:row>76</xdr:row>
      <xdr:rowOff>155575</xdr:rowOff>
    </xdr:to>
    <xdr:cxnSp macro="">
      <xdr:nvCxnSpPr>
        <xdr:cNvPr id="436" name="直線コネクタ 435"/>
        <xdr:cNvCxnSpPr/>
      </xdr:nvCxnSpPr>
      <xdr:spPr>
        <a:xfrm>
          <a:off x="13893800" y="1308290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24764</xdr:rowOff>
    </xdr:from>
    <xdr:to>
      <xdr:col>74</xdr:col>
      <xdr:colOff>31750</xdr:colOff>
      <xdr:row>77</xdr:row>
      <xdr:rowOff>126364</xdr:rowOff>
    </xdr:to>
    <xdr:sp macro="" textlink="">
      <xdr:nvSpPr>
        <xdr:cNvPr id="437" name="フローチャート: 判断 436"/>
        <xdr:cNvSpPr/>
      </xdr:nvSpPr>
      <xdr:spPr>
        <a:xfrm>
          <a:off x="14732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111141</xdr:rowOff>
    </xdr:from>
    <xdr:ext cx="762000" cy="259045"/>
    <xdr:sp macro="" textlink="">
      <xdr:nvSpPr>
        <xdr:cNvPr id="438" name="テキスト ボックス 437"/>
        <xdr:cNvSpPr txBox="1"/>
      </xdr:nvSpPr>
      <xdr:spPr>
        <a:xfrm>
          <a:off x="14401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52705</xdr:rowOff>
    </xdr:from>
    <xdr:to>
      <xdr:col>69</xdr:col>
      <xdr:colOff>92075</xdr:colOff>
      <xdr:row>76</xdr:row>
      <xdr:rowOff>149861</xdr:rowOff>
    </xdr:to>
    <xdr:cxnSp macro="">
      <xdr:nvCxnSpPr>
        <xdr:cNvPr id="439" name="直線コネクタ 438"/>
        <xdr:cNvCxnSpPr/>
      </xdr:nvCxnSpPr>
      <xdr:spPr>
        <a:xfrm flipV="1">
          <a:off x="13004800" y="13082905"/>
          <a:ext cx="8890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161925</xdr:rowOff>
    </xdr:from>
    <xdr:to>
      <xdr:col>69</xdr:col>
      <xdr:colOff>142875</xdr:colOff>
      <xdr:row>77</xdr:row>
      <xdr:rowOff>92075</xdr:rowOff>
    </xdr:to>
    <xdr:sp macro="" textlink="">
      <xdr:nvSpPr>
        <xdr:cNvPr id="440" name="フローチャート: 判断 439"/>
        <xdr:cNvSpPr/>
      </xdr:nvSpPr>
      <xdr:spPr>
        <a:xfrm>
          <a:off x="13843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76852</xdr:rowOff>
    </xdr:from>
    <xdr:ext cx="762000" cy="259045"/>
    <xdr:sp macro="" textlink="">
      <xdr:nvSpPr>
        <xdr:cNvPr id="441" name="テキスト ボックス 440"/>
        <xdr:cNvSpPr txBox="1"/>
      </xdr:nvSpPr>
      <xdr:spPr>
        <a:xfrm>
          <a:off x="13512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36195</xdr:rowOff>
    </xdr:from>
    <xdr:to>
      <xdr:col>65</xdr:col>
      <xdr:colOff>53975</xdr:colOff>
      <xdr:row>76</xdr:row>
      <xdr:rowOff>137795</xdr:rowOff>
    </xdr:to>
    <xdr:sp macro="" textlink="">
      <xdr:nvSpPr>
        <xdr:cNvPr id="442" name="フローチャート: 判断 441"/>
        <xdr:cNvSpPr/>
      </xdr:nvSpPr>
      <xdr:spPr>
        <a:xfrm>
          <a:off x="129540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147972</xdr:rowOff>
    </xdr:from>
    <xdr:ext cx="762000" cy="259045"/>
    <xdr:sp macro="" textlink="">
      <xdr:nvSpPr>
        <xdr:cNvPr id="443" name="テキスト ボックス 442"/>
        <xdr:cNvSpPr txBox="1"/>
      </xdr:nvSpPr>
      <xdr:spPr>
        <a:xfrm>
          <a:off x="12623800" y="1283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93345</xdr:rowOff>
    </xdr:from>
    <xdr:to>
      <xdr:col>82</xdr:col>
      <xdr:colOff>158750</xdr:colOff>
      <xdr:row>78</xdr:row>
      <xdr:rowOff>23495</xdr:rowOff>
    </xdr:to>
    <xdr:sp macro="" textlink="">
      <xdr:nvSpPr>
        <xdr:cNvPr id="449" name="楕円 448"/>
        <xdr:cNvSpPr/>
      </xdr:nvSpPr>
      <xdr:spPr>
        <a:xfrm>
          <a:off x="164592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109872</xdr:rowOff>
    </xdr:from>
    <xdr:ext cx="762000" cy="259045"/>
    <xdr:sp macro="" textlink="">
      <xdr:nvSpPr>
        <xdr:cNvPr id="450" name="公債費以外該当値テキスト"/>
        <xdr:cNvSpPr txBox="1"/>
      </xdr:nvSpPr>
      <xdr:spPr>
        <a:xfrm>
          <a:off x="16598900" y="13140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51" name="楕円 450"/>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52" name="テキスト ボックス 451"/>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104775</xdr:rowOff>
    </xdr:from>
    <xdr:to>
      <xdr:col>74</xdr:col>
      <xdr:colOff>31750</xdr:colOff>
      <xdr:row>77</xdr:row>
      <xdr:rowOff>34925</xdr:rowOff>
    </xdr:to>
    <xdr:sp macro="" textlink="">
      <xdr:nvSpPr>
        <xdr:cNvPr id="453" name="楕円 452"/>
        <xdr:cNvSpPr/>
      </xdr:nvSpPr>
      <xdr:spPr>
        <a:xfrm>
          <a:off x="14732000"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45102</xdr:rowOff>
    </xdr:from>
    <xdr:ext cx="762000" cy="259045"/>
    <xdr:sp macro="" textlink="">
      <xdr:nvSpPr>
        <xdr:cNvPr id="454" name="テキスト ボックス 453"/>
        <xdr:cNvSpPr txBox="1"/>
      </xdr:nvSpPr>
      <xdr:spPr>
        <a:xfrm>
          <a:off x="14401800" y="1290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1905</xdr:rowOff>
    </xdr:from>
    <xdr:to>
      <xdr:col>69</xdr:col>
      <xdr:colOff>142875</xdr:colOff>
      <xdr:row>76</xdr:row>
      <xdr:rowOff>103505</xdr:rowOff>
    </xdr:to>
    <xdr:sp macro="" textlink="">
      <xdr:nvSpPr>
        <xdr:cNvPr id="455" name="楕円 454"/>
        <xdr:cNvSpPr/>
      </xdr:nvSpPr>
      <xdr:spPr>
        <a:xfrm>
          <a:off x="13843000" y="13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56" name="テキスト ボックス 455"/>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57" name="楕円 456"/>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58" name="テキスト ボックス 457"/>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北海道斜里町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140335</xdr:rowOff>
    </xdr:from>
    <xdr:to>
      <xdr:col>29</xdr:col>
      <xdr:colOff>127000</xdr:colOff>
      <xdr:row>20</xdr:row>
      <xdr:rowOff>153632</xdr:rowOff>
    </xdr:to>
    <xdr:cxnSp macro="">
      <xdr:nvCxnSpPr>
        <xdr:cNvPr id="45" name="直線コネクタ 44"/>
        <xdr:cNvCxnSpPr/>
      </xdr:nvCxnSpPr>
      <xdr:spPr bwMode="auto">
        <a:xfrm flipV="1">
          <a:off x="5651500" y="2073910"/>
          <a:ext cx="0" cy="15563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125709</xdr:rowOff>
    </xdr:from>
    <xdr:ext cx="762000" cy="259045"/>
    <xdr:sp macro="" textlink="">
      <xdr:nvSpPr>
        <xdr:cNvPr id="46" name="人口1人当たり決算額の推移最小値テキスト130"/>
        <xdr:cNvSpPr txBox="1"/>
      </xdr:nvSpPr>
      <xdr:spPr>
        <a:xfrm>
          <a:off x="5740400" y="360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153632</xdr:rowOff>
    </xdr:from>
    <xdr:to>
      <xdr:col>30</xdr:col>
      <xdr:colOff>25400</xdr:colOff>
      <xdr:row>20</xdr:row>
      <xdr:rowOff>153632</xdr:rowOff>
    </xdr:to>
    <xdr:cxnSp macro="">
      <xdr:nvCxnSpPr>
        <xdr:cNvPr id="47" name="直線コネクタ 46"/>
        <xdr:cNvCxnSpPr/>
      </xdr:nvCxnSpPr>
      <xdr:spPr bwMode="auto">
        <a:xfrm>
          <a:off x="5562600" y="36302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55262</xdr:rowOff>
    </xdr:from>
    <xdr:ext cx="762000" cy="259045"/>
    <xdr:sp macro="" textlink="">
      <xdr:nvSpPr>
        <xdr:cNvPr id="48" name="人口1人当たり決算額の推移最大値テキスト130"/>
        <xdr:cNvSpPr txBox="1"/>
      </xdr:nvSpPr>
      <xdr:spPr>
        <a:xfrm>
          <a:off x="5740400" y="181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140335</xdr:rowOff>
    </xdr:from>
    <xdr:to>
      <xdr:col>30</xdr:col>
      <xdr:colOff>25400</xdr:colOff>
      <xdr:row>11</xdr:row>
      <xdr:rowOff>140335</xdr:rowOff>
    </xdr:to>
    <xdr:cxnSp macro="">
      <xdr:nvCxnSpPr>
        <xdr:cNvPr id="49" name="直線コネクタ 48"/>
        <xdr:cNvCxnSpPr/>
      </xdr:nvCxnSpPr>
      <xdr:spPr bwMode="auto">
        <a:xfrm>
          <a:off x="5562600" y="2073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111976</xdr:rowOff>
    </xdr:from>
    <xdr:to>
      <xdr:col>29</xdr:col>
      <xdr:colOff>127000</xdr:colOff>
      <xdr:row>16</xdr:row>
      <xdr:rowOff>125578</xdr:rowOff>
    </xdr:to>
    <xdr:cxnSp macro="">
      <xdr:nvCxnSpPr>
        <xdr:cNvPr id="50" name="直線コネクタ 49"/>
        <xdr:cNvCxnSpPr/>
      </xdr:nvCxnSpPr>
      <xdr:spPr bwMode="auto">
        <a:xfrm flipV="1">
          <a:off x="5003800" y="2902801"/>
          <a:ext cx="647700" cy="13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162996</xdr:rowOff>
    </xdr:from>
    <xdr:ext cx="762000" cy="259045"/>
    <xdr:sp macro="" textlink="">
      <xdr:nvSpPr>
        <xdr:cNvPr id="51" name="人口1人当たり決算額の推移平均値テキスト130"/>
        <xdr:cNvSpPr txBox="1"/>
      </xdr:nvSpPr>
      <xdr:spPr>
        <a:xfrm>
          <a:off x="5740400" y="2953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19469</xdr:rowOff>
    </xdr:from>
    <xdr:to>
      <xdr:col>29</xdr:col>
      <xdr:colOff>177800</xdr:colOff>
      <xdr:row>17</xdr:row>
      <xdr:rowOff>121069</xdr:rowOff>
    </xdr:to>
    <xdr:sp macro="" textlink="">
      <xdr:nvSpPr>
        <xdr:cNvPr id="52" name="フローチャート: 判断 51"/>
        <xdr:cNvSpPr/>
      </xdr:nvSpPr>
      <xdr:spPr bwMode="auto">
        <a:xfrm>
          <a:off x="5600700" y="2981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125578</xdr:rowOff>
    </xdr:from>
    <xdr:to>
      <xdr:col>26</xdr:col>
      <xdr:colOff>50800</xdr:colOff>
      <xdr:row>16</xdr:row>
      <xdr:rowOff>157391</xdr:rowOff>
    </xdr:to>
    <xdr:cxnSp macro="">
      <xdr:nvCxnSpPr>
        <xdr:cNvPr id="53" name="直線コネクタ 52"/>
        <xdr:cNvCxnSpPr/>
      </xdr:nvCxnSpPr>
      <xdr:spPr bwMode="auto">
        <a:xfrm flipV="1">
          <a:off x="4305300" y="2916403"/>
          <a:ext cx="698500" cy="31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85458</xdr:rowOff>
    </xdr:from>
    <xdr:to>
      <xdr:col>26</xdr:col>
      <xdr:colOff>101600</xdr:colOff>
      <xdr:row>18</xdr:row>
      <xdr:rowOff>15608</xdr:rowOff>
    </xdr:to>
    <xdr:sp macro="" textlink="">
      <xdr:nvSpPr>
        <xdr:cNvPr id="54" name="フローチャート: 判断 53"/>
        <xdr:cNvSpPr/>
      </xdr:nvSpPr>
      <xdr:spPr bwMode="auto">
        <a:xfrm>
          <a:off x="4953000" y="3047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385</xdr:rowOff>
    </xdr:from>
    <xdr:ext cx="736600" cy="259045"/>
    <xdr:sp macro="" textlink="">
      <xdr:nvSpPr>
        <xdr:cNvPr id="55" name="テキスト ボックス 54"/>
        <xdr:cNvSpPr txBox="1"/>
      </xdr:nvSpPr>
      <xdr:spPr>
        <a:xfrm>
          <a:off x="4622800" y="3134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119088</xdr:rowOff>
    </xdr:from>
    <xdr:to>
      <xdr:col>22</xdr:col>
      <xdr:colOff>114300</xdr:colOff>
      <xdr:row>16</xdr:row>
      <xdr:rowOff>157391</xdr:rowOff>
    </xdr:to>
    <xdr:cxnSp macro="">
      <xdr:nvCxnSpPr>
        <xdr:cNvPr id="56" name="直線コネクタ 55"/>
        <xdr:cNvCxnSpPr/>
      </xdr:nvCxnSpPr>
      <xdr:spPr bwMode="auto">
        <a:xfrm>
          <a:off x="3606800" y="2909913"/>
          <a:ext cx="698500" cy="38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114973</xdr:rowOff>
    </xdr:from>
    <xdr:to>
      <xdr:col>22</xdr:col>
      <xdr:colOff>165100</xdr:colOff>
      <xdr:row>18</xdr:row>
      <xdr:rowOff>45123</xdr:rowOff>
    </xdr:to>
    <xdr:sp macro="" textlink="">
      <xdr:nvSpPr>
        <xdr:cNvPr id="57" name="フローチャート: 判断 56"/>
        <xdr:cNvSpPr/>
      </xdr:nvSpPr>
      <xdr:spPr bwMode="auto">
        <a:xfrm>
          <a:off x="4254500" y="3077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29900</xdr:rowOff>
    </xdr:from>
    <xdr:ext cx="762000" cy="259045"/>
    <xdr:sp macro="" textlink="">
      <xdr:nvSpPr>
        <xdr:cNvPr id="58" name="テキスト ボックス 57"/>
        <xdr:cNvSpPr txBox="1"/>
      </xdr:nvSpPr>
      <xdr:spPr>
        <a:xfrm>
          <a:off x="3924300" y="316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119088</xdr:rowOff>
    </xdr:from>
    <xdr:to>
      <xdr:col>18</xdr:col>
      <xdr:colOff>177800</xdr:colOff>
      <xdr:row>16</xdr:row>
      <xdr:rowOff>120294</xdr:rowOff>
    </xdr:to>
    <xdr:cxnSp macro="">
      <xdr:nvCxnSpPr>
        <xdr:cNvPr id="59" name="直線コネクタ 58"/>
        <xdr:cNvCxnSpPr/>
      </xdr:nvCxnSpPr>
      <xdr:spPr bwMode="auto">
        <a:xfrm flipV="1">
          <a:off x="2908300" y="2909913"/>
          <a:ext cx="698500" cy="1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157277</xdr:rowOff>
    </xdr:from>
    <xdr:to>
      <xdr:col>19</xdr:col>
      <xdr:colOff>38100</xdr:colOff>
      <xdr:row>18</xdr:row>
      <xdr:rowOff>87427</xdr:rowOff>
    </xdr:to>
    <xdr:sp macro="" textlink="">
      <xdr:nvSpPr>
        <xdr:cNvPr id="60" name="フローチャート: 判断 59"/>
        <xdr:cNvSpPr/>
      </xdr:nvSpPr>
      <xdr:spPr bwMode="auto">
        <a:xfrm>
          <a:off x="3556000" y="3119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72204</xdr:rowOff>
    </xdr:from>
    <xdr:ext cx="762000" cy="259045"/>
    <xdr:sp macro="" textlink="">
      <xdr:nvSpPr>
        <xdr:cNvPr id="61" name="テキスト ボックス 60"/>
        <xdr:cNvSpPr txBox="1"/>
      </xdr:nvSpPr>
      <xdr:spPr>
        <a:xfrm>
          <a:off x="3225800" y="320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3886</xdr:rowOff>
    </xdr:from>
    <xdr:to>
      <xdr:col>15</xdr:col>
      <xdr:colOff>101600</xdr:colOff>
      <xdr:row>18</xdr:row>
      <xdr:rowOff>105486</xdr:rowOff>
    </xdr:to>
    <xdr:sp macro="" textlink="">
      <xdr:nvSpPr>
        <xdr:cNvPr id="62" name="フローチャート: 判断 61"/>
        <xdr:cNvSpPr/>
      </xdr:nvSpPr>
      <xdr:spPr bwMode="auto">
        <a:xfrm>
          <a:off x="2857500" y="3137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90263</xdr:rowOff>
    </xdr:from>
    <xdr:ext cx="762000" cy="259045"/>
    <xdr:sp macro="" textlink="">
      <xdr:nvSpPr>
        <xdr:cNvPr id="63" name="テキスト ボックス 62"/>
        <xdr:cNvSpPr txBox="1"/>
      </xdr:nvSpPr>
      <xdr:spPr>
        <a:xfrm>
          <a:off x="2527300" y="322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61176</xdr:rowOff>
    </xdr:from>
    <xdr:to>
      <xdr:col>29</xdr:col>
      <xdr:colOff>177800</xdr:colOff>
      <xdr:row>16</xdr:row>
      <xdr:rowOff>162776</xdr:rowOff>
    </xdr:to>
    <xdr:sp macro="" textlink="">
      <xdr:nvSpPr>
        <xdr:cNvPr id="69" name="楕円 68"/>
        <xdr:cNvSpPr/>
      </xdr:nvSpPr>
      <xdr:spPr bwMode="auto">
        <a:xfrm>
          <a:off x="5600700" y="2852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77703</xdr:rowOff>
    </xdr:from>
    <xdr:ext cx="762000" cy="259045"/>
    <xdr:sp macro="" textlink="">
      <xdr:nvSpPr>
        <xdr:cNvPr id="70" name="人口1人当たり決算額の推移該当値テキスト130"/>
        <xdr:cNvSpPr txBox="1"/>
      </xdr:nvSpPr>
      <xdr:spPr>
        <a:xfrm>
          <a:off x="5740400" y="2697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74778</xdr:rowOff>
    </xdr:from>
    <xdr:to>
      <xdr:col>26</xdr:col>
      <xdr:colOff>101600</xdr:colOff>
      <xdr:row>17</xdr:row>
      <xdr:rowOff>4928</xdr:rowOff>
    </xdr:to>
    <xdr:sp macro="" textlink="">
      <xdr:nvSpPr>
        <xdr:cNvPr id="71" name="楕円 70"/>
        <xdr:cNvSpPr/>
      </xdr:nvSpPr>
      <xdr:spPr bwMode="auto">
        <a:xfrm>
          <a:off x="4953000" y="2865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15105</xdr:rowOff>
    </xdr:from>
    <xdr:ext cx="736600" cy="259045"/>
    <xdr:sp macro="" textlink="">
      <xdr:nvSpPr>
        <xdr:cNvPr id="72" name="テキスト ボックス 71"/>
        <xdr:cNvSpPr txBox="1"/>
      </xdr:nvSpPr>
      <xdr:spPr>
        <a:xfrm>
          <a:off x="4622800" y="2634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106591</xdr:rowOff>
    </xdr:from>
    <xdr:to>
      <xdr:col>22</xdr:col>
      <xdr:colOff>165100</xdr:colOff>
      <xdr:row>17</xdr:row>
      <xdr:rowOff>36741</xdr:rowOff>
    </xdr:to>
    <xdr:sp macro="" textlink="">
      <xdr:nvSpPr>
        <xdr:cNvPr id="73" name="楕円 72"/>
        <xdr:cNvSpPr/>
      </xdr:nvSpPr>
      <xdr:spPr bwMode="auto">
        <a:xfrm>
          <a:off x="4254500" y="2897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46918</xdr:rowOff>
    </xdr:from>
    <xdr:ext cx="762000" cy="259045"/>
    <xdr:sp macro="" textlink="">
      <xdr:nvSpPr>
        <xdr:cNvPr id="74" name="テキスト ボックス 73"/>
        <xdr:cNvSpPr txBox="1"/>
      </xdr:nvSpPr>
      <xdr:spPr>
        <a:xfrm>
          <a:off x="3924300" y="266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68288</xdr:rowOff>
    </xdr:from>
    <xdr:to>
      <xdr:col>19</xdr:col>
      <xdr:colOff>38100</xdr:colOff>
      <xdr:row>16</xdr:row>
      <xdr:rowOff>169888</xdr:rowOff>
    </xdr:to>
    <xdr:sp macro="" textlink="">
      <xdr:nvSpPr>
        <xdr:cNvPr id="75" name="楕円 74"/>
        <xdr:cNvSpPr/>
      </xdr:nvSpPr>
      <xdr:spPr bwMode="auto">
        <a:xfrm>
          <a:off x="3556000" y="2859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8615</xdr:rowOff>
    </xdr:from>
    <xdr:ext cx="762000" cy="259045"/>
    <xdr:sp macro="" textlink="">
      <xdr:nvSpPr>
        <xdr:cNvPr id="76" name="テキスト ボックス 75"/>
        <xdr:cNvSpPr txBox="1"/>
      </xdr:nvSpPr>
      <xdr:spPr>
        <a:xfrm>
          <a:off x="3225800" y="2627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69494</xdr:rowOff>
    </xdr:from>
    <xdr:to>
      <xdr:col>15</xdr:col>
      <xdr:colOff>101600</xdr:colOff>
      <xdr:row>16</xdr:row>
      <xdr:rowOff>171094</xdr:rowOff>
    </xdr:to>
    <xdr:sp macro="" textlink="">
      <xdr:nvSpPr>
        <xdr:cNvPr id="77" name="楕円 76"/>
        <xdr:cNvSpPr/>
      </xdr:nvSpPr>
      <xdr:spPr bwMode="auto">
        <a:xfrm>
          <a:off x="2857500" y="2860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9821</xdr:rowOff>
    </xdr:from>
    <xdr:ext cx="762000" cy="259045"/>
    <xdr:sp macro="" textlink="">
      <xdr:nvSpPr>
        <xdr:cNvPr id="78" name="テキスト ボックス 77"/>
        <xdr:cNvSpPr txBox="1"/>
      </xdr:nvSpPr>
      <xdr:spPr>
        <a:xfrm>
          <a:off x="2527300" y="2629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193599</xdr:rowOff>
    </xdr:from>
    <xdr:to>
      <xdr:col>29</xdr:col>
      <xdr:colOff>127000</xdr:colOff>
      <xdr:row>37</xdr:row>
      <xdr:rowOff>206153</xdr:rowOff>
    </xdr:to>
    <xdr:cxnSp macro="">
      <xdr:nvCxnSpPr>
        <xdr:cNvPr id="107" name="直線コネクタ 106"/>
        <xdr:cNvCxnSpPr/>
      </xdr:nvCxnSpPr>
      <xdr:spPr bwMode="auto">
        <a:xfrm flipV="1">
          <a:off x="5651500" y="6118149"/>
          <a:ext cx="0" cy="1212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178230</xdr:rowOff>
    </xdr:from>
    <xdr:ext cx="762000" cy="259045"/>
    <xdr:sp macro="" textlink="">
      <xdr:nvSpPr>
        <xdr:cNvPr id="108" name="人口1人当たり決算額の推移最小値テキスト445"/>
        <xdr:cNvSpPr txBox="1"/>
      </xdr:nvSpPr>
      <xdr:spPr>
        <a:xfrm>
          <a:off x="5740400" y="7302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206153</xdr:rowOff>
    </xdr:from>
    <xdr:to>
      <xdr:col>30</xdr:col>
      <xdr:colOff>25400</xdr:colOff>
      <xdr:row>37</xdr:row>
      <xdr:rowOff>206153</xdr:rowOff>
    </xdr:to>
    <xdr:cxnSp macro="">
      <xdr:nvCxnSpPr>
        <xdr:cNvPr id="109" name="直線コネクタ 108"/>
        <xdr:cNvCxnSpPr/>
      </xdr:nvCxnSpPr>
      <xdr:spPr bwMode="auto">
        <a:xfrm>
          <a:off x="5562600" y="7330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108526</xdr:rowOff>
    </xdr:from>
    <xdr:ext cx="762000" cy="259045"/>
    <xdr:sp macro="" textlink="">
      <xdr:nvSpPr>
        <xdr:cNvPr id="110" name="人口1人当たり決算額の推移最大値テキスト445"/>
        <xdr:cNvSpPr txBox="1"/>
      </xdr:nvSpPr>
      <xdr:spPr>
        <a:xfrm>
          <a:off x="5740400" y="586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193599</xdr:rowOff>
    </xdr:from>
    <xdr:to>
      <xdr:col>30</xdr:col>
      <xdr:colOff>25400</xdr:colOff>
      <xdr:row>33</xdr:row>
      <xdr:rowOff>193599</xdr:rowOff>
    </xdr:to>
    <xdr:cxnSp macro="">
      <xdr:nvCxnSpPr>
        <xdr:cNvPr id="111" name="直線コネクタ 110"/>
        <xdr:cNvCxnSpPr/>
      </xdr:nvCxnSpPr>
      <xdr:spPr bwMode="auto">
        <a:xfrm>
          <a:off x="5562600" y="6118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143173</xdr:rowOff>
    </xdr:from>
    <xdr:to>
      <xdr:col>29</xdr:col>
      <xdr:colOff>127000</xdr:colOff>
      <xdr:row>35</xdr:row>
      <xdr:rowOff>217145</xdr:rowOff>
    </xdr:to>
    <xdr:cxnSp macro="">
      <xdr:nvCxnSpPr>
        <xdr:cNvPr id="112" name="直線コネクタ 111"/>
        <xdr:cNvCxnSpPr/>
      </xdr:nvCxnSpPr>
      <xdr:spPr bwMode="auto">
        <a:xfrm flipV="1">
          <a:off x="5003800" y="6753523"/>
          <a:ext cx="647700" cy="73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219594</xdr:rowOff>
    </xdr:from>
    <xdr:ext cx="762000" cy="259045"/>
    <xdr:sp macro="" textlink="">
      <xdr:nvSpPr>
        <xdr:cNvPr id="113" name="人口1人当たり決算額の推移平均値テキスト445"/>
        <xdr:cNvSpPr txBox="1"/>
      </xdr:nvSpPr>
      <xdr:spPr>
        <a:xfrm>
          <a:off x="5740400" y="6829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247517</xdr:rowOff>
    </xdr:from>
    <xdr:to>
      <xdr:col>29</xdr:col>
      <xdr:colOff>177800</xdr:colOff>
      <xdr:row>36</xdr:row>
      <xdr:rowOff>6217</xdr:rowOff>
    </xdr:to>
    <xdr:sp macro="" textlink="">
      <xdr:nvSpPr>
        <xdr:cNvPr id="114" name="フローチャート: 判断 113"/>
        <xdr:cNvSpPr/>
      </xdr:nvSpPr>
      <xdr:spPr bwMode="auto">
        <a:xfrm>
          <a:off x="56007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149631</xdr:rowOff>
    </xdr:from>
    <xdr:to>
      <xdr:col>26</xdr:col>
      <xdr:colOff>50800</xdr:colOff>
      <xdr:row>35</xdr:row>
      <xdr:rowOff>217145</xdr:rowOff>
    </xdr:to>
    <xdr:cxnSp macro="">
      <xdr:nvCxnSpPr>
        <xdr:cNvPr id="115" name="直線コネクタ 114"/>
        <xdr:cNvCxnSpPr/>
      </xdr:nvCxnSpPr>
      <xdr:spPr bwMode="auto">
        <a:xfrm>
          <a:off x="4305300" y="6759981"/>
          <a:ext cx="698500" cy="67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276930</xdr:rowOff>
    </xdr:from>
    <xdr:to>
      <xdr:col>26</xdr:col>
      <xdr:colOff>101600</xdr:colOff>
      <xdr:row>36</xdr:row>
      <xdr:rowOff>35630</xdr:rowOff>
    </xdr:to>
    <xdr:sp macro="" textlink="">
      <xdr:nvSpPr>
        <xdr:cNvPr id="116" name="フローチャート: 判断 115"/>
        <xdr:cNvSpPr/>
      </xdr:nvSpPr>
      <xdr:spPr bwMode="auto">
        <a:xfrm>
          <a:off x="49530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20407</xdr:rowOff>
    </xdr:from>
    <xdr:ext cx="736600" cy="259045"/>
    <xdr:sp macro="" textlink="">
      <xdr:nvSpPr>
        <xdr:cNvPr id="117" name="テキスト ボックス 116"/>
        <xdr:cNvSpPr txBox="1"/>
      </xdr:nvSpPr>
      <xdr:spPr>
        <a:xfrm>
          <a:off x="4622800" y="6973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149631</xdr:rowOff>
    </xdr:from>
    <xdr:to>
      <xdr:col>22</xdr:col>
      <xdr:colOff>114300</xdr:colOff>
      <xdr:row>35</xdr:row>
      <xdr:rowOff>264541</xdr:rowOff>
    </xdr:to>
    <xdr:cxnSp macro="">
      <xdr:nvCxnSpPr>
        <xdr:cNvPr id="118" name="直線コネクタ 117"/>
        <xdr:cNvCxnSpPr/>
      </xdr:nvCxnSpPr>
      <xdr:spPr bwMode="auto">
        <a:xfrm flipV="1">
          <a:off x="3606800" y="6759981"/>
          <a:ext cx="698500" cy="114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279997</xdr:rowOff>
    </xdr:from>
    <xdr:to>
      <xdr:col>22</xdr:col>
      <xdr:colOff>165100</xdr:colOff>
      <xdr:row>36</xdr:row>
      <xdr:rowOff>38697</xdr:rowOff>
    </xdr:to>
    <xdr:sp macro="" textlink="">
      <xdr:nvSpPr>
        <xdr:cNvPr id="119" name="フローチャート: 判断 118"/>
        <xdr:cNvSpPr/>
      </xdr:nvSpPr>
      <xdr:spPr bwMode="auto">
        <a:xfrm>
          <a:off x="42545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23474</xdr:rowOff>
    </xdr:from>
    <xdr:ext cx="762000" cy="259045"/>
    <xdr:sp macro="" textlink="">
      <xdr:nvSpPr>
        <xdr:cNvPr id="120" name="テキスト ボックス 119"/>
        <xdr:cNvSpPr txBox="1"/>
      </xdr:nvSpPr>
      <xdr:spPr>
        <a:xfrm>
          <a:off x="3924300" y="697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66631</xdr:rowOff>
    </xdr:from>
    <xdr:to>
      <xdr:col>18</xdr:col>
      <xdr:colOff>177800</xdr:colOff>
      <xdr:row>35</xdr:row>
      <xdr:rowOff>264541</xdr:rowOff>
    </xdr:to>
    <xdr:cxnSp macro="">
      <xdr:nvCxnSpPr>
        <xdr:cNvPr id="121" name="直線コネクタ 120"/>
        <xdr:cNvCxnSpPr/>
      </xdr:nvCxnSpPr>
      <xdr:spPr bwMode="auto">
        <a:xfrm>
          <a:off x="2908300" y="6676981"/>
          <a:ext cx="698500" cy="197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279711</xdr:rowOff>
    </xdr:from>
    <xdr:to>
      <xdr:col>19</xdr:col>
      <xdr:colOff>38100</xdr:colOff>
      <xdr:row>36</xdr:row>
      <xdr:rowOff>38411</xdr:rowOff>
    </xdr:to>
    <xdr:sp macro="" textlink="">
      <xdr:nvSpPr>
        <xdr:cNvPr id="122" name="フローチャート: 判断 121"/>
        <xdr:cNvSpPr/>
      </xdr:nvSpPr>
      <xdr:spPr bwMode="auto">
        <a:xfrm>
          <a:off x="35560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23188</xdr:rowOff>
    </xdr:from>
    <xdr:ext cx="762000" cy="259045"/>
    <xdr:sp macro="" textlink="">
      <xdr:nvSpPr>
        <xdr:cNvPr id="123" name="テキスト ボックス 122"/>
        <xdr:cNvSpPr txBox="1"/>
      </xdr:nvSpPr>
      <xdr:spPr>
        <a:xfrm>
          <a:off x="3225800" y="697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260680</xdr:rowOff>
    </xdr:from>
    <xdr:to>
      <xdr:col>15</xdr:col>
      <xdr:colOff>101600</xdr:colOff>
      <xdr:row>36</xdr:row>
      <xdr:rowOff>19380</xdr:rowOff>
    </xdr:to>
    <xdr:sp macro="" textlink="">
      <xdr:nvSpPr>
        <xdr:cNvPr id="124" name="フローチャート: 判断 123"/>
        <xdr:cNvSpPr/>
      </xdr:nvSpPr>
      <xdr:spPr bwMode="auto">
        <a:xfrm>
          <a:off x="28575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4157</xdr:rowOff>
    </xdr:from>
    <xdr:ext cx="762000" cy="259045"/>
    <xdr:sp macro="" textlink="">
      <xdr:nvSpPr>
        <xdr:cNvPr id="125" name="テキスト ボックス 124"/>
        <xdr:cNvSpPr txBox="1"/>
      </xdr:nvSpPr>
      <xdr:spPr>
        <a:xfrm>
          <a:off x="2527300" y="695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92373</xdr:rowOff>
    </xdr:from>
    <xdr:to>
      <xdr:col>29</xdr:col>
      <xdr:colOff>177800</xdr:colOff>
      <xdr:row>35</xdr:row>
      <xdr:rowOff>193973</xdr:rowOff>
    </xdr:to>
    <xdr:sp macro="" textlink="">
      <xdr:nvSpPr>
        <xdr:cNvPr id="131" name="楕円 130"/>
        <xdr:cNvSpPr/>
      </xdr:nvSpPr>
      <xdr:spPr bwMode="auto">
        <a:xfrm>
          <a:off x="5600700" y="6702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280350</xdr:rowOff>
    </xdr:from>
    <xdr:ext cx="762000" cy="259045"/>
    <xdr:sp macro="" textlink="">
      <xdr:nvSpPr>
        <xdr:cNvPr id="132" name="人口1人当たり決算額の推移該当値テキスト445"/>
        <xdr:cNvSpPr txBox="1"/>
      </xdr:nvSpPr>
      <xdr:spPr>
        <a:xfrm>
          <a:off x="5740400" y="654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166345</xdr:rowOff>
    </xdr:from>
    <xdr:to>
      <xdr:col>26</xdr:col>
      <xdr:colOff>101600</xdr:colOff>
      <xdr:row>35</xdr:row>
      <xdr:rowOff>267945</xdr:rowOff>
    </xdr:to>
    <xdr:sp macro="" textlink="">
      <xdr:nvSpPr>
        <xdr:cNvPr id="133" name="楕円 132"/>
        <xdr:cNvSpPr/>
      </xdr:nvSpPr>
      <xdr:spPr bwMode="auto">
        <a:xfrm>
          <a:off x="4953000" y="6776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278122</xdr:rowOff>
    </xdr:from>
    <xdr:ext cx="736600" cy="259045"/>
    <xdr:sp macro="" textlink="">
      <xdr:nvSpPr>
        <xdr:cNvPr id="134" name="テキスト ボックス 133"/>
        <xdr:cNvSpPr txBox="1"/>
      </xdr:nvSpPr>
      <xdr:spPr>
        <a:xfrm>
          <a:off x="4622800" y="654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98831</xdr:rowOff>
    </xdr:from>
    <xdr:to>
      <xdr:col>22</xdr:col>
      <xdr:colOff>165100</xdr:colOff>
      <xdr:row>35</xdr:row>
      <xdr:rowOff>200431</xdr:rowOff>
    </xdr:to>
    <xdr:sp macro="" textlink="">
      <xdr:nvSpPr>
        <xdr:cNvPr id="135" name="楕円 134"/>
        <xdr:cNvSpPr/>
      </xdr:nvSpPr>
      <xdr:spPr bwMode="auto">
        <a:xfrm>
          <a:off x="4254500" y="6709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210608</xdr:rowOff>
    </xdr:from>
    <xdr:ext cx="762000" cy="259045"/>
    <xdr:sp macro="" textlink="">
      <xdr:nvSpPr>
        <xdr:cNvPr id="136" name="テキスト ボックス 135"/>
        <xdr:cNvSpPr txBox="1"/>
      </xdr:nvSpPr>
      <xdr:spPr>
        <a:xfrm>
          <a:off x="3924300" y="6478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213741</xdr:rowOff>
    </xdr:from>
    <xdr:to>
      <xdr:col>19</xdr:col>
      <xdr:colOff>38100</xdr:colOff>
      <xdr:row>35</xdr:row>
      <xdr:rowOff>315341</xdr:rowOff>
    </xdr:to>
    <xdr:sp macro="" textlink="">
      <xdr:nvSpPr>
        <xdr:cNvPr id="137" name="楕円 136"/>
        <xdr:cNvSpPr/>
      </xdr:nvSpPr>
      <xdr:spPr bwMode="auto">
        <a:xfrm>
          <a:off x="3556000" y="6824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325518</xdr:rowOff>
    </xdr:from>
    <xdr:ext cx="762000" cy="259045"/>
    <xdr:sp macro="" textlink="">
      <xdr:nvSpPr>
        <xdr:cNvPr id="138" name="テキスト ボックス 137"/>
        <xdr:cNvSpPr txBox="1"/>
      </xdr:nvSpPr>
      <xdr:spPr>
        <a:xfrm>
          <a:off x="3225800" y="659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15831</xdr:rowOff>
    </xdr:from>
    <xdr:to>
      <xdr:col>15</xdr:col>
      <xdr:colOff>101600</xdr:colOff>
      <xdr:row>35</xdr:row>
      <xdr:rowOff>117431</xdr:rowOff>
    </xdr:to>
    <xdr:sp macro="" textlink="">
      <xdr:nvSpPr>
        <xdr:cNvPr id="139" name="楕円 138"/>
        <xdr:cNvSpPr/>
      </xdr:nvSpPr>
      <xdr:spPr bwMode="auto">
        <a:xfrm>
          <a:off x="2857500" y="6626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127607</xdr:rowOff>
    </xdr:from>
    <xdr:ext cx="762000" cy="259045"/>
    <xdr:sp macro="" textlink="">
      <xdr:nvSpPr>
        <xdr:cNvPr id="140" name="テキスト ボックス 139"/>
        <xdr:cNvSpPr txBox="1"/>
      </xdr:nvSpPr>
      <xdr:spPr>
        <a:xfrm>
          <a:off x="2527300" y="639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北海道斜里町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11,530
11,314
737.13
9,669,518
9,431,333
228,807
5,575,551
11,775,475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95.4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150346</xdr:rowOff>
    </xdr:from>
    <xdr:to>
      <xdr:col>24</xdr:col>
      <xdr:colOff>62865</xdr:colOff>
      <xdr:row>39</xdr:row>
      <xdr:rowOff>73014</xdr:rowOff>
    </xdr:to>
    <xdr:cxnSp macro="">
      <xdr:nvCxnSpPr>
        <xdr:cNvPr id="58" name="直線コネクタ 57"/>
        <xdr:cNvCxnSpPr/>
      </xdr:nvCxnSpPr>
      <xdr:spPr>
        <a:xfrm flipV="1">
          <a:off x="4633595" y="5293846"/>
          <a:ext cx="1270" cy="1465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76841</xdr:rowOff>
    </xdr:from>
    <xdr:ext cx="534377" cy="259045"/>
    <xdr:sp macro="" textlink="">
      <xdr:nvSpPr>
        <xdr:cNvPr id="59" name="人件費最小値テキスト"/>
        <xdr:cNvSpPr txBox="1"/>
      </xdr:nvSpPr>
      <xdr:spPr>
        <a:xfrm>
          <a:off x="4686300" y="676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73014</xdr:rowOff>
    </xdr:from>
    <xdr:to>
      <xdr:col>24</xdr:col>
      <xdr:colOff>152400</xdr:colOff>
      <xdr:row>39</xdr:row>
      <xdr:rowOff>73014</xdr:rowOff>
    </xdr:to>
    <xdr:cxnSp macro="">
      <xdr:nvCxnSpPr>
        <xdr:cNvPr id="60" name="直線コネクタ 59"/>
        <xdr:cNvCxnSpPr/>
      </xdr:nvCxnSpPr>
      <xdr:spPr>
        <a:xfrm>
          <a:off x="4546600" y="675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97023</xdr:rowOff>
    </xdr:from>
    <xdr:ext cx="599010" cy="259045"/>
    <xdr:sp macro="" textlink="">
      <xdr:nvSpPr>
        <xdr:cNvPr id="61" name="人件費最大値テキスト"/>
        <xdr:cNvSpPr txBox="1"/>
      </xdr:nvSpPr>
      <xdr:spPr>
        <a:xfrm>
          <a:off x="4686300" y="506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150346</xdr:rowOff>
    </xdr:from>
    <xdr:to>
      <xdr:col>24</xdr:col>
      <xdr:colOff>152400</xdr:colOff>
      <xdr:row>30</xdr:row>
      <xdr:rowOff>150346</xdr:rowOff>
    </xdr:to>
    <xdr:cxnSp macro="">
      <xdr:nvCxnSpPr>
        <xdr:cNvPr id="62" name="直線コネクタ 61"/>
        <xdr:cNvCxnSpPr/>
      </xdr:nvCxnSpPr>
      <xdr:spPr>
        <a:xfrm>
          <a:off x="4546600" y="5293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77880</xdr:rowOff>
    </xdr:from>
    <xdr:to>
      <xdr:col>24</xdr:col>
      <xdr:colOff>63500</xdr:colOff>
      <xdr:row>35</xdr:row>
      <xdr:rowOff>98340</xdr:rowOff>
    </xdr:to>
    <xdr:cxnSp macro="">
      <xdr:nvCxnSpPr>
        <xdr:cNvPr id="63" name="直線コネクタ 62"/>
        <xdr:cNvCxnSpPr/>
      </xdr:nvCxnSpPr>
      <xdr:spPr>
        <a:xfrm flipV="1">
          <a:off x="3797300" y="6078630"/>
          <a:ext cx="8382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72193</xdr:rowOff>
    </xdr:from>
    <xdr:ext cx="534377" cy="259045"/>
    <xdr:sp macro="" textlink="">
      <xdr:nvSpPr>
        <xdr:cNvPr id="64" name="人件費平均値テキスト"/>
        <xdr:cNvSpPr txBox="1"/>
      </xdr:nvSpPr>
      <xdr:spPr>
        <a:xfrm>
          <a:off x="4686300" y="6072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93766</xdr:rowOff>
    </xdr:from>
    <xdr:to>
      <xdr:col>24</xdr:col>
      <xdr:colOff>114300</xdr:colOff>
      <xdr:row>36</xdr:row>
      <xdr:rowOff>23916</xdr:rowOff>
    </xdr:to>
    <xdr:sp macro="" textlink="">
      <xdr:nvSpPr>
        <xdr:cNvPr id="65" name="フローチャート: 判断 64"/>
        <xdr:cNvSpPr/>
      </xdr:nvSpPr>
      <xdr:spPr>
        <a:xfrm>
          <a:off x="4584700" y="60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98340</xdr:rowOff>
    </xdr:from>
    <xdr:to>
      <xdr:col>19</xdr:col>
      <xdr:colOff>177800</xdr:colOff>
      <xdr:row>35</xdr:row>
      <xdr:rowOff>98878</xdr:rowOff>
    </xdr:to>
    <xdr:cxnSp macro="">
      <xdr:nvCxnSpPr>
        <xdr:cNvPr id="66" name="直線コネクタ 65"/>
        <xdr:cNvCxnSpPr/>
      </xdr:nvCxnSpPr>
      <xdr:spPr>
        <a:xfrm flipV="1">
          <a:off x="2908300" y="6099090"/>
          <a:ext cx="889000" cy="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159080</xdr:rowOff>
    </xdr:from>
    <xdr:to>
      <xdr:col>20</xdr:col>
      <xdr:colOff>38100</xdr:colOff>
      <xdr:row>36</xdr:row>
      <xdr:rowOff>89230</xdr:rowOff>
    </xdr:to>
    <xdr:sp macro="" textlink="">
      <xdr:nvSpPr>
        <xdr:cNvPr id="67" name="フローチャート: 判断 66"/>
        <xdr:cNvSpPr/>
      </xdr:nvSpPr>
      <xdr:spPr>
        <a:xfrm>
          <a:off x="37465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80357</xdr:rowOff>
    </xdr:from>
    <xdr:ext cx="534377" cy="259045"/>
    <xdr:sp macro="" textlink="">
      <xdr:nvSpPr>
        <xdr:cNvPr id="68" name="テキスト ボックス 67"/>
        <xdr:cNvSpPr txBox="1"/>
      </xdr:nvSpPr>
      <xdr:spPr>
        <a:xfrm>
          <a:off x="3530111" y="625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86828</xdr:rowOff>
    </xdr:from>
    <xdr:to>
      <xdr:col>15</xdr:col>
      <xdr:colOff>50800</xdr:colOff>
      <xdr:row>35</xdr:row>
      <xdr:rowOff>98878</xdr:rowOff>
    </xdr:to>
    <xdr:cxnSp macro="">
      <xdr:nvCxnSpPr>
        <xdr:cNvPr id="69" name="直線コネクタ 68"/>
        <xdr:cNvCxnSpPr/>
      </xdr:nvCxnSpPr>
      <xdr:spPr>
        <a:xfrm>
          <a:off x="2019300" y="6087578"/>
          <a:ext cx="889000" cy="1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168518</xdr:rowOff>
    </xdr:from>
    <xdr:to>
      <xdr:col>15</xdr:col>
      <xdr:colOff>101600</xdr:colOff>
      <xdr:row>36</xdr:row>
      <xdr:rowOff>98668</xdr:rowOff>
    </xdr:to>
    <xdr:sp macro="" textlink="">
      <xdr:nvSpPr>
        <xdr:cNvPr id="70" name="フローチャート: 判断 69"/>
        <xdr:cNvSpPr/>
      </xdr:nvSpPr>
      <xdr:spPr>
        <a:xfrm>
          <a:off x="2857500" y="61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89795</xdr:rowOff>
    </xdr:from>
    <xdr:ext cx="534377" cy="259045"/>
    <xdr:sp macro="" textlink="">
      <xdr:nvSpPr>
        <xdr:cNvPr id="71" name="テキスト ボックス 70"/>
        <xdr:cNvSpPr txBox="1"/>
      </xdr:nvSpPr>
      <xdr:spPr>
        <a:xfrm>
          <a:off x="2641111" y="626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69977</xdr:rowOff>
    </xdr:from>
    <xdr:to>
      <xdr:col>10</xdr:col>
      <xdr:colOff>114300</xdr:colOff>
      <xdr:row>35</xdr:row>
      <xdr:rowOff>86828</xdr:rowOff>
    </xdr:to>
    <xdr:cxnSp macro="">
      <xdr:nvCxnSpPr>
        <xdr:cNvPr id="72" name="直線コネクタ 71"/>
        <xdr:cNvCxnSpPr/>
      </xdr:nvCxnSpPr>
      <xdr:spPr>
        <a:xfrm>
          <a:off x="1130300" y="6070727"/>
          <a:ext cx="889000" cy="1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39653</xdr:rowOff>
    </xdr:from>
    <xdr:to>
      <xdr:col>10</xdr:col>
      <xdr:colOff>165100</xdr:colOff>
      <xdr:row>36</xdr:row>
      <xdr:rowOff>141253</xdr:rowOff>
    </xdr:to>
    <xdr:sp macro="" textlink="">
      <xdr:nvSpPr>
        <xdr:cNvPr id="73" name="フローチャート: 判断 72"/>
        <xdr:cNvSpPr/>
      </xdr:nvSpPr>
      <xdr:spPr>
        <a:xfrm>
          <a:off x="1968500" y="621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132380</xdr:rowOff>
    </xdr:from>
    <xdr:ext cx="534377" cy="259045"/>
    <xdr:sp macro="" textlink="">
      <xdr:nvSpPr>
        <xdr:cNvPr id="74" name="テキスト ボックス 73"/>
        <xdr:cNvSpPr txBox="1"/>
      </xdr:nvSpPr>
      <xdr:spPr>
        <a:xfrm>
          <a:off x="1752111" y="630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37645</xdr:rowOff>
    </xdr:from>
    <xdr:to>
      <xdr:col>6</xdr:col>
      <xdr:colOff>38100</xdr:colOff>
      <xdr:row>36</xdr:row>
      <xdr:rowOff>139245</xdr:rowOff>
    </xdr:to>
    <xdr:sp macro="" textlink="">
      <xdr:nvSpPr>
        <xdr:cNvPr id="75" name="フローチャート: 判断 74"/>
        <xdr:cNvSpPr/>
      </xdr:nvSpPr>
      <xdr:spPr>
        <a:xfrm>
          <a:off x="1079500" y="62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130372</xdr:rowOff>
    </xdr:from>
    <xdr:ext cx="534377" cy="259045"/>
    <xdr:sp macro="" textlink="">
      <xdr:nvSpPr>
        <xdr:cNvPr id="76" name="テキスト ボックス 75"/>
        <xdr:cNvSpPr txBox="1"/>
      </xdr:nvSpPr>
      <xdr:spPr>
        <a:xfrm>
          <a:off x="863111" y="630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27080</xdr:rowOff>
    </xdr:from>
    <xdr:to>
      <xdr:col>24</xdr:col>
      <xdr:colOff>114300</xdr:colOff>
      <xdr:row>35</xdr:row>
      <xdr:rowOff>128680</xdr:rowOff>
    </xdr:to>
    <xdr:sp macro="" textlink="">
      <xdr:nvSpPr>
        <xdr:cNvPr id="82" name="楕円 81"/>
        <xdr:cNvSpPr/>
      </xdr:nvSpPr>
      <xdr:spPr>
        <a:xfrm>
          <a:off x="4584700" y="602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49957</xdr:rowOff>
    </xdr:from>
    <xdr:ext cx="599010" cy="259045"/>
    <xdr:sp macro="" textlink="">
      <xdr:nvSpPr>
        <xdr:cNvPr id="83" name="人件費該当値テキスト"/>
        <xdr:cNvSpPr txBox="1"/>
      </xdr:nvSpPr>
      <xdr:spPr>
        <a:xfrm>
          <a:off x="4686300" y="5879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47540</xdr:rowOff>
    </xdr:from>
    <xdr:to>
      <xdr:col>20</xdr:col>
      <xdr:colOff>38100</xdr:colOff>
      <xdr:row>35</xdr:row>
      <xdr:rowOff>149140</xdr:rowOff>
    </xdr:to>
    <xdr:sp macro="" textlink="">
      <xdr:nvSpPr>
        <xdr:cNvPr id="84" name="楕円 83"/>
        <xdr:cNvSpPr/>
      </xdr:nvSpPr>
      <xdr:spPr>
        <a:xfrm>
          <a:off x="3746500" y="604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165667</xdr:rowOff>
    </xdr:from>
    <xdr:ext cx="599010" cy="259045"/>
    <xdr:sp macro="" textlink="">
      <xdr:nvSpPr>
        <xdr:cNvPr id="85" name="テキスト ボックス 84"/>
        <xdr:cNvSpPr txBox="1"/>
      </xdr:nvSpPr>
      <xdr:spPr>
        <a:xfrm>
          <a:off x="3497795" y="5823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48078</xdr:rowOff>
    </xdr:from>
    <xdr:to>
      <xdr:col>15</xdr:col>
      <xdr:colOff>101600</xdr:colOff>
      <xdr:row>35</xdr:row>
      <xdr:rowOff>149678</xdr:rowOff>
    </xdr:to>
    <xdr:sp macro="" textlink="">
      <xdr:nvSpPr>
        <xdr:cNvPr id="86" name="楕円 85"/>
        <xdr:cNvSpPr/>
      </xdr:nvSpPr>
      <xdr:spPr>
        <a:xfrm>
          <a:off x="2857500" y="604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166205</xdr:rowOff>
    </xdr:from>
    <xdr:ext cx="599010" cy="259045"/>
    <xdr:sp macro="" textlink="">
      <xdr:nvSpPr>
        <xdr:cNvPr id="87" name="テキスト ボックス 86"/>
        <xdr:cNvSpPr txBox="1"/>
      </xdr:nvSpPr>
      <xdr:spPr>
        <a:xfrm>
          <a:off x="2608795" y="5824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36028</xdr:rowOff>
    </xdr:from>
    <xdr:to>
      <xdr:col>10</xdr:col>
      <xdr:colOff>165100</xdr:colOff>
      <xdr:row>35</xdr:row>
      <xdr:rowOff>137628</xdr:rowOff>
    </xdr:to>
    <xdr:sp macro="" textlink="">
      <xdr:nvSpPr>
        <xdr:cNvPr id="88" name="楕円 87"/>
        <xdr:cNvSpPr/>
      </xdr:nvSpPr>
      <xdr:spPr>
        <a:xfrm>
          <a:off x="1968500" y="603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154155</xdr:rowOff>
    </xdr:from>
    <xdr:ext cx="599010" cy="259045"/>
    <xdr:sp macro="" textlink="">
      <xdr:nvSpPr>
        <xdr:cNvPr id="89" name="テキスト ボックス 88"/>
        <xdr:cNvSpPr txBox="1"/>
      </xdr:nvSpPr>
      <xdr:spPr>
        <a:xfrm>
          <a:off x="1719795" y="5812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19177</xdr:rowOff>
    </xdr:from>
    <xdr:to>
      <xdr:col>6</xdr:col>
      <xdr:colOff>38100</xdr:colOff>
      <xdr:row>35</xdr:row>
      <xdr:rowOff>120777</xdr:rowOff>
    </xdr:to>
    <xdr:sp macro="" textlink="">
      <xdr:nvSpPr>
        <xdr:cNvPr id="90" name="楕円 89"/>
        <xdr:cNvSpPr/>
      </xdr:nvSpPr>
      <xdr:spPr>
        <a:xfrm>
          <a:off x="1079500" y="601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137304</xdr:rowOff>
    </xdr:from>
    <xdr:ext cx="599010" cy="259045"/>
    <xdr:sp macro="" textlink="">
      <xdr:nvSpPr>
        <xdr:cNvPr id="91" name="テキスト ボックス 90"/>
        <xdr:cNvSpPr txBox="1"/>
      </xdr:nvSpPr>
      <xdr:spPr>
        <a:xfrm>
          <a:off x="830795" y="57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144221</xdr:rowOff>
    </xdr:from>
    <xdr:to>
      <xdr:col>24</xdr:col>
      <xdr:colOff>62865</xdr:colOff>
      <xdr:row>57</xdr:row>
      <xdr:rowOff>64472</xdr:rowOff>
    </xdr:to>
    <xdr:cxnSp macro="">
      <xdr:nvCxnSpPr>
        <xdr:cNvPr id="113" name="直線コネクタ 112"/>
        <xdr:cNvCxnSpPr/>
      </xdr:nvCxnSpPr>
      <xdr:spPr>
        <a:xfrm flipV="1">
          <a:off x="4633595" y="8716721"/>
          <a:ext cx="1270" cy="1120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68299</xdr:rowOff>
    </xdr:from>
    <xdr:ext cx="534377" cy="259045"/>
    <xdr:sp macro="" textlink="">
      <xdr:nvSpPr>
        <xdr:cNvPr id="114" name="物件費最小値テキスト"/>
        <xdr:cNvSpPr txBox="1"/>
      </xdr:nvSpPr>
      <xdr:spPr>
        <a:xfrm>
          <a:off x="4686300" y="984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64472</xdr:rowOff>
    </xdr:from>
    <xdr:to>
      <xdr:col>24</xdr:col>
      <xdr:colOff>152400</xdr:colOff>
      <xdr:row>57</xdr:row>
      <xdr:rowOff>64472</xdr:rowOff>
    </xdr:to>
    <xdr:cxnSp macro="">
      <xdr:nvCxnSpPr>
        <xdr:cNvPr id="115" name="直線コネクタ 114"/>
        <xdr:cNvCxnSpPr/>
      </xdr:nvCxnSpPr>
      <xdr:spPr>
        <a:xfrm>
          <a:off x="4546600" y="983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90898</xdr:rowOff>
    </xdr:from>
    <xdr:ext cx="599010" cy="259045"/>
    <xdr:sp macro="" textlink="">
      <xdr:nvSpPr>
        <xdr:cNvPr id="116" name="物件費最大値テキスト"/>
        <xdr:cNvSpPr txBox="1"/>
      </xdr:nvSpPr>
      <xdr:spPr>
        <a:xfrm>
          <a:off x="4686300" y="84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144221</xdr:rowOff>
    </xdr:from>
    <xdr:to>
      <xdr:col>24</xdr:col>
      <xdr:colOff>152400</xdr:colOff>
      <xdr:row>50</xdr:row>
      <xdr:rowOff>144221</xdr:rowOff>
    </xdr:to>
    <xdr:cxnSp macro="">
      <xdr:nvCxnSpPr>
        <xdr:cNvPr id="117" name="直線コネクタ 116"/>
        <xdr:cNvCxnSpPr/>
      </xdr:nvCxnSpPr>
      <xdr:spPr>
        <a:xfrm>
          <a:off x="4546600" y="871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39276</xdr:rowOff>
    </xdr:from>
    <xdr:to>
      <xdr:col>24</xdr:col>
      <xdr:colOff>63500</xdr:colOff>
      <xdr:row>55</xdr:row>
      <xdr:rowOff>62282</xdr:rowOff>
    </xdr:to>
    <xdr:cxnSp macro="">
      <xdr:nvCxnSpPr>
        <xdr:cNvPr id="118" name="直線コネクタ 117"/>
        <xdr:cNvCxnSpPr/>
      </xdr:nvCxnSpPr>
      <xdr:spPr>
        <a:xfrm flipV="1">
          <a:off x="3797300" y="9469026"/>
          <a:ext cx="838200" cy="2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62421</xdr:rowOff>
    </xdr:from>
    <xdr:ext cx="599010" cy="259045"/>
    <xdr:sp macro="" textlink="">
      <xdr:nvSpPr>
        <xdr:cNvPr id="119" name="物件費平均値テキスト"/>
        <xdr:cNvSpPr txBox="1"/>
      </xdr:nvSpPr>
      <xdr:spPr>
        <a:xfrm>
          <a:off x="4686300" y="94921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83994</xdr:rowOff>
    </xdr:from>
    <xdr:to>
      <xdr:col>24</xdr:col>
      <xdr:colOff>114300</xdr:colOff>
      <xdr:row>56</xdr:row>
      <xdr:rowOff>14144</xdr:rowOff>
    </xdr:to>
    <xdr:sp macro="" textlink="">
      <xdr:nvSpPr>
        <xdr:cNvPr id="120" name="フローチャート: 判断 119"/>
        <xdr:cNvSpPr/>
      </xdr:nvSpPr>
      <xdr:spPr>
        <a:xfrm>
          <a:off x="4584700" y="95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62282</xdr:rowOff>
    </xdr:from>
    <xdr:to>
      <xdr:col>19</xdr:col>
      <xdr:colOff>177800</xdr:colOff>
      <xdr:row>55</xdr:row>
      <xdr:rowOff>70736</xdr:rowOff>
    </xdr:to>
    <xdr:cxnSp macro="">
      <xdr:nvCxnSpPr>
        <xdr:cNvPr id="121" name="直線コネクタ 120"/>
        <xdr:cNvCxnSpPr/>
      </xdr:nvCxnSpPr>
      <xdr:spPr>
        <a:xfrm flipV="1">
          <a:off x="2908300" y="9492032"/>
          <a:ext cx="889000" cy="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124644</xdr:rowOff>
    </xdr:from>
    <xdr:to>
      <xdr:col>20</xdr:col>
      <xdr:colOff>38100</xdr:colOff>
      <xdr:row>56</xdr:row>
      <xdr:rowOff>54794</xdr:rowOff>
    </xdr:to>
    <xdr:sp macro="" textlink="">
      <xdr:nvSpPr>
        <xdr:cNvPr id="122" name="フローチャート: 判断 121"/>
        <xdr:cNvSpPr/>
      </xdr:nvSpPr>
      <xdr:spPr>
        <a:xfrm>
          <a:off x="3746500" y="9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45921</xdr:rowOff>
    </xdr:from>
    <xdr:ext cx="599010" cy="259045"/>
    <xdr:sp macro="" textlink="">
      <xdr:nvSpPr>
        <xdr:cNvPr id="123" name="テキスト ボックス 122"/>
        <xdr:cNvSpPr txBox="1"/>
      </xdr:nvSpPr>
      <xdr:spPr>
        <a:xfrm>
          <a:off x="3497795" y="964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70736</xdr:rowOff>
    </xdr:from>
    <xdr:to>
      <xdr:col>15</xdr:col>
      <xdr:colOff>50800</xdr:colOff>
      <xdr:row>55</xdr:row>
      <xdr:rowOff>88891</xdr:rowOff>
    </xdr:to>
    <xdr:cxnSp macro="">
      <xdr:nvCxnSpPr>
        <xdr:cNvPr id="124" name="直線コネクタ 123"/>
        <xdr:cNvCxnSpPr/>
      </xdr:nvCxnSpPr>
      <xdr:spPr>
        <a:xfrm flipV="1">
          <a:off x="2019300" y="9500486"/>
          <a:ext cx="889000" cy="1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130958</xdr:rowOff>
    </xdr:from>
    <xdr:to>
      <xdr:col>15</xdr:col>
      <xdr:colOff>101600</xdr:colOff>
      <xdr:row>56</xdr:row>
      <xdr:rowOff>61108</xdr:rowOff>
    </xdr:to>
    <xdr:sp macro="" textlink="">
      <xdr:nvSpPr>
        <xdr:cNvPr id="125" name="フローチャート: 判断 124"/>
        <xdr:cNvSpPr/>
      </xdr:nvSpPr>
      <xdr:spPr>
        <a:xfrm>
          <a:off x="2857500" y="956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52235</xdr:rowOff>
    </xdr:from>
    <xdr:ext cx="599010" cy="259045"/>
    <xdr:sp macro="" textlink="">
      <xdr:nvSpPr>
        <xdr:cNvPr id="126" name="テキスト ボックス 125"/>
        <xdr:cNvSpPr txBox="1"/>
      </xdr:nvSpPr>
      <xdr:spPr>
        <a:xfrm>
          <a:off x="2608795" y="965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88891</xdr:rowOff>
    </xdr:from>
    <xdr:to>
      <xdr:col>10</xdr:col>
      <xdr:colOff>114300</xdr:colOff>
      <xdr:row>55</xdr:row>
      <xdr:rowOff>129249</xdr:rowOff>
    </xdr:to>
    <xdr:cxnSp macro="">
      <xdr:nvCxnSpPr>
        <xdr:cNvPr id="127" name="直線コネクタ 126"/>
        <xdr:cNvCxnSpPr/>
      </xdr:nvCxnSpPr>
      <xdr:spPr>
        <a:xfrm flipV="1">
          <a:off x="1130300" y="9518641"/>
          <a:ext cx="889000" cy="4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130491</xdr:rowOff>
    </xdr:from>
    <xdr:to>
      <xdr:col>10</xdr:col>
      <xdr:colOff>165100</xdr:colOff>
      <xdr:row>56</xdr:row>
      <xdr:rowOff>60641</xdr:rowOff>
    </xdr:to>
    <xdr:sp macro="" textlink="">
      <xdr:nvSpPr>
        <xdr:cNvPr id="128" name="フローチャート: 判断 127"/>
        <xdr:cNvSpPr/>
      </xdr:nvSpPr>
      <xdr:spPr>
        <a:xfrm>
          <a:off x="1968500" y="956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51768</xdr:rowOff>
    </xdr:from>
    <xdr:ext cx="599010" cy="259045"/>
    <xdr:sp macro="" textlink="">
      <xdr:nvSpPr>
        <xdr:cNvPr id="129" name="テキスト ボックス 128"/>
        <xdr:cNvSpPr txBox="1"/>
      </xdr:nvSpPr>
      <xdr:spPr>
        <a:xfrm>
          <a:off x="1719795" y="965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21490</xdr:rowOff>
    </xdr:from>
    <xdr:to>
      <xdr:col>6</xdr:col>
      <xdr:colOff>38100</xdr:colOff>
      <xdr:row>56</xdr:row>
      <xdr:rowOff>123090</xdr:rowOff>
    </xdr:to>
    <xdr:sp macro="" textlink="">
      <xdr:nvSpPr>
        <xdr:cNvPr id="130" name="フローチャート: 判断 129"/>
        <xdr:cNvSpPr/>
      </xdr:nvSpPr>
      <xdr:spPr>
        <a:xfrm>
          <a:off x="1079500" y="962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114217</xdr:rowOff>
    </xdr:from>
    <xdr:ext cx="534377" cy="259045"/>
    <xdr:sp macro="" textlink="">
      <xdr:nvSpPr>
        <xdr:cNvPr id="131" name="テキスト ボックス 130"/>
        <xdr:cNvSpPr txBox="1"/>
      </xdr:nvSpPr>
      <xdr:spPr>
        <a:xfrm>
          <a:off x="863111" y="971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159926</xdr:rowOff>
    </xdr:from>
    <xdr:to>
      <xdr:col>24</xdr:col>
      <xdr:colOff>114300</xdr:colOff>
      <xdr:row>55</xdr:row>
      <xdr:rowOff>90076</xdr:rowOff>
    </xdr:to>
    <xdr:sp macro="" textlink="">
      <xdr:nvSpPr>
        <xdr:cNvPr id="137" name="楕円 136"/>
        <xdr:cNvSpPr/>
      </xdr:nvSpPr>
      <xdr:spPr>
        <a:xfrm>
          <a:off x="4584700" y="94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11353</xdr:rowOff>
    </xdr:from>
    <xdr:ext cx="599010" cy="259045"/>
    <xdr:sp macro="" textlink="">
      <xdr:nvSpPr>
        <xdr:cNvPr id="138" name="物件費該当値テキスト"/>
        <xdr:cNvSpPr txBox="1"/>
      </xdr:nvSpPr>
      <xdr:spPr>
        <a:xfrm>
          <a:off x="4686300" y="9269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11482</xdr:rowOff>
    </xdr:from>
    <xdr:to>
      <xdr:col>20</xdr:col>
      <xdr:colOff>38100</xdr:colOff>
      <xdr:row>55</xdr:row>
      <xdr:rowOff>113082</xdr:rowOff>
    </xdr:to>
    <xdr:sp macro="" textlink="">
      <xdr:nvSpPr>
        <xdr:cNvPr id="139" name="楕円 138"/>
        <xdr:cNvSpPr/>
      </xdr:nvSpPr>
      <xdr:spPr>
        <a:xfrm>
          <a:off x="3746500" y="944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129609</xdr:rowOff>
    </xdr:from>
    <xdr:ext cx="599010" cy="259045"/>
    <xdr:sp macro="" textlink="">
      <xdr:nvSpPr>
        <xdr:cNvPr id="140" name="テキスト ボックス 139"/>
        <xdr:cNvSpPr txBox="1"/>
      </xdr:nvSpPr>
      <xdr:spPr>
        <a:xfrm>
          <a:off x="3497795" y="9216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19936</xdr:rowOff>
    </xdr:from>
    <xdr:to>
      <xdr:col>15</xdr:col>
      <xdr:colOff>101600</xdr:colOff>
      <xdr:row>55</xdr:row>
      <xdr:rowOff>121536</xdr:rowOff>
    </xdr:to>
    <xdr:sp macro="" textlink="">
      <xdr:nvSpPr>
        <xdr:cNvPr id="141" name="楕円 140"/>
        <xdr:cNvSpPr/>
      </xdr:nvSpPr>
      <xdr:spPr>
        <a:xfrm>
          <a:off x="2857500" y="944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138063</xdr:rowOff>
    </xdr:from>
    <xdr:ext cx="599010" cy="259045"/>
    <xdr:sp macro="" textlink="">
      <xdr:nvSpPr>
        <xdr:cNvPr id="142" name="テキスト ボックス 141"/>
        <xdr:cNvSpPr txBox="1"/>
      </xdr:nvSpPr>
      <xdr:spPr>
        <a:xfrm>
          <a:off x="2608795" y="922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38091</xdr:rowOff>
    </xdr:from>
    <xdr:to>
      <xdr:col>10</xdr:col>
      <xdr:colOff>165100</xdr:colOff>
      <xdr:row>55</xdr:row>
      <xdr:rowOff>139691</xdr:rowOff>
    </xdr:to>
    <xdr:sp macro="" textlink="">
      <xdr:nvSpPr>
        <xdr:cNvPr id="143" name="楕円 142"/>
        <xdr:cNvSpPr/>
      </xdr:nvSpPr>
      <xdr:spPr>
        <a:xfrm>
          <a:off x="1968500" y="946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156218</xdr:rowOff>
    </xdr:from>
    <xdr:ext cx="599010" cy="259045"/>
    <xdr:sp macro="" textlink="">
      <xdr:nvSpPr>
        <xdr:cNvPr id="144" name="テキスト ボックス 143"/>
        <xdr:cNvSpPr txBox="1"/>
      </xdr:nvSpPr>
      <xdr:spPr>
        <a:xfrm>
          <a:off x="1719795" y="924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78449</xdr:rowOff>
    </xdr:from>
    <xdr:to>
      <xdr:col>6</xdr:col>
      <xdr:colOff>38100</xdr:colOff>
      <xdr:row>56</xdr:row>
      <xdr:rowOff>8599</xdr:rowOff>
    </xdr:to>
    <xdr:sp macro="" textlink="">
      <xdr:nvSpPr>
        <xdr:cNvPr id="145" name="楕円 144"/>
        <xdr:cNvSpPr/>
      </xdr:nvSpPr>
      <xdr:spPr>
        <a:xfrm>
          <a:off x="1079500" y="95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25126</xdr:rowOff>
    </xdr:from>
    <xdr:ext cx="599010" cy="259045"/>
    <xdr:sp macro="" textlink="">
      <xdr:nvSpPr>
        <xdr:cNvPr id="146" name="テキスト ボックス 145"/>
        <xdr:cNvSpPr txBox="1"/>
      </xdr:nvSpPr>
      <xdr:spPr>
        <a:xfrm>
          <a:off x="830795" y="9283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68187</xdr:rowOff>
    </xdr:from>
    <xdr:to>
      <xdr:col>24</xdr:col>
      <xdr:colOff>62865</xdr:colOff>
      <xdr:row>78</xdr:row>
      <xdr:rowOff>144729</xdr:rowOff>
    </xdr:to>
    <xdr:cxnSp macro="">
      <xdr:nvCxnSpPr>
        <xdr:cNvPr id="170" name="直線コネクタ 169"/>
        <xdr:cNvCxnSpPr/>
      </xdr:nvCxnSpPr>
      <xdr:spPr>
        <a:xfrm flipV="1">
          <a:off x="4633595" y="12241137"/>
          <a:ext cx="1270" cy="127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148556</xdr:rowOff>
    </xdr:from>
    <xdr:ext cx="469744" cy="259045"/>
    <xdr:sp macro="" textlink="">
      <xdr:nvSpPr>
        <xdr:cNvPr id="171" name="維持補修費最小値テキスト"/>
        <xdr:cNvSpPr txBox="1"/>
      </xdr:nvSpPr>
      <xdr:spPr>
        <a:xfrm>
          <a:off x="4686300" y="1352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144729</xdr:rowOff>
    </xdr:from>
    <xdr:to>
      <xdr:col>24</xdr:col>
      <xdr:colOff>152400</xdr:colOff>
      <xdr:row>78</xdr:row>
      <xdr:rowOff>144729</xdr:rowOff>
    </xdr:to>
    <xdr:cxnSp macro="">
      <xdr:nvCxnSpPr>
        <xdr:cNvPr id="172" name="直線コネクタ 171"/>
        <xdr:cNvCxnSpPr/>
      </xdr:nvCxnSpPr>
      <xdr:spPr>
        <a:xfrm>
          <a:off x="4546600" y="1351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14864</xdr:rowOff>
    </xdr:from>
    <xdr:ext cx="534377" cy="259045"/>
    <xdr:sp macro="" textlink="">
      <xdr:nvSpPr>
        <xdr:cNvPr id="173" name="維持補修費最大値テキスト"/>
        <xdr:cNvSpPr txBox="1"/>
      </xdr:nvSpPr>
      <xdr:spPr>
        <a:xfrm>
          <a:off x="4686300" y="1201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68187</xdr:rowOff>
    </xdr:from>
    <xdr:to>
      <xdr:col>24</xdr:col>
      <xdr:colOff>152400</xdr:colOff>
      <xdr:row>71</xdr:row>
      <xdr:rowOff>68187</xdr:rowOff>
    </xdr:to>
    <xdr:cxnSp macro="">
      <xdr:nvCxnSpPr>
        <xdr:cNvPr id="174" name="直線コネクタ 173"/>
        <xdr:cNvCxnSpPr/>
      </xdr:nvCxnSpPr>
      <xdr:spPr>
        <a:xfrm>
          <a:off x="4546600" y="12241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46469</xdr:rowOff>
    </xdr:from>
    <xdr:to>
      <xdr:col>24</xdr:col>
      <xdr:colOff>63500</xdr:colOff>
      <xdr:row>75</xdr:row>
      <xdr:rowOff>55728</xdr:rowOff>
    </xdr:to>
    <xdr:cxnSp macro="">
      <xdr:nvCxnSpPr>
        <xdr:cNvPr id="175" name="直線コネクタ 174"/>
        <xdr:cNvCxnSpPr/>
      </xdr:nvCxnSpPr>
      <xdr:spPr>
        <a:xfrm flipV="1">
          <a:off x="3797300" y="12905219"/>
          <a:ext cx="838200" cy="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111789</xdr:rowOff>
    </xdr:from>
    <xdr:ext cx="469744" cy="259045"/>
    <xdr:sp macro="" textlink="">
      <xdr:nvSpPr>
        <xdr:cNvPr id="176" name="維持補修費平均値テキスト"/>
        <xdr:cNvSpPr txBox="1"/>
      </xdr:nvSpPr>
      <xdr:spPr>
        <a:xfrm>
          <a:off x="4686300" y="131419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133362</xdr:rowOff>
    </xdr:from>
    <xdr:to>
      <xdr:col>24</xdr:col>
      <xdr:colOff>114300</xdr:colOff>
      <xdr:row>77</xdr:row>
      <xdr:rowOff>63512</xdr:rowOff>
    </xdr:to>
    <xdr:sp macro="" textlink="">
      <xdr:nvSpPr>
        <xdr:cNvPr id="177" name="フローチャート: 判断 176"/>
        <xdr:cNvSpPr/>
      </xdr:nvSpPr>
      <xdr:spPr>
        <a:xfrm>
          <a:off x="45847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55728</xdr:rowOff>
    </xdr:from>
    <xdr:to>
      <xdr:col>19</xdr:col>
      <xdr:colOff>177800</xdr:colOff>
      <xdr:row>75</xdr:row>
      <xdr:rowOff>122365</xdr:rowOff>
    </xdr:to>
    <xdr:cxnSp macro="">
      <xdr:nvCxnSpPr>
        <xdr:cNvPr id="178" name="直線コネクタ 177"/>
        <xdr:cNvCxnSpPr/>
      </xdr:nvCxnSpPr>
      <xdr:spPr>
        <a:xfrm flipV="1">
          <a:off x="2908300" y="12914478"/>
          <a:ext cx="889000" cy="6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60592</xdr:rowOff>
    </xdr:from>
    <xdr:to>
      <xdr:col>20</xdr:col>
      <xdr:colOff>38100</xdr:colOff>
      <xdr:row>76</xdr:row>
      <xdr:rowOff>162192</xdr:rowOff>
    </xdr:to>
    <xdr:sp macro="" textlink="">
      <xdr:nvSpPr>
        <xdr:cNvPr id="179" name="フローチャート: 判断 178"/>
        <xdr:cNvSpPr/>
      </xdr:nvSpPr>
      <xdr:spPr>
        <a:xfrm>
          <a:off x="3746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153319</xdr:rowOff>
    </xdr:from>
    <xdr:ext cx="534377" cy="259045"/>
    <xdr:sp macro="" textlink="">
      <xdr:nvSpPr>
        <xdr:cNvPr id="180" name="テキスト ボックス 179"/>
        <xdr:cNvSpPr txBox="1"/>
      </xdr:nvSpPr>
      <xdr:spPr>
        <a:xfrm>
          <a:off x="3530111" y="1318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96342</xdr:rowOff>
    </xdr:from>
    <xdr:to>
      <xdr:col>15</xdr:col>
      <xdr:colOff>50800</xdr:colOff>
      <xdr:row>75</xdr:row>
      <xdr:rowOff>122365</xdr:rowOff>
    </xdr:to>
    <xdr:cxnSp macro="">
      <xdr:nvCxnSpPr>
        <xdr:cNvPr id="181" name="直線コネクタ 180"/>
        <xdr:cNvCxnSpPr/>
      </xdr:nvCxnSpPr>
      <xdr:spPr>
        <a:xfrm>
          <a:off x="2019300" y="12955092"/>
          <a:ext cx="889000" cy="2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56972</xdr:rowOff>
    </xdr:from>
    <xdr:to>
      <xdr:col>15</xdr:col>
      <xdr:colOff>101600</xdr:colOff>
      <xdr:row>76</xdr:row>
      <xdr:rowOff>158572</xdr:rowOff>
    </xdr:to>
    <xdr:sp macro="" textlink="">
      <xdr:nvSpPr>
        <xdr:cNvPr id="182" name="フローチャート: 判断 181"/>
        <xdr:cNvSpPr/>
      </xdr:nvSpPr>
      <xdr:spPr>
        <a:xfrm>
          <a:off x="2857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149699</xdr:rowOff>
    </xdr:from>
    <xdr:ext cx="534377" cy="259045"/>
    <xdr:sp macro="" textlink="">
      <xdr:nvSpPr>
        <xdr:cNvPr id="183" name="テキスト ボックス 182"/>
        <xdr:cNvSpPr txBox="1"/>
      </xdr:nvSpPr>
      <xdr:spPr>
        <a:xfrm>
          <a:off x="2641111" y="1317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96342</xdr:rowOff>
    </xdr:from>
    <xdr:to>
      <xdr:col>10</xdr:col>
      <xdr:colOff>114300</xdr:colOff>
      <xdr:row>75</xdr:row>
      <xdr:rowOff>156541</xdr:rowOff>
    </xdr:to>
    <xdr:cxnSp macro="">
      <xdr:nvCxnSpPr>
        <xdr:cNvPr id="184" name="直線コネクタ 183"/>
        <xdr:cNvCxnSpPr/>
      </xdr:nvCxnSpPr>
      <xdr:spPr>
        <a:xfrm flipV="1">
          <a:off x="1130300" y="12955092"/>
          <a:ext cx="889000" cy="6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83871</xdr:rowOff>
    </xdr:from>
    <xdr:to>
      <xdr:col>10</xdr:col>
      <xdr:colOff>165100</xdr:colOff>
      <xdr:row>77</xdr:row>
      <xdr:rowOff>14021</xdr:rowOff>
    </xdr:to>
    <xdr:sp macro="" textlink="">
      <xdr:nvSpPr>
        <xdr:cNvPr id="185" name="フローチャート: 判断 184"/>
        <xdr:cNvSpPr/>
      </xdr:nvSpPr>
      <xdr:spPr>
        <a:xfrm>
          <a:off x="1968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5148</xdr:rowOff>
    </xdr:from>
    <xdr:ext cx="534377" cy="259045"/>
    <xdr:sp macro="" textlink="">
      <xdr:nvSpPr>
        <xdr:cNvPr id="186" name="テキスト ボックス 185"/>
        <xdr:cNvSpPr txBox="1"/>
      </xdr:nvSpPr>
      <xdr:spPr>
        <a:xfrm>
          <a:off x="1752111" y="132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137592</xdr:rowOff>
    </xdr:from>
    <xdr:to>
      <xdr:col>6</xdr:col>
      <xdr:colOff>38100</xdr:colOff>
      <xdr:row>77</xdr:row>
      <xdr:rowOff>67742</xdr:rowOff>
    </xdr:to>
    <xdr:sp macro="" textlink="">
      <xdr:nvSpPr>
        <xdr:cNvPr id="187" name="フローチャート: 判断 186"/>
        <xdr:cNvSpPr/>
      </xdr:nvSpPr>
      <xdr:spPr>
        <a:xfrm>
          <a:off x="1079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58869</xdr:rowOff>
    </xdr:from>
    <xdr:ext cx="469744" cy="259045"/>
    <xdr:sp macro="" textlink="">
      <xdr:nvSpPr>
        <xdr:cNvPr id="188" name="テキスト ボックス 187"/>
        <xdr:cNvSpPr txBox="1"/>
      </xdr:nvSpPr>
      <xdr:spPr>
        <a:xfrm>
          <a:off x="895428" y="132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167119</xdr:rowOff>
    </xdr:from>
    <xdr:to>
      <xdr:col>24</xdr:col>
      <xdr:colOff>114300</xdr:colOff>
      <xdr:row>75</xdr:row>
      <xdr:rowOff>97269</xdr:rowOff>
    </xdr:to>
    <xdr:sp macro="" textlink="">
      <xdr:nvSpPr>
        <xdr:cNvPr id="194" name="楕円 193"/>
        <xdr:cNvSpPr/>
      </xdr:nvSpPr>
      <xdr:spPr>
        <a:xfrm>
          <a:off x="4584700" y="1285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18546</xdr:rowOff>
    </xdr:from>
    <xdr:ext cx="534377" cy="259045"/>
    <xdr:sp macro="" textlink="">
      <xdr:nvSpPr>
        <xdr:cNvPr id="195" name="維持補修費該当値テキスト"/>
        <xdr:cNvSpPr txBox="1"/>
      </xdr:nvSpPr>
      <xdr:spPr>
        <a:xfrm>
          <a:off x="4686300" y="127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4928</xdr:rowOff>
    </xdr:from>
    <xdr:to>
      <xdr:col>20</xdr:col>
      <xdr:colOff>38100</xdr:colOff>
      <xdr:row>75</xdr:row>
      <xdr:rowOff>106528</xdr:rowOff>
    </xdr:to>
    <xdr:sp macro="" textlink="">
      <xdr:nvSpPr>
        <xdr:cNvPr id="196" name="楕円 195"/>
        <xdr:cNvSpPr/>
      </xdr:nvSpPr>
      <xdr:spPr>
        <a:xfrm>
          <a:off x="3746500" y="1286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123055</xdr:rowOff>
    </xdr:from>
    <xdr:ext cx="534377" cy="259045"/>
    <xdr:sp macro="" textlink="">
      <xdr:nvSpPr>
        <xdr:cNvPr id="197" name="テキスト ボックス 196"/>
        <xdr:cNvSpPr txBox="1"/>
      </xdr:nvSpPr>
      <xdr:spPr>
        <a:xfrm>
          <a:off x="3530111" y="1263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71565</xdr:rowOff>
    </xdr:from>
    <xdr:to>
      <xdr:col>15</xdr:col>
      <xdr:colOff>101600</xdr:colOff>
      <xdr:row>76</xdr:row>
      <xdr:rowOff>1715</xdr:rowOff>
    </xdr:to>
    <xdr:sp macro="" textlink="">
      <xdr:nvSpPr>
        <xdr:cNvPr id="198" name="楕円 197"/>
        <xdr:cNvSpPr/>
      </xdr:nvSpPr>
      <xdr:spPr>
        <a:xfrm>
          <a:off x="2857500" y="1293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18242</xdr:rowOff>
    </xdr:from>
    <xdr:ext cx="534377" cy="259045"/>
    <xdr:sp macro="" textlink="">
      <xdr:nvSpPr>
        <xdr:cNvPr id="199" name="テキスト ボックス 198"/>
        <xdr:cNvSpPr txBox="1"/>
      </xdr:nvSpPr>
      <xdr:spPr>
        <a:xfrm>
          <a:off x="2641111" y="1270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45542</xdr:rowOff>
    </xdr:from>
    <xdr:to>
      <xdr:col>10</xdr:col>
      <xdr:colOff>165100</xdr:colOff>
      <xdr:row>75</xdr:row>
      <xdr:rowOff>147141</xdr:rowOff>
    </xdr:to>
    <xdr:sp macro="" textlink="">
      <xdr:nvSpPr>
        <xdr:cNvPr id="200" name="楕円 199"/>
        <xdr:cNvSpPr/>
      </xdr:nvSpPr>
      <xdr:spPr>
        <a:xfrm>
          <a:off x="1968500" y="129042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163669</xdr:rowOff>
    </xdr:from>
    <xdr:ext cx="534377" cy="259045"/>
    <xdr:sp macro="" textlink="">
      <xdr:nvSpPr>
        <xdr:cNvPr id="201" name="テキスト ボックス 200"/>
        <xdr:cNvSpPr txBox="1"/>
      </xdr:nvSpPr>
      <xdr:spPr>
        <a:xfrm>
          <a:off x="1752111" y="1267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105740</xdr:rowOff>
    </xdr:from>
    <xdr:to>
      <xdr:col>6</xdr:col>
      <xdr:colOff>38100</xdr:colOff>
      <xdr:row>76</xdr:row>
      <xdr:rowOff>35889</xdr:rowOff>
    </xdr:to>
    <xdr:sp macro="" textlink="">
      <xdr:nvSpPr>
        <xdr:cNvPr id="202" name="楕円 201"/>
        <xdr:cNvSpPr/>
      </xdr:nvSpPr>
      <xdr:spPr>
        <a:xfrm>
          <a:off x="1079500" y="129644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52417</xdr:rowOff>
    </xdr:from>
    <xdr:ext cx="534377" cy="259045"/>
    <xdr:sp macro="" textlink="">
      <xdr:nvSpPr>
        <xdr:cNvPr id="203" name="テキスト ボックス 202"/>
        <xdr:cNvSpPr txBox="1"/>
      </xdr:nvSpPr>
      <xdr:spPr>
        <a:xfrm>
          <a:off x="863111" y="127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15926</xdr:rowOff>
    </xdr:from>
    <xdr:to>
      <xdr:col>24</xdr:col>
      <xdr:colOff>62865</xdr:colOff>
      <xdr:row>98</xdr:row>
      <xdr:rowOff>102045</xdr:rowOff>
    </xdr:to>
    <xdr:cxnSp macro="">
      <xdr:nvCxnSpPr>
        <xdr:cNvPr id="228" name="直線コネクタ 227"/>
        <xdr:cNvCxnSpPr/>
      </xdr:nvCxnSpPr>
      <xdr:spPr>
        <a:xfrm flipV="1">
          <a:off x="4633595" y="15446426"/>
          <a:ext cx="1270" cy="1457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105872</xdr:rowOff>
    </xdr:from>
    <xdr:ext cx="534377" cy="259045"/>
    <xdr:sp macro="" textlink="">
      <xdr:nvSpPr>
        <xdr:cNvPr id="229" name="扶助費最小値テキスト"/>
        <xdr:cNvSpPr txBox="1"/>
      </xdr:nvSpPr>
      <xdr:spPr>
        <a:xfrm>
          <a:off x="4686300" y="1690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102045</xdr:rowOff>
    </xdr:from>
    <xdr:to>
      <xdr:col>24</xdr:col>
      <xdr:colOff>152400</xdr:colOff>
      <xdr:row>98</xdr:row>
      <xdr:rowOff>102045</xdr:rowOff>
    </xdr:to>
    <xdr:cxnSp macro="">
      <xdr:nvCxnSpPr>
        <xdr:cNvPr id="230" name="直線コネクタ 229"/>
        <xdr:cNvCxnSpPr/>
      </xdr:nvCxnSpPr>
      <xdr:spPr>
        <a:xfrm>
          <a:off x="4546600" y="1690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134053</xdr:rowOff>
    </xdr:from>
    <xdr:ext cx="599010" cy="259045"/>
    <xdr:sp macro="" textlink="">
      <xdr:nvSpPr>
        <xdr:cNvPr id="231" name="扶助費最大値テキスト"/>
        <xdr:cNvSpPr txBox="1"/>
      </xdr:nvSpPr>
      <xdr:spPr>
        <a:xfrm>
          <a:off x="4686300" y="1522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15926</xdr:rowOff>
    </xdr:from>
    <xdr:to>
      <xdr:col>24</xdr:col>
      <xdr:colOff>152400</xdr:colOff>
      <xdr:row>90</xdr:row>
      <xdr:rowOff>15926</xdr:rowOff>
    </xdr:to>
    <xdr:cxnSp macro="">
      <xdr:nvCxnSpPr>
        <xdr:cNvPr id="232" name="直線コネクタ 231"/>
        <xdr:cNvCxnSpPr/>
      </xdr:nvCxnSpPr>
      <xdr:spPr>
        <a:xfrm>
          <a:off x="4546600" y="1544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116052</xdr:rowOff>
    </xdr:from>
    <xdr:to>
      <xdr:col>24</xdr:col>
      <xdr:colOff>63500</xdr:colOff>
      <xdr:row>96</xdr:row>
      <xdr:rowOff>150279</xdr:rowOff>
    </xdr:to>
    <xdr:cxnSp macro="">
      <xdr:nvCxnSpPr>
        <xdr:cNvPr id="233" name="直線コネクタ 232"/>
        <xdr:cNvCxnSpPr/>
      </xdr:nvCxnSpPr>
      <xdr:spPr>
        <a:xfrm flipV="1">
          <a:off x="3797300" y="16575252"/>
          <a:ext cx="838200" cy="3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75074</xdr:rowOff>
    </xdr:from>
    <xdr:ext cx="534377" cy="259045"/>
    <xdr:sp macro="" textlink="">
      <xdr:nvSpPr>
        <xdr:cNvPr id="234" name="扶助費平均値テキスト"/>
        <xdr:cNvSpPr txBox="1"/>
      </xdr:nvSpPr>
      <xdr:spPr>
        <a:xfrm>
          <a:off x="4686300" y="1619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52197</xdr:rowOff>
    </xdr:from>
    <xdr:to>
      <xdr:col>24</xdr:col>
      <xdr:colOff>114300</xdr:colOff>
      <xdr:row>95</xdr:row>
      <xdr:rowOff>153797</xdr:rowOff>
    </xdr:to>
    <xdr:sp macro="" textlink="">
      <xdr:nvSpPr>
        <xdr:cNvPr id="235" name="フローチャート: 判断 234"/>
        <xdr:cNvSpPr/>
      </xdr:nvSpPr>
      <xdr:spPr>
        <a:xfrm>
          <a:off x="4584700" y="163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150279</xdr:rowOff>
    </xdr:from>
    <xdr:to>
      <xdr:col>19</xdr:col>
      <xdr:colOff>177800</xdr:colOff>
      <xdr:row>96</xdr:row>
      <xdr:rowOff>162979</xdr:rowOff>
    </xdr:to>
    <xdr:cxnSp macro="">
      <xdr:nvCxnSpPr>
        <xdr:cNvPr id="236" name="直線コネクタ 235"/>
        <xdr:cNvCxnSpPr/>
      </xdr:nvCxnSpPr>
      <xdr:spPr>
        <a:xfrm flipV="1">
          <a:off x="2908300" y="16609479"/>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63615</xdr:rowOff>
    </xdr:from>
    <xdr:to>
      <xdr:col>20</xdr:col>
      <xdr:colOff>38100</xdr:colOff>
      <xdr:row>95</xdr:row>
      <xdr:rowOff>165215</xdr:rowOff>
    </xdr:to>
    <xdr:sp macro="" textlink="">
      <xdr:nvSpPr>
        <xdr:cNvPr id="237" name="フローチャート: 判断 236"/>
        <xdr:cNvSpPr/>
      </xdr:nvSpPr>
      <xdr:spPr>
        <a:xfrm>
          <a:off x="37465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10292</xdr:rowOff>
    </xdr:from>
    <xdr:ext cx="534377" cy="259045"/>
    <xdr:sp macro="" textlink="">
      <xdr:nvSpPr>
        <xdr:cNvPr id="238" name="テキスト ボックス 237"/>
        <xdr:cNvSpPr txBox="1"/>
      </xdr:nvSpPr>
      <xdr:spPr>
        <a:xfrm>
          <a:off x="3530111" y="1612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162979</xdr:rowOff>
    </xdr:from>
    <xdr:to>
      <xdr:col>15</xdr:col>
      <xdr:colOff>50800</xdr:colOff>
      <xdr:row>97</xdr:row>
      <xdr:rowOff>26823</xdr:rowOff>
    </xdr:to>
    <xdr:cxnSp macro="">
      <xdr:nvCxnSpPr>
        <xdr:cNvPr id="239" name="直線コネクタ 238"/>
        <xdr:cNvCxnSpPr/>
      </xdr:nvCxnSpPr>
      <xdr:spPr>
        <a:xfrm flipV="1">
          <a:off x="2019300" y="16622179"/>
          <a:ext cx="889000" cy="3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70078</xdr:rowOff>
    </xdr:from>
    <xdr:to>
      <xdr:col>15</xdr:col>
      <xdr:colOff>101600</xdr:colOff>
      <xdr:row>96</xdr:row>
      <xdr:rowOff>228</xdr:rowOff>
    </xdr:to>
    <xdr:sp macro="" textlink="">
      <xdr:nvSpPr>
        <xdr:cNvPr id="240" name="フローチャート: 判断 239"/>
        <xdr:cNvSpPr/>
      </xdr:nvSpPr>
      <xdr:spPr>
        <a:xfrm>
          <a:off x="2857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16755</xdr:rowOff>
    </xdr:from>
    <xdr:ext cx="534377" cy="259045"/>
    <xdr:sp macro="" textlink="">
      <xdr:nvSpPr>
        <xdr:cNvPr id="241" name="テキスト ボックス 240"/>
        <xdr:cNvSpPr txBox="1"/>
      </xdr:nvSpPr>
      <xdr:spPr>
        <a:xfrm>
          <a:off x="2641111" y="1613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26823</xdr:rowOff>
    </xdr:from>
    <xdr:to>
      <xdr:col>10</xdr:col>
      <xdr:colOff>114300</xdr:colOff>
      <xdr:row>97</xdr:row>
      <xdr:rowOff>96520</xdr:rowOff>
    </xdr:to>
    <xdr:cxnSp macro="">
      <xdr:nvCxnSpPr>
        <xdr:cNvPr id="242" name="直線コネクタ 241"/>
        <xdr:cNvCxnSpPr/>
      </xdr:nvCxnSpPr>
      <xdr:spPr>
        <a:xfrm flipV="1">
          <a:off x="1130300" y="16657473"/>
          <a:ext cx="889000" cy="6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65608</xdr:rowOff>
    </xdr:from>
    <xdr:to>
      <xdr:col>10</xdr:col>
      <xdr:colOff>165100</xdr:colOff>
      <xdr:row>95</xdr:row>
      <xdr:rowOff>167208</xdr:rowOff>
    </xdr:to>
    <xdr:sp macro="" textlink="">
      <xdr:nvSpPr>
        <xdr:cNvPr id="243" name="フローチャート: 判断 242"/>
        <xdr:cNvSpPr/>
      </xdr:nvSpPr>
      <xdr:spPr>
        <a:xfrm>
          <a:off x="1968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12285</xdr:rowOff>
    </xdr:from>
    <xdr:ext cx="534377" cy="259045"/>
    <xdr:sp macro="" textlink="">
      <xdr:nvSpPr>
        <xdr:cNvPr id="244" name="テキスト ボックス 243"/>
        <xdr:cNvSpPr txBox="1"/>
      </xdr:nvSpPr>
      <xdr:spPr>
        <a:xfrm>
          <a:off x="1752111" y="1612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154851</xdr:rowOff>
    </xdr:from>
    <xdr:to>
      <xdr:col>6</xdr:col>
      <xdr:colOff>38100</xdr:colOff>
      <xdr:row>96</xdr:row>
      <xdr:rowOff>85001</xdr:rowOff>
    </xdr:to>
    <xdr:sp macro="" textlink="">
      <xdr:nvSpPr>
        <xdr:cNvPr id="245" name="フローチャート: 判断 244"/>
        <xdr:cNvSpPr/>
      </xdr:nvSpPr>
      <xdr:spPr>
        <a:xfrm>
          <a:off x="1079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101528</xdr:rowOff>
    </xdr:from>
    <xdr:ext cx="534377" cy="259045"/>
    <xdr:sp macro="" textlink="">
      <xdr:nvSpPr>
        <xdr:cNvPr id="246" name="テキスト ボックス 245"/>
        <xdr:cNvSpPr txBox="1"/>
      </xdr:nvSpPr>
      <xdr:spPr>
        <a:xfrm>
          <a:off x="863111" y="162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65252</xdr:rowOff>
    </xdr:from>
    <xdr:to>
      <xdr:col>24</xdr:col>
      <xdr:colOff>114300</xdr:colOff>
      <xdr:row>96</xdr:row>
      <xdr:rowOff>166852</xdr:rowOff>
    </xdr:to>
    <xdr:sp macro="" textlink="">
      <xdr:nvSpPr>
        <xdr:cNvPr id="252" name="楕円 251"/>
        <xdr:cNvSpPr/>
      </xdr:nvSpPr>
      <xdr:spPr>
        <a:xfrm>
          <a:off x="4584700" y="1652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43679</xdr:rowOff>
    </xdr:from>
    <xdr:ext cx="534377" cy="259045"/>
    <xdr:sp macro="" textlink="">
      <xdr:nvSpPr>
        <xdr:cNvPr id="253" name="扶助費該当値テキスト"/>
        <xdr:cNvSpPr txBox="1"/>
      </xdr:nvSpPr>
      <xdr:spPr>
        <a:xfrm>
          <a:off x="4686300" y="1650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99479</xdr:rowOff>
    </xdr:from>
    <xdr:to>
      <xdr:col>20</xdr:col>
      <xdr:colOff>38100</xdr:colOff>
      <xdr:row>97</xdr:row>
      <xdr:rowOff>29629</xdr:rowOff>
    </xdr:to>
    <xdr:sp macro="" textlink="">
      <xdr:nvSpPr>
        <xdr:cNvPr id="254" name="楕円 253"/>
        <xdr:cNvSpPr/>
      </xdr:nvSpPr>
      <xdr:spPr>
        <a:xfrm>
          <a:off x="3746500" y="1655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20756</xdr:rowOff>
    </xdr:from>
    <xdr:ext cx="534377" cy="259045"/>
    <xdr:sp macro="" textlink="">
      <xdr:nvSpPr>
        <xdr:cNvPr id="255" name="テキスト ボックス 254"/>
        <xdr:cNvSpPr txBox="1"/>
      </xdr:nvSpPr>
      <xdr:spPr>
        <a:xfrm>
          <a:off x="3530111" y="166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112179</xdr:rowOff>
    </xdr:from>
    <xdr:to>
      <xdr:col>15</xdr:col>
      <xdr:colOff>101600</xdr:colOff>
      <xdr:row>97</xdr:row>
      <xdr:rowOff>42329</xdr:rowOff>
    </xdr:to>
    <xdr:sp macro="" textlink="">
      <xdr:nvSpPr>
        <xdr:cNvPr id="256" name="楕円 255"/>
        <xdr:cNvSpPr/>
      </xdr:nvSpPr>
      <xdr:spPr>
        <a:xfrm>
          <a:off x="2857500" y="1657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33456</xdr:rowOff>
    </xdr:from>
    <xdr:ext cx="534377" cy="259045"/>
    <xdr:sp macro="" textlink="">
      <xdr:nvSpPr>
        <xdr:cNvPr id="257" name="テキスト ボックス 256"/>
        <xdr:cNvSpPr txBox="1"/>
      </xdr:nvSpPr>
      <xdr:spPr>
        <a:xfrm>
          <a:off x="2641111" y="1666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147473</xdr:rowOff>
    </xdr:from>
    <xdr:to>
      <xdr:col>10</xdr:col>
      <xdr:colOff>165100</xdr:colOff>
      <xdr:row>97</xdr:row>
      <xdr:rowOff>77623</xdr:rowOff>
    </xdr:to>
    <xdr:sp macro="" textlink="">
      <xdr:nvSpPr>
        <xdr:cNvPr id="258" name="楕円 257"/>
        <xdr:cNvSpPr/>
      </xdr:nvSpPr>
      <xdr:spPr>
        <a:xfrm>
          <a:off x="1968500" y="1660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68750</xdr:rowOff>
    </xdr:from>
    <xdr:ext cx="534377" cy="259045"/>
    <xdr:sp macro="" textlink="">
      <xdr:nvSpPr>
        <xdr:cNvPr id="259" name="テキスト ボックス 258"/>
        <xdr:cNvSpPr txBox="1"/>
      </xdr:nvSpPr>
      <xdr:spPr>
        <a:xfrm>
          <a:off x="1752111" y="1669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45720</xdr:rowOff>
    </xdr:from>
    <xdr:to>
      <xdr:col>6</xdr:col>
      <xdr:colOff>38100</xdr:colOff>
      <xdr:row>97</xdr:row>
      <xdr:rowOff>147320</xdr:rowOff>
    </xdr:to>
    <xdr:sp macro="" textlink="">
      <xdr:nvSpPr>
        <xdr:cNvPr id="260" name="楕円 259"/>
        <xdr:cNvSpPr/>
      </xdr:nvSpPr>
      <xdr:spPr>
        <a:xfrm>
          <a:off x="1079500" y="1667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138447</xdr:rowOff>
    </xdr:from>
    <xdr:ext cx="534377" cy="259045"/>
    <xdr:sp macro="" textlink="">
      <xdr:nvSpPr>
        <xdr:cNvPr id="261" name="テキスト ボックス 260"/>
        <xdr:cNvSpPr txBox="1"/>
      </xdr:nvSpPr>
      <xdr:spPr>
        <a:xfrm>
          <a:off x="863111" y="1676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137947</xdr:rowOff>
    </xdr:from>
    <xdr:to>
      <xdr:col>54</xdr:col>
      <xdr:colOff>189865</xdr:colOff>
      <xdr:row>39</xdr:row>
      <xdr:rowOff>67775</xdr:rowOff>
    </xdr:to>
    <xdr:cxnSp macro="">
      <xdr:nvCxnSpPr>
        <xdr:cNvPr id="286" name="直線コネクタ 285"/>
        <xdr:cNvCxnSpPr/>
      </xdr:nvCxnSpPr>
      <xdr:spPr>
        <a:xfrm flipV="1">
          <a:off x="10475595" y="5281447"/>
          <a:ext cx="1270" cy="14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71602</xdr:rowOff>
    </xdr:from>
    <xdr:ext cx="534377" cy="259045"/>
    <xdr:sp macro="" textlink="">
      <xdr:nvSpPr>
        <xdr:cNvPr id="287" name="補助費等最小値テキスト"/>
        <xdr:cNvSpPr txBox="1"/>
      </xdr:nvSpPr>
      <xdr:spPr>
        <a:xfrm>
          <a:off x="10528300" y="675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67775</xdr:rowOff>
    </xdr:from>
    <xdr:to>
      <xdr:col>55</xdr:col>
      <xdr:colOff>88900</xdr:colOff>
      <xdr:row>39</xdr:row>
      <xdr:rowOff>67775</xdr:rowOff>
    </xdr:to>
    <xdr:cxnSp macro="">
      <xdr:nvCxnSpPr>
        <xdr:cNvPr id="288" name="直線コネクタ 287"/>
        <xdr:cNvCxnSpPr/>
      </xdr:nvCxnSpPr>
      <xdr:spPr>
        <a:xfrm>
          <a:off x="10388600" y="675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84624</xdr:rowOff>
    </xdr:from>
    <xdr:ext cx="599010" cy="259045"/>
    <xdr:sp macro="" textlink="">
      <xdr:nvSpPr>
        <xdr:cNvPr id="289" name="補助費等最大値テキスト"/>
        <xdr:cNvSpPr txBox="1"/>
      </xdr:nvSpPr>
      <xdr:spPr>
        <a:xfrm>
          <a:off x="10528300" y="505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137947</xdr:rowOff>
    </xdr:from>
    <xdr:to>
      <xdr:col>55</xdr:col>
      <xdr:colOff>88900</xdr:colOff>
      <xdr:row>30</xdr:row>
      <xdr:rowOff>137947</xdr:rowOff>
    </xdr:to>
    <xdr:cxnSp macro="">
      <xdr:nvCxnSpPr>
        <xdr:cNvPr id="290" name="直線コネクタ 289"/>
        <xdr:cNvCxnSpPr/>
      </xdr:nvCxnSpPr>
      <xdr:spPr>
        <a:xfrm>
          <a:off x="10388600" y="5281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116048</xdr:rowOff>
    </xdr:from>
    <xdr:to>
      <xdr:col>55</xdr:col>
      <xdr:colOff>0</xdr:colOff>
      <xdr:row>35</xdr:row>
      <xdr:rowOff>170973</xdr:rowOff>
    </xdr:to>
    <xdr:cxnSp macro="">
      <xdr:nvCxnSpPr>
        <xdr:cNvPr id="291" name="直線コネクタ 290"/>
        <xdr:cNvCxnSpPr/>
      </xdr:nvCxnSpPr>
      <xdr:spPr>
        <a:xfrm flipV="1">
          <a:off x="9639300" y="6116798"/>
          <a:ext cx="838200" cy="5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70055</xdr:rowOff>
    </xdr:from>
    <xdr:ext cx="599010" cy="259045"/>
    <xdr:sp macro="" textlink="">
      <xdr:nvSpPr>
        <xdr:cNvPr id="292" name="補助費等平均値テキスト"/>
        <xdr:cNvSpPr txBox="1"/>
      </xdr:nvSpPr>
      <xdr:spPr>
        <a:xfrm>
          <a:off x="10528300" y="6070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91628</xdr:rowOff>
    </xdr:from>
    <xdr:to>
      <xdr:col>55</xdr:col>
      <xdr:colOff>50800</xdr:colOff>
      <xdr:row>36</xdr:row>
      <xdr:rowOff>21778</xdr:rowOff>
    </xdr:to>
    <xdr:sp macro="" textlink="">
      <xdr:nvSpPr>
        <xdr:cNvPr id="293" name="フローチャート: 判断 292"/>
        <xdr:cNvSpPr/>
      </xdr:nvSpPr>
      <xdr:spPr>
        <a:xfrm>
          <a:off x="10426700" y="609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170973</xdr:rowOff>
    </xdr:from>
    <xdr:to>
      <xdr:col>50</xdr:col>
      <xdr:colOff>114300</xdr:colOff>
      <xdr:row>36</xdr:row>
      <xdr:rowOff>37493</xdr:rowOff>
    </xdr:to>
    <xdr:cxnSp macro="">
      <xdr:nvCxnSpPr>
        <xdr:cNvPr id="294" name="直線コネクタ 293"/>
        <xdr:cNvCxnSpPr/>
      </xdr:nvCxnSpPr>
      <xdr:spPr>
        <a:xfrm flipV="1">
          <a:off x="8750300" y="6171723"/>
          <a:ext cx="889000" cy="3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44331</xdr:rowOff>
    </xdr:from>
    <xdr:to>
      <xdr:col>50</xdr:col>
      <xdr:colOff>165100</xdr:colOff>
      <xdr:row>35</xdr:row>
      <xdr:rowOff>145931</xdr:rowOff>
    </xdr:to>
    <xdr:sp macro="" textlink="">
      <xdr:nvSpPr>
        <xdr:cNvPr id="295" name="フローチャート: 判断 294"/>
        <xdr:cNvSpPr/>
      </xdr:nvSpPr>
      <xdr:spPr>
        <a:xfrm>
          <a:off x="9588500" y="604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162458</xdr:rowOff>
    </xdr:from>
    <xdr:ext cx="599010" cy="259045"/>
    <xdr:sp macro="" textlink="">
      <xdr:nvSpPr>
        <xdr:cNvPr id="296" name="テキスト ボックス 295"/>
        <xdr:cNvSpPr txBox="1"/>
      </xdr:nvSpPr>
      <xdr:spPr>
        <a:xfrm>
          <a:off x="9339795" y="582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37493</xdr:rowOff>
    </xdr:from>
    <xdr:to>
      <xdr:col>45</xdr:col>
      <xdr:colOff>177800</xdr:colOff>
      <xdr:row>36</xdr:row>
      <xdr:rowOff>68918</xdr:rowOff>
    </xdr:to>
    <xdr:cxnSp macro="">
      <xdr:nvCxnSpPr>
        <xdr:cNvPr id="297" name="直線コネクタ 296"/>
        <xdr:cNvCxnSpPr/>
      </xdr:nvCxnSpPr>
      <xdr:spPr>
        <a:xfrm flipV="1">
          <a:off x="7861300" y="6209693"/>
          <a:ext cx="889000" cy="3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57407</xdr:rowOff>
    </xdr:from>
    <xdr:to>
      <xdr:col>46</xdr:col>
      <xdr:colOff>38100</xdr:colOff>
      <xdr:row>35</xdr:row>
      <xdr:rowOff>159007</xdr:rowOff>
    </xdr:to>
    <xdr:sp macro="" textlink="">
      <xdr:nvSpPr>
        <xdr:cNvPr id="298" name="フローチャート: 判断 297"/>
        <xdr:cNvSpPr/>
      </xdr:nvSpPr>
      <xdr:spPr>
        <a:xfrm>
          <a:off x="8699500" y="605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4084</xdr:rowOff>
    </xdr:from>
    <xdr:ext cx="599010" cy="259045"/>
    <xdr:sp macro="" textlink="">
      <xdr:nvSpPr>
        <xdr:cNvPr id="299" name="テキスト ボックス 298"/>
        <xdr:cNvSpPr txBox="1"/>
      </xdr:nvSpPr>
      <xdr:spPr>
        <a:xfrm>
          <a:off x="8450795" y="5833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41882</xdr:rowOff>
    </xdr:from>
    <xdr:to>
      <xdr:col>41</xdr:col>
      <xdr:colOff>50800</xdr:colOff>
      <xdr:row>36</xdr:row>
      <xdr:rowOff>68918</xdr:rowOff>
    </xdr:to>
    <xdr:cxnSp macro="">
      <xdr:nvCxnSpPr>
        <xdr:cNvPr id="300" name="直線コネクタ 299"/>
        <xdr:cNvCxnSpPr/>
      </xdr:nvCxnSpPr>
      <xdr:spPr>
        <a:xfrm>
          <a:off x="6972300" y="6214082"/>
          <a:ext cx="889000" cy="2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2467</xdr:rowOff>
    </xdr:from>
    <xdr:to>
      <xdr:col>41</xdr:col>
      <xdr:colOff>101600</xdr:colOff>
      <xdr:row>36</xdr:row>
      <xdr:rowOff>104067</xdr:rowOff>
    </xdr:to>
    <xdr:sp macro="" textlink="">
      <xdr:nvSpPr>
        <xdr:cNvPr id="301" name="フローチャート: 判断 300"/>
        <xdr:cNvSpPr/>
      </xdr:nvSpPr>
      <xdr:spPr>
        <a:xfrm>
          <a:off x="7810500" y="617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120594</xdr:rowOff>
    </xdr:from>
    <xdr:ext cx="599010" cy="259045"/>
    <xdr:sp macro="" textlink="">
      <xdr:nvSpPr>
        <xdr:cNvPr id="302" name="テキスト ボックス 301"/>
        <xdr:cNvSpPr txBox="1"/>
      </xdr:nvSpPr>
      <xdr:spPr>
        <a:xfrm>
          <a:off x="7561795" y="594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37495</xdr:rowOff>
    </xdr:from>
    <xdr:to>
      <xdr:col>36</xdr:col>
      <xdr:colOff>165100</xdr:colOff>
      <xdr:row>36</xdr:row>
      <xdr:rowOff>139095</xdr:rowOff>
    </xdr:to>
    <xdr:sp macro="" textlink="">
      <xdr:nvSpPr>
        <xdr:cNvPr id="303" name="フローチャート: 判断 302"/>
        <xdr:cNvSpPr/>
      </xdr:nvSpPr>
      <xdr:spPr>
        <a:xfrm>
          <a:off x="6921500" y="62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130222</xdr:rowOff>
    </xdr:from>
    <xdr:ext cx="599010" cy="259045"/>
    <xdr:sp macro="" textlink="">
      <xdr:nvSpPr>
        <xdr:cNvPr id="304" name="テキスト ボックス 303"/>
        <xdr:cNvSpPr txBox="1"/>
      </xdr:nvSpPr>
      <xdr:spPr>
        <a:xfrm>
          <a:off x="6672795" y="6302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65248</xdr:rowOff>
    </xdr:from>
    <xdr:to>
      <xdr:col>55</xdr:col>
      <xdr:colOff>50800</xdr:colOff>
      <xdr:row>35</xdr:row>
      <xdr:rowOff>166848</xdr:rowOff>
    </xdr:to>
    <xdr:sp macro="" textlink="">
      <xdr:nvSpPr>
        <xdr:cNvPr id="310" name="楕円 309"/>
        <xdr:cNvSpPr/>
      </xdr:nvSpPr>
      <xdr:spPr>
        <a:xfrm>
          <a:off x="10426700" y="60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88125</xdr:rowOff>
    </xdr:from>
    <xdr:ext cx="599010" cy="259045"/>
    <xdr:sp macro="" textlink="">
      <xdr:nvSpPr>
        <xdr:cNvPr id="311" name="補助費等該当値テキスト"/>
        <xdr:cNvSpPr txBox="1"/>
      </xdr:nvSpPr>
      <xdr:spPr>
        <a:xfrm>
          <a:off x="10528300" y="591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120173</xdr:rowOff>
    </xdr:from>
    <xdr:to>
      <xdr:col>50</xdr:col>
      <xdr:colOff>165100</xdr:colOff>
      <xdr:row>36</xdr:row>
      <xdr:rowOff>50323</xdr:rowOff>
    </xdr:to>
    <xdr:sp macro="" textlink="">
      <xdr:nvSpPr>
        <xdr:cNvPr id="312" name="楕円 311"/>
        <xdr:cNvSpPr/>
      </xdr:nvSpPr>
      <xdr:spPr>
        <a:xfrm>
          <a:off x="9588500" y="612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41450</xdr:rowOff>
    </xdr:from>
    <xdr:ext cx="599010" cy="259045"/>
    <xdr:sp macro="" textlink="">
      <xdr:nvSpPr>
        <xdr:cNvPr id="313" name="テキスト ボックス 312"/>
        <xdr:cNvSpPr txBox="1"/>
      </xdr:nvSpPr>
      <xdr:spPr>
        <a:xfrm>
          <a:off x="9339795" y="621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158143</xdr:rowOff>
    </xdr:from>
    <xdr:to>
      <xdr:col>46</xdr:col>
      <xdr:colOff>38100</xdr:colOff>
      <xdr:row>36</xdr:row>
      <xdr:rowOff>88293</xdr:rowOff>
    </xdr:to>
    <xdr:sp macro="" textlink="">
      <xdr:nvSpPr>
        <xdr:cNvPr id="314" name="楕円 313"/>
        <xdr:cNvSpPr/>
      </xdr:nvSpPr>
      <xdr:spPr>
        <a:xfrm>
          <a:off x="8699500" y="615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79420</xdr:rowOff>
    </xdr:from>
    <xdr:ext cx="599010" cy="259045"/>
    <xdr:sp macro="" textlink="">
      <xdr:nvSpPr>
        <xdr:cNvPr id="315" name="テキスト ボックス 314"/>
        <xdr:cNvSpPr txBox="1"/>
      </xdr:nvSpPr>
      <xdr:spPr>
        <a:xfrm>
          <a:off x="8450795" y="6251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18118</xdr:rowOff>
    </xdr:from>
    <xdr:to>
      <xdr:col>41</xdr:col>
      <xdr:colOff>101600</xdr:colOff>
      <xdr:row>36</xdr:row>
      <xdr:rowOff>119718</xdr:rowOff>
    </xdr:to>
    <xdr:sp macro="" textlink="">
      <xdr:nvSpPr>
        <xdr:cNvPr id="316" name="楕円 315"/>
        <xdr:cNvSpPr/>
      </xdr:nvSpPr>
      <xdr:spPr>
        <a:xfrm>
          <a:off x="7810500" y="619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110845</xdr:rowOff>
    </xdr:from>
    <xdr:ext cx="599010" cy="259045"/>
    <xdr:sp macro="" textlink="">
      <xdr:nvSpPr>
        <xdr:cNvPr id="317" name="テキスト ボックス 316"/>
        <xdr:cNvSpPr txBox="1"/>
      </xdr:nvSpPr>
      <xdr:spPr>
        <a:xfrm>
          <a:off x="7561795" y="628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162532</xdr:rowOff>
    </xdr:from>
    <xdr:to>
      <xdr:col>36</xdr:col>
      <xdr:colOff>165100</xdr:colOff>
      <xdr:row>36</xdr:row>
      <xdr:rowOff>92682</xdr:rowOff>
    </xdr:to>
    <xdr:sp macro="" textlink="">
      <xdr:nvSpPr>
        <xdr:cNvPr id="318" name="楕円 317"/>
        <xdr:cNvSpPr/>
      </xdr:nvSpPr>
      <xdr:spPr>
        <a:xfrm>
          <a:off x="6921500" y="616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109209</xdr:rowOff>
    </xdr:from>
    <xdr:ext cx="599010" cy="259045"/>
    <xdr:sp macro="" textlink="">
      <xdr:nvSpPr>
        <xdr:cNvPr id="319" name="テキスト ボックス 318"/>
        <xdr:cNvSpPr txBox="1"/>
      </xdr:nvSpPr>
      <xdr:spPr>
        <a:xfrm>
          <a:off x="6672795" y="5938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114564</xdr:rowOff>
    </xdr:from>
    <xdr:to>
      <xdr:col>54</xdr:col>
      <xdr:colOff>189865</xdr:colOff>
      <xdr:row>59</xdr:row>
      <xdr:rowOff>587</xdr:rowOff>
    </xdr:to>
    <xdr:cxnSp macro="">
      <xdr:nvCxnSpPr>
        <xdr:cNvPr id="345" name="直線コネクタ 344"/>
        <xdr:cNvCxnSpPr/>
      </xdr:nvCxnSpPr>
      <xdr:spPr>
        <a:xfrm flipV="1">
          <a:off x="10475595" y="8687064"/>
          <a:ext cx="1270" cy="1429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4414</xdr:rowOff>
    </xdr:from>
    <xdr:ext cx="534377" cy="259045"/>
    <xdr:sp macro="" textlink="">
      <xdr:nvSpPr>
        <xdr:cNvPr id="346" name="普通建設事業費最小値テキスト"/>
        <xdr:cNvSpPr txBox="1"/>
      </xdr:nvSpPr>
      <xdr:spPr>
        <a:xfrm>
          <a:off x="10528300" y="1011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587</xdr:rowOff>
    </xdr:from>
    <xdr:to>
      <xdr:col>55</xdr:col>
      <xdr:colOff>88900</xdr:colOff>
      <xdr:row>59</xdr:row>
      <xdr:rowOff>587</xdr:rowOff>
    </xdr:to>
    <xdr:cxnSp macro="">
      <xdr:nvCxnSpPr>
        <xdr:cNvPr id="347" name="直線コネクタ 346"/>
        <xdr:cNvCxnSpPr/>
      </xdr:nvCxnSpPr>
      <xdr:spPr>
        <a:xfrm>
          <a:off x="10388600" y="101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61241</xdr:rowOff>
    </xdr:from>
    <xdr:ext cx="599010" cy="259045"/>
    <xdr:sp macro="" textlink="">
      <xdr:nvSpPr>
        <xdr:cNvPr id="348" name="普通建設事業費最大値テキスト"/>
        <xdr:cNvSpPr txBox="1"/>
      </xdr:nvSpPr>
      <xdr:spPr>
        <a:xfrm>
          <a:off x="10528300" y="8462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114564</xdr:rowOff>
    </xdr:from>
    <xdr:to>
      <xdr:col>55</xdr:col>
      <xdr:colOff>88900</xdr:colOff>
      <xdr:row>50</xdr:row>
      <xdr:rowOff>114564</xdr:rowOff>
    </xdr:to>
    <xdr:cxnSp macro="">
      <xdr:nvCxnSpPr>
        <xdr:cNvPr id="349" name="直線コネクタ 348"/>
        <xdr:cNvCxnSpPr/>
      </xdr:nvCxnSpPr>
      <xdr:spPr>
        <a:xfrm>
          <a:off x="10388600" y="8687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126895</xdr:rowOff>
    </xdr:from>
    <xdr:to>
      <xdr:col>55</xdr:col>
      <xdr:colOff>0</xdr:colOff>
      <xdr:row>56</xdr:row>
      <xdr:rowOff>21435</xdr:rowOff>
    </xdr:to>
    <xdr:cxnSp macro="">
      <xdr:nvCxnSpPr>
        <xdr:cNvPr id="350" name="直線コネクタ 349"/>
        <xdr:cNvCxnSpPr/>
      </xdr:nvCxnSpPr>
      <xdr:spPr>
        <a:xfrm>
          <a:off x="9639300" y="9556645"/>
          <a:ext cx="838200" cy="6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154678</xdr:rowOff>
    </xdr:from>
    <xdr:ext cx="599010" cy="259045"/>
    <xdr:sp macro="" textlink="">
      <xdr:nvSpPr>
        <xdr:cNvPr id="351" name="普通建設事業費平均値テキスト"/>
        <xdr:cNvSpPr txBox="1"/>
      </xdr:nvSpPr>
      <xdr:spPr>
        <a:xfrm>
          <a:off x="10528300" y="9755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4801</xdr:rowOff>
    </xdr:from>
    <xdr:to>
      <xdr:col>55</xdr:col>
      <xdr:colOff>50800</xdr:colOff>
      <xdr:row>57</xdr:row>
      <xdr:rowOff>106401</xdr:rowOff>
    </xdr:to>
    <xdr:sp macro="" textlink="">
      <xdr:nvSpPr>
        <xdr:cNvPr id="352" name="フローチャート: 判断 351"/>
        <xdr:cNvSpPr/>
      </xdr:nvSpPr>
      <xdr:spPr>
        <a:xfrm>
          <a:off x="10426700" y="977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126895</xdr:rowOff>
    </xdr:from>
    <xdr:to>
      <xdr:col>50</xdr:col>
      <xdr:colOff>114300</xdr:colOff>
      <xdr:row>56</xdr:row>
      <xdr:rowOff>73017</xdr:rowOff>
    </xdr:to>
    <xdr:cxnSp macro="">
      <xdr:nvCxnSpPr>
        <xdr:cNvPr id="353" name="直線コネクタ 352"/>
        <xdr:cNvCxnSpPr/>
      </xdr:nvCxnSpPr>
      <xdr:spPr>
        <a:xfrm flipV="1">
          <a:off x="8750300" y="9556645"/>
          <a:ext cx="889000" cy="11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15258</xdr:rowOff>
    </xdr:from>
    <xdr:to>
      <xdr:col>50</xdr:col>
      <xdr:colOff>165100</xdr:colOff>
      <xdr:row>57</xdr:row>
      <xdr:rowOff>116858</xdr:rowOff>
    </xdr:to>
    <xdr:sp macro="" textlink="">
      <xdr:nvSpPr>
        <xdr:cNvPr id="354" name="フローチャート: 判断 353"/>
        <xdr:cNvSpPr/>
      </xdr:nvSpPr>
      <xdr:spPr>
        <a:xfrm>
          <a:off x="9588500" y="97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107985</xdr:rowOff>
    </xdr:from>
    <xdr:ext cx="599010" cy="259045"/>
    <xdr:sp macro="" textlink="">
      <xdr:nvSpPr>
        <xdr:cNvPr id="355" name="テキスト ボックス 354"/>
        <xdr:cNvSpPr txBox="1"/>
      </xdr:nvSpPr>
      <xdr:spPr>
        <a:xfrm>
          <a:off x="9339795" y="988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73017</xdr:rowOff>
    </xdr:from>
    <xdr:to>
      <xdr:col>45</xdr:col>
      <xdr:colOff>177800</xdr:colOff>
      <xdr:row>56</xdr:row>
      <xdr:rowOff>161962</xdr:rowOff>
    </xdr:to>
    <xdr:cxnSp macro="">
      <xdr:nvCxnSpPr>
        <xdr:cNvPr id="356" name="直線コネクタ 355"/>
        <xdr:cNvCxnSpPr/>
      </xdr:nvCxnSpPr>
      <xdr:spPr>
        <a:xfrm flipV="1">
          <a:off x="7861300" y="9674217"/>
          <a:ext cx="889000" cy="8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18971</xdr:rowOff>
    </xdr:from>
    <xdr:to>
      <xdr:col>46</xdr:col>
      <xdr:colOff>38100</xdr:colOff>
      <xdr:row>57</xdr:row>
      <xdr:rowOff>120571</xdr:rowOff>
    </xdr:to>
    <xdr:sp macro="" textlink="">
      <xdr:nvSpPr>
        <xdr:cNvPr id="357" name="フローチャート: 判断 356"/>
        <xdr:cNvSpPr/>
      </xdr:nvSpPr>
      <xdr:spPr>
        <a:xfrm>
          <a:off x="8699500" y="979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111698</xdr:rowOff>
    </xdr:from>
    <xdr:ext cx="599010" cy="259045"/>
    <xdr:sp macro="" textlink="">
      <xdr:nvSpPr>
        <xdr:cNvPr id="358" name="テキスト ボックス 357"/>
        <xdr:cNvSpPr txBox="1"/>
      </xdr:nvSpPr>
      <xdr:spPr>
        <a:xfrm>
          <a:off x="8450795" y="988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104251</xdr:rowOff>
    </xdr:from>
    <xdr:to>
      <xdr:col>41</xdr:col>
      <xdr:colOff>50800</xdr:colOff>
      <xdr:row>56</xdr:row>
      <xdr:rowOff>161962</xdr:rowOff>
    </xdr:to>
    <xdr:cxnSp macro="">
      <xdr:nvCxnSpPr>
        <xdr:cNvPr id="359" name="直線コネクタ 358"/>
        <xdr:cNvCxnSpPr/>
      </xdr:nvCxnSpPr>
      <xdr:spPr>
        <a:xfrm>
          <a:off x="6972300" y="9534001"/>
          <a:ext cx="889000" cy="22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39794</xdr:rowOff>
    </xdr:from>
    <xdr:to>
      <xdr:col>41</xdr:col>
      <xdr:colOff>101600</xdr:colOff>
      <xdr:row>57</xdr:row>
      <xdr:rowOff>141394</xdr:rowOff>
    </xdr:to>
    <xdr:sp macro="" textlink="">
      <xdr:nvSpPr>
        <xdr:cNvPr id="360" name="フローチャート: 判断 359"/>
        <xdr:cNvSpPr/>
      </xdr:nvSpPr>
      <xdr:spPr>
        <a:xfrm>
          <a:off x="7810500" y="981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132521</xdr:rowOff>
    </xdr:from>
    <xdr:ext cx="599010" cy="259045"/>
    <xdr:sp macro="" textlink="">
      <xdr:nvSpPr>
        <xdr:cNvPr id="361" name="テキスト ボックス 360"/>
        <xdr:cNvSpPr txBox="1"/>
      </xdr:nvSpPr>
      <xdr:spPr>
        <a:xfrm>
          <a:off x="7561795" y="9905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84848</xdr:rowOff>
    </xdr:from>
    <xdr:to>
      <xdr:col>36</xdr:col>
      <xdr:colOff>165100</xdr:colOff>
      <xdr:row>58</xdr:row>
      <xdr:rowOff>14998</xdr:rowOff>
    </xdr:to>
    <xdr:sp macro="" textlink="">
      <xdr:nvSpPr>
        <xdr:cNvPr id="362" name="フローチャート: 判断 361"/>
        <xdr:cNvSpPr/>
      </xdr:nvSpPr>
      <xdr:spPr>
        <a:xfrm>
          <a:off x="6921500" y="985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6125</xdr:rowOff>
    </xdr:from>
    <xdr:ext cx="534377" cy="259045"/>
    <xdr:sp macro="" textlink="">
      <xdr:nvSpPr>
        <xdr:cNvPr id="363" name="テキスト ボックス 362"/>
        <xdr:cNvSpPr txBox="1"/>
      </xdr:nvSpPr>
      <xdr:spPr>
        <a:xfrm>
          <a:off x="6705111" y="995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142085</xdr:rowOff>
    </xdr:from>
    <xdr:to>
      <xdr:col>55</xdr:col>
      <xdr:colOff>50800</xdr:colOff>
      <xdr:row>56</xdr:row>
      <xdr:rowOff>72235</xdr:rowOff>
    </xdr:to>
    <xdr:sp macro="" textlink="">
      <xdr:nvSpPr>
        <xdr:cNvPr id="369" name="楕円 368"/>
        <xdr:cNvSpPr/>
      </xdr:nvSpPr>
      <xdr:spPr>
        <a:xfrm>
          <a:off x="10426700" y="957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164962</xdr:rowOff>
    </xdr:from>
    <xdr:ext cx="599010" cy="259045"/>
    <xdr:sp macro="" textlink="">
      <xdr:nvSpPr>
        <xdr:cNvPr id="370" name="普通建設事業費該当値テキスト"/>
        <xdr:cNvSpPr txBox="1"/>
      </xdr:nvSpPr>
      <xdr:spPr>
        <a:xfrm>
          <a:off x="10528300" y="9423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76095</xdr:rowOff>
    </xdr:from>
    <xdr:to>
      <xdr:col>50</xdr:col>
      <xdr:colOff>165100</xdr:colOff>
      <xdr:row>56</xdr:row>
      <xdr:rowOff>6245</xdr:rowOff>
    </xdr:to>
    <xdr:sp macro="" textlink="">
      <xdr:nvSpPr>
        <xdr:cNvPr id="371" name="楕円 370"/>
        <xdr:cNvSpPr/>
      </xdr:nvSpPr>
      <xdr:spPr>
        <a:xfrm>
          <a:off x="9588500" y="950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22772</xdr:rowOff>
    </xdr:from>
    <xdr:ext cx="599010" cy="259045"/>
    <xdr:sp macro="" textlink="">
      <xdr:nvSpPr>
        <xdr:cNvPr id="372" name="テキスト ボックス 371"/>
        <xdr:cNvSpPr txBox="1"/>
      </xdr:nvSpPr>
      <xdr:spPr>
        <a:xfrm>
          <a:off x="9339795" y="928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22217</xdr:rowOff>
    </xdr:from>
    <xdr:to>
      <xdr:col>46</xdr:col>
      <xdr:colOff>38100</xdr:colOff>
      <xdr:row>56</xdr:row>
      <xdr:rowOff>123817</xdr:rowOff>
    </xdr:to>
    <xdr:sp macro="" textlink="">
      <xdr:nvSpPr>
        <xdr:cNvPr id="373" name="楕円 372"/>
        <xdr:cNvSpPr/>
      </xdr:nvSpPr>
      <xdr:spPr>
        <a:xfrm>
          <a:off x="8699500" y="962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140344</xdr:rowOff>
    </xdr:from>
    <xdr:ext cx="599010" cy="259045"/>
    <xdr:sp macro="" textlink="">
      <xdr:nvSpPr>
        <xdr:cNvPr id="374" name="テキスト ボックス 373"/>
        <xdr:cNvSpPr txBox="1"/>
      </xdr:nvSpPr>
      <xdr:spPr>
        <a:xfrm>
          <a:off x="8450795" y="9398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111162</xdr:rowOff>
    </xdr:from>
    <xdr:to>
      <xdr:col>41</xdr:col>
      <xdr:colOff>101600</xdr:colOff>
      <xdr:row>57</xdr:row>
      <xdr:rowOff>41312</xdr:rowOff>
    </xdr:to>
    <xdr:sp macro="" textlink="">
      <xdr:nvSpPr>
        <xdr:cNvPr id="375" name="楕円 374"/>
        <xdr:cNvSpPr/>
      </xdr:nvSpPr>
      <xdr:spPr>
        <a:xfrm>
          <a:off x="7810500" y="971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57839</xdr:rowOff>
    </xdr:from>
    <xdr:ext cx="599010" cy="259045"/>
    <xdr:sp macro="" textlink="">
      <xdr:nvSpPr>
        <xdr:cNvPr id="376" name="テキスト ボックス 375"/>
        <xdr:cNvSpPr txBox="1"/>
      </xdr:nvSpPr>
      <xdr:spPr>
        <a:xfrm>
          <a:off x="7561795" y="948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53451</xdr:rowOff>
    </xdr:from>
    <xdr:to>
      <xdr:col>36</xdr:col>
      <xdr:colOff>165100</xdr:colOff>
      <xdr:row>55</xdr:row>
      <xdr:rowOff>155051</xdr:rowOff>
    </xdr:to>
    <xdr:sp macro="" textlink="">
      <xdr:nvSpPr>
        <xdr:cNvPr id="377" name="楕円 376"/>
        <xdr:cNvSpPr/>
      </xdr:nvSpPr>
      <xdr:spPr>
        <a:xfrm>
          <a:off x="6921500" y="948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128</xdr:rowOff>
    </xdr:from>
    <xdr:ext cx="599010" cy="259045"/>
    <xdr:sp macro="" textlink="">
      <xdr:nvSpPr>
        <xdr:cNvPr id="378" name="テキスト ボックス 377"/>
        <xdr:cNvSpPr txBox="1"/>
      </xdr:nvSpPr>
      <xdr:spPr>
        <a:xfrm>
          <a:off x="6672795" y="9258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68045</xdr:rowOff>
    </xdr:from>
    <xdr:to>
      <xdr:col>54</xdr:col>
      <xdr:colOff>189865</xdr:colOff>
      <xdr:row>79</xdr:row>
      <xdr:rowOff>44450</xdr:rowOff>
    </xdr:to>
    <xdr:cxnSp macro="">
      <xdr:nvCxnSpPr>
        <xdr:cNvPr id="402" name="直線コネクタ 401"/>
        <xdr:cNvCxnSpPr/>
      </xdr:nvCxnSpPr>
      <xdr:spPr>
        <a:xfrm flipV="1">
          <a:off x="10475595" y="12069545"/>
          <a:ext cx="1270" cy="151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14722</xdr:rowOff>
    </xdr:from>
    <xdr:ext cx="599010" cy="259045"/>
    <xdr:sp macro="" textlink="">
      <xdr:nvSpPr>
        <xdr:cNvPr id="405" name="普通建設事業費 （ うち新規整備　）最大値テキスト"/>
        <xdr:cNvSpPr txBox="1"/>
      </xdr:nvSpPr>
      <xdr:spPr>
        <a:xfrm>
          <a:off x="10528300" y="1184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68045</xdr:rowOff>
    </xdr:from>
    <xdr:to>
      <xdr:col>55</xdr:col>
      <xdr:colOff>88900</xdr:colOff>
      <xdr:row>70</xdr:row>
      <xdr:rowOff>68045</xdr:rowOff>
    </xdr:to>
    <xdr:cxnSp macro="">
      <xdr:nvCxnSpPr>
        <xdr:cNvPr id="406" name="直線コネクタ 405"/>
        <xdr:cNvCxnSpPr/>
      </xdr:nvCxnSpPr>
      <xdr:spPr>
        <a:xfrm>
          <a:off x="10388600" y="1206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83472</xdr:rowOff>
    </xdr:from>
    <xdr:to>
      <xdr:col>55</xdr:col>
      <xdr:colOff>0</xdr:colOff>
      <xdr:row>78</xdr:row>
      <xdr:rowOff>161123</xdr:rowOff>
    </xdr:to>
    <xdr:cxnSp macro="">
      <xdr:nvCxnSpPr>
        <xdr:cNvPr id="407" name="直線コネクタ 406"/>
        <xdr:cNvCxnSpPr/>
      </xdr:nvCxnSpPr>
      <xdr:spPr>
        <a:xfrm flipV="1">
          <a:off x="9639300" y="13456572"/>
          <a:ext cx="838200" cy="7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55904</xdr:rowOff>
    </xdr:from>
    <xdr:ext cx="534377" cy="259045"/>
    <xdr:sp macro="" textlink="">
      <xdr:nvSpPr>
        <xdr:cNvPr id="408" name="普通建設事業費 （ うち新規整備　）平均値テキスト"/>
        <xdr:cNvSpPr txBox="1"/>
      </xdr:nvSpPr>
      <xdr:spPr>
        <a:xfrm>
          <a:off x="10528300" y="13429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77477</xdr:rowOff>
    </xdr:from>
    <xdr:to>
      <xdr:col>55</xdr:col>
      <xdr:colOff>50800</xdr:colOff>
      <xdr:row>79</xdr:row>
      <xdr:rowOff>7627</xdr:rowOff>
    </xdr:to>
    <xdr:sp macro="" textlink="">
      <xdr:nvSpPr>
        <xdr:cNvPr id="409" name="フローチャート: 判断 408"/>
        <xdr:cNvSpPr/>
      </xdr:nvSpPr>
      <xdr:spPr>
        <a:xfrm>
          <a:off x="10426700" y="134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94734</xdr:rowOff>
    </xdr:from>
    <xdr:to>
      <xdr:col>50</xdr:col>
      <xdr:colOff>114300</xdr:colOff>
      <xdr:row>78</xdr:row>
      <xdr:rowOff>161123</xdr:rowOff>
    </xdr:to>
    <xdr:cxnSp macro="">
      <xdr:nvCxnSpPr>
        <xdr:cNvPr id="410" name="直線コネクタ 409"/>
        <xdr:cNvCxnSpPr/>
      </xdr:nvCxnSpPr>
      <xdr:spPr>
        <a:xfrm>
          <a:off x="8750300" y="13467834"/>
          <a:ext cx="889000" cy="6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45157</xdr:rowOff>
    </xdr:from>
    <xdr:to>
      <xdr:col>50</xdr:col>
      <xdr:colOff>165100</xdr:colOff>
      <xdr:row>78</xdr:row>
      <xdr:rowOff>146757</xdr:rowOff>
    </xdr:to>
    <xdr:sp macro="" textlink="">
      <xdr:nvSpPr>
        <xdr:cNvPr id="411" name="フローチャート: 判断 410"/>
        <xdr:cNvSpPr/>
      </xdr:nvSpPr>
      <xdr:spPr>
        <a:xfrm>
          <a:off x="9588500" y="1341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163284</xdr:rowOff>
    </xdr:from>
    <xdr:ext cx="534377" cy="259045"/>
    <xdr:sp macro="" textlink="">
      <xdr:nvSpPr>
        <xdr:cNvPr id="412" name="テキスト ボックス 411"/>
        <xdr:cNvSpPr txBox="1"/>
      </xdr:nvSpPr>
      <xdr:spPr>
        <a:xfrm>
          <a:off x="9372111" y="1319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79063</xdr:rowOff>
    </xdr:from>
    <xdr:to>
      <xdr:col>45</xdr:col>
      <xdr:colOff>177800</xdr:colOff>
      <xdr:row>78</xdr:row>
      <xdr:rowOff>94734</xdr:rowOff>
    </xdr:to>
    <xdr:cxnSp macro="">
      <xdr:nvCxnSpPr>
        <xdr:cNvPr id="413" name="直線コネクタ 412"/>
        <xdr:cNvCxnSpPr/>
      </xdr:nvCxnSpPr>
      <xdr:spPr>
        <a:xfrm>
          <a:off x="7861300" y="13452163"/>
          <a:ext cx="889000" cy="1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48427</xdr:rowOff>
    </xdr:from>
    <xdr:to>
      <xdr:col>46</xdr:col>
      <xdr:colOff>38100</xdr:colOff>
      <xdr:row>78</xdr:row>
      <xdr:rowOff>150027</xdr:rowOff>
    </xdr:to>
    <xdr:sp macro="" textlink="">
      <xdr:nvSpPr>
        <xdr:cNvPr id="414" name="フローチャート: 判断 413"/>
        <xdr:cNvSpPr/>
      </xdr:nvSpPr>
      <xdr:spPr>
        <a:xfrm>
          <a:off x="8699500" y="134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141154</xdr:rowOff>
    </xdr:from>
    <xdr:ext cx="534377" cy="259045"/>
    <xdr:sp macro="" textlink="">
      <xdr:nvSpPr>
        <xdr:cNvPr id="415" name="テキスト ボックス 414"/>
        <xdr:cNvSpPr txBox="1"/>
      </xdr:nvSpPr>
      <xdr:spPr>
        <a:xfrm>
          <a:off x="8483111" y="1351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38049</xdr:rowOff>
    </xdr:from>
    <xdr:to>
      <xdr:col>41</xdr:col>
      <xdr:colOff>50800</xdr:colOff>
      <xdr:row>78</xdr:row>
      <xdr:rowOff>79063</xdr:rowOff>
    </xdr:to>
    <xdr:cxnSp macro="">
      <xdr:nvCxnSpPr>
        <xdr:cNvPr id="416" name="直線コネクタ 415"/>
        <xdr:cNvCxnSpPr/>
      </xdr:nvCxnSpPr>
      <xdr:spPr>
        <a:xfrm>
          <a:off x="6972300" y="13411149"/>
          <a:ext cx="889000" cy="4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31373</xdr:rowOff>
    </xdr:from>
    <xdr:to>
      <xdr:col>41</xdr:col>
      <xdr:colOff>101600</xdr:colOff>
      <xdr:row>78</xdr:row>
      <xdr:rowOff>132973</xdr:rowOff>
    </xdr:to>
    <xdr:sp macro="" textlink="">
      <xdr:nvSpPr>
        <xdr:cNvPr id="417" name="フローチャート: 判断 416"/>
        <xdr:cNvSpPr/>
      </xdr:nvSpPr>
      <xdr:spPr>
        <a:xfrm>
          <a:off x="7810500" y="1340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124100</xdr:rowOff>
    </xdr:from>
    <xdr:ext cx="534377" cy="259045"/>
    <xdr:sp macro="" textlink="">
      <xdr:nvSpPr>
        <xdr:cNvPr id="418" name="テキスト ボックス 417"/>
        <xdr:cNvSpPr txBox="1"/>
      </xdr:nvSpPr>
      <xdr:spPr>
        <a:xfrm>
          <a:off x="7594111" y="1349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18548</xdr:rowOff>
    </xdr:from>
    <xdr:to>
      <xdr:col>36</xdr:col>
      <xdr:colOff>165100</xdr:colOff>
      <xdr:row>78</xdr:row>
      <xdr:rowOff>120148</xdr:rowOff>
    </xdr:to>
    <xdr:sp macro="" textlink="">
      <xdr:nvSpPr>
        <xdr:cNvPr id="419" name="フローチャート: 判断 418"/>
        <xdr:cNvSpPr/>
      </xdr:nvSpPr>
      <xdr:spPr>
        <a:xfrm>
          <a:off x="6921500" y="13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111275</xdr:rowOff>
    </xdr:from>
    <xdr:ext cx="534377" cy="259045"/>
    <xdr:sp macro="" textlink="">
      <xdr:nvSpPr>
        <xdr:cNvPr id="420" name="テキスト ボックス 419"/>
        <xdr:cNvSpPr txBox="1"/>
      </xdr:nvSpPr>
      <xdr:spPr>
        <a:xfrm>
          <a:off x="6705111" y="1348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32672</xdr:rowOff>
    </xdr:from>
    <xdr:to>
      <xdr:col>55</xdr:col>
      <xdr:colOff>50800</xdr:colOff>
      <xdr:row>78</xdr:row>
      <xdr:rowOff>134272</xdr:rowOff>
    </xdr:to>
    <xdr:sp macro="" textlink="">
      <xdr:nvSpPr>
        <xdr:cNvPr id="426" name="楕円 425"/>
        <xdr:cNvSpPr/>
      </xdr:nvSpPr>
      <xdr:spPr>
        <a:xfrm>
          <a:off x="10426700" y="1340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55549</xdr:rowOff>
    </xdr:from>
    <xdr:ext cx="534377" cy="259045"/>
    <xdr:sp macro="" textlink="">
      <xdr:nvSpPr>
        <xdr:cNvPr id="427" name="普通建設事業費 （ うち新規整備　）該当値テキスト"/>
        <xdr:cNvSpPr txBox="1"/>
      </xdr:nvSpPr>
      <xdr:spPr>
        <a:xfrm>
          <a:off x="10528300" y="1325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110323</xdr:rowOff>
    </xdr:from>
    <xdr:to>
      <xdr:col>50</xdr:col>
      <xdr:colOff>165100</xdr:colOff>
      <xdr:row>79</xdr:row>
      <xdr:rowOff>40473</xdr:rowOff>
    </xdr:to>
    <xdr:sp macro="" textlink="">
      <xdr:nvSpPr>
        <xdr:cNvPr id="428" name="楕円 427"/>
        <xdr:cNvSpPr/>
      </xdr:nvSpPr>
      <xdr:spPr>
        <a:xfrm>
          <a:off x="9588500" y="1348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31600</xdr:rowOff>
    </xdr:from>
    <xdr:ext cx="534377" cy="259045"/>
    <xdr:sp macro="" textlink="">
      <xdr:nvSpPr>
        <xdr:cNvPr id="429" name="テキスト ボックス 428"/>
        <xdr:cNvSpPr txBox="1"/>
      </xdr:nvSpPr>
      <xdr:spPr>
        <a:xfrm>
          <a:off x="9372111" y="1357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43934</xdr:rowOff>
    </xdr:from>
    <xdr:to>
      <xdr:col>46</xdr:col>
      <xdr:colOff>38100</xdr:colOff>
      <xdr:row>78</xdr:row>
      <xdr:rowOff>145534</xdr:rowOff>
    </xdr:to>
    <xdr:sp macro="" textlink="">
      <xdr:nvSpPr>
        <xdr:cNvPr id="430" name="楕円 429"/>
        <xdr:cNvSpPr/>
      </xdr:nvSpPr>
      <xdr:spPr>
        <a:xfrm>
          <a:off x="8699500" y="1341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162061</xdr:rowOff>
    </xdr:from>
    <xdr:ext cx="534377" cy="259045"/>
    <xdr:sp macro="" textlink="">
      <xdr:nvSpPr>
        <xdr:cNvPr id="431" name="テキスト ボックス 430"/>
        <xdr:cNvSpPr txBox="1"/>
      </xdr:nvSpPr>
      <xdr:spPr>
        <a:xfrm>
          <a:off x="8483111" y="131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28263</xdr:rowOff>
    </xdr:from>
    <xdr:to>
      <xdr:col>41</xdr:col>
      <xdr:colOff>101600</xdr:colOff>
      <xdr:row>78</xdr:row>
      <xdr:rowOff>129863</xdr:rowOff>
    </xdr:to>
    <xdr:sp macro="" textlink="">
      <xdr:nvSpPr>
        <xdr:cNvPr id="432" name="楕円 431"/>
        <xdr:cNvSpPr/>
      </xdr:nvSpPr>
      <xdr:spPr>
        <a:xfrm>
          <a:off x="7810500" y="1340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146390</xdr:rowOff>
    </xdr:from>
    <xdr:ext cx="534377" cy="259045"/>
    <xdr:sp macro="" textlink="">
      <xdr:nvSpPr>
        <xdr:cNvPr id="433" name="テキスト ボックス 432"/>
        <xdr:cNvSpPr txBox="1"/>
      </xdr:nvSpPr>
      <xdr:spPr>
        <a:xfrm>
          <a:off x="7594111" y="1317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158699</xdr:rowOff>
    </xdr:from>
    <xdr:to>
      <xdr:col>36</xdr:col>
      <xdr:colOff>165100</xdr:colOff>
      <xdr:row>78</xdr:row>
      <xdr:rowOff>88849</xdr:rowOff>
    </xdr:to>
    <xdr:sp macro="" textlink="">
      <xdr:nvSpPr>
        <xdr:cNvPr id="434" name="楕円 433"/>
        <xdr:cNvSpPr/>
      </xdr:nvSpPr>
      <xdr:spPr>
        <a:xfrm>
          <a:off x="6921500" y="1336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105376</xdr:rowOff>
    </xdr:from>
    <xdr:ext cx="534377" cy="259045"/>
    <xdr:sp macro="" textlink="">
      <xdr:nvSpPr>
        <xdr:cNvPr id="435" name="テキスト ボックス 434"/>
        <xdr:cNvSpPr txBox="1"/>
      </xdr:nvSpPr>
      <xdr:spPr>
        <a:xfrm>
          <a:off x="6705111" y="1313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133290</xdr:rowOff>
    </xdr:from>
    <xdr:to>
      <xdr:col>54</xdr:col>
      <xdr:colOff>189865</xdr:colOff>
      <xdr:row>98</xdr:row>
      <xdr:rowOff>92859</xdr:rowOff>
    </xdr:to>
    <xdr:cxnSp macro="">
      <xdr:nvCxnSpPr>
        <xdr:cNvPr id="457" name="直線コネクタ 456"/>
        <xdr:cNvCxnSpPr/>
      </xdr:nvCxnSpPr>
      <xdr:spPr>
        <a:xfrm flipV="1">
          <a:off x="10475595" y="15563790"/>
          <a:ext cx="1270" cy="133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96686</xdr:rowOff>
    </xdr:from>
    <xdr:ext cx="534377" cy="259045"/>
    <xdr:sp macro="" textlink="">
      <xdr:nvSpPr>
        <xdr:cNvPr id="458" name="普通建設事業費 （ うち更新整備　）最小値テキスト"/>
        <xdr:cNvSpPr txBox="1"/>
      </xdr:nvSpPr>
      <xdr:spPr>
        <a:xfrm>
          <a:off x="10528300" y="1689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92859</xdr:rowOff>
    </xdr:from>
    <xdr:to>
      <xdr:col>55</xdr:col>
      <xdr:colOff>88900</xdr:colOff>
      <xdr:row>98</xdr:row>
      <xdr:rowOff>92859</xdr:rowOff>
    </xdr:to>
    <xdr:cxnSp macro="">
      <xdr:nvCxnSpPr>
        <xdr:cNvPr id="459" name="直線コネクタ 458"/>
        <xdr:cNvCxnSpPr/>
      </xdr:nvCxnSpPr>
      <xdr:spPr>
        <a:xfrm>
          <a:off x="10388600" y="1689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79967</xdr:rowOff>
    </xdr:from>
    <xdr:ext cx="599010" cy="259045"/>
    <xdr:sp macro="" textlink="">
      <xdr:nvSpPr>
        <xdr:cNvPr id="460" name="普通建設事業費 （ うち更新整備　）最大値テキスト"/>
        <xdr:cNvSpPr txBox="1"/>
      </xdr:nvSpPr>
      <xdr:spPr>
        <a:xfrm>
          <a:off x="10528300" y="153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133290</xdr:rowOff>
    </xdr:from>
    <xdr:to>
      <xdr:col>55</xdr:col>
      <xdr:colOff>88900</xdr:colOff>
      <xdr:row>90</xdr:row>
      <xdr:rowOff>133290</xdr:rowOff>
    </xdr:to>
    <xdr:cxnSp macro="">
      <xdr:nvCxnSpPr>
        <xdr:cNvPr id="461" name="直線コネクタ 460"/>
        <xdr:cNvCxnSpPr/>
      </xdr:nvCxnSpPr>
      <xdr:spPr>
        <a:xfrm>
          <a:off x="10388600" y="15563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13367</xdr:rowOff>
    </xdr:from>
    <xdr:to>
      <xdr:col>55</xdr:col>
      <xdr:colOff>0</xdr:colOff>
      <xdr:row>96</xdr:row>
      <xdr:rowOff>16325</xdr:rowOff>
    </xdr:to>
    <xdr:cxnSp macro="">
      <xdr:nvCxnSpPr>
        <xdr:cNvPr id="462" name="直線コネクタ 461"/>
        <xdr:cNvCxnSpPr/>
      </xdr:nvCxnSpPr>
      <xdr:spPr>
        <a:xfrm flipV="1">
          <a:off x="9639300" y="16472567"/>
          <a:ext cx="838200" cy="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81739</xdr:rowOff>
    </xdr:from>
    <xdr:ext cx="534377" cy="259045"/>
    <xdr:sp macro="" textlink="">
      <xdr:nvSpPr>
        <xdr:cNvPr id="463" name="普通建設事業費 （ うち更新整備　）平均値テキスト"/>
        <xdr:cNvSpPr txBox="1"/>
      </xdr:nvSpPr>
      <xdr:spPr>
        <a:xfrm>
          <a:off x="10528300" y="16540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103312</xdr:rowOff>
    </xdr:from>
    <xdr:to>
      <xdr:col>55</xdr:col>
      <xdr:colOff>50800</xdr:colOff>
      <xdr:row>97</xdr:row>
      <xdr:rowOff>33462</xdr:rowOff>
    </xdr:to>
    <xdr:sp macro="" textlink="">
      <xdr:nvSpPr>
        <xdr:cNvPr id="464" name="フローチャート: 判断 463"/>
        <xdr:cNvSpPr/>
      </xdr:nvSpPr>
      <xdr:spPr>
        <a:xfrm>
          <a:off x="10426700" y="1656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16325</xdr:rowOff>
    </xdr:from>
    <xdr:to>
      <xdr:col>50</xdr:col>
      <xdr:colOff>114300</xdr:colOff>
      <xdr:row>96</xdr:row>
      <xdr:rowOff>135795</xdr:rowOff>
    </xdr:to>
    <xdr:cxnSp macro="">
      <xdr:nvCxnSpPr>
        <xdr:cNvPr id="465" name="直線コネクタ 464"/>
        <xdr:cNvCxnSpPr/>
      </xdr:nvCxnSpPr>
      <xdr:spPr>
        <a:xfrm flipV="1">
          <a:off x="8750300" y="16475525"/>
          <a:ext cx="889000" cy="11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136247</xdr:rowOff>
    </xdr:from>
    <xdr:to>
      <xdr:col>50</xdr:col>
      <xdr:colOff>165100</xdr:colOff>
      <xdr:row>97</xdr:row>
      <xdr:rowOff>66397</xdr:rowOff>
    </xdr:to>
    <xdr:sp macro="" textlink="">
      <xdr:nvSpPr>
        <xdr:cNvPr id="466" name="フローチャート: 判断 465"/>
        <xdr:cNvSpPr/>
      </xdr:nvSpPr>
      <xdr:spPr>
        <a:xfrm>
          <a:off x="9588500" y="16595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57524</xdr:rowOff>
    </xdr:from>
    <xdr:ext cx="534377" cy="259045"/>
    <xdr:sp macro="" textlink="">
      <xdr:nvSpPr>
        <xdr:cNvPr id="467" name="テキスト ボックス 466"/>
        <xdr:cNvSpPr txBox="1"/>
      </xdr:nvSpPr>
      <xdr:spPr>
        <a:xfrm>
          <a:off x="9372111" y="166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135795</xdr:rowOff>
    </xdr:from>
    <xdr:to>
      <xdr:col>45</xdr:col>
      <xdr:colOff>177800</xdr:colOff>
      <xdr:row>97</xdr:row>
      <xdr:rowOff>58615</xdr:rowOff>
    </xdr:to>
    <xdr:cxnSp macro="">
      <xdr:nvCxnSpPr>
        <xdr:cNvPr id="468" name="直線コネクタ 467"/>
        <xdr:cNvCxnSpPr/>
      </xdr:nvCxnSpPr>
      <xdr:spPr>
        <a:xfrm flipV="1">
          <a:off x="7861300" y="16594995"/>
          <a:ext cx="889000" cy="9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156821</xdr:rowOff>
    </xdr:from>
    <xdr:to>
      <xdr:col>46</xdr:col>
      <xdr:colOff>38100</xdr:colOff>
      <xdr:row>97</xdr:row>
      <xdr:rowOff>86971</xdr:rowOff>
    </xdr:to>
    <xdr:sp macro="" textlink="">
      <xdr:nvSpPr>
        <xdr:cNvPr id="469" name="フローチャート: 判断 468"/>
        <xdr:cNvSpPr/>
      </xdr:nvSpPr>
      <xdr:spPr>
        <a:xfrm>
          <a:off x="8699500" y="1661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78098</xdr:rowOff>
    </xdr:from>
    <xdr:ext cx="534377" cy="259045"/>
    <xdr:sp macro="" textlink="">
      <xdr:nvSpPr>
        <xdr:cNvPr id="470" name="テキスト ボックス 469"/>
        <xdr:cNvSpPr txBox="1"/>
      </xdr:nvSpPr>
      <xdr:spPr>
        <a:xfrm>
          <a:off x="8483111" y="1670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58615</xdr:rowOff>
    </xdr:from>
    <xdr:to>
      <xdr:col>41</xdr:col>
      <xdr:colOff>50800</xdr:colOff>
      <xdr:row>97</xdr:row>
      <xdr:rowOff>75222</xdr:rowOff>
    </xdr:to>
    <xdr:cxnSp macro="">
      <xdr:nvCxnSpPr>
        <xdr:cNvPr id="471" name="直線コネクタ 470"/>
        <xdr:cNvCxnSpPr/>
      </xdr:nvCxnSpPr>
      <xdr:spPr>
        <a:xfrm flipV="1">
          <a:off x="6972300" y="16689265"/>
          <a:ext cx="889000" cy="1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13261</xdr:rowOff>
    </xdr:from>
    <xdr:to>
      <xdr:col>41</xdr:col>
      <xdr:colOff>101600</xdr:colOff>
      <xdr:row>97</xdr:row>
      <xdr:rowOff>114861</xdr:rowOff>
    </xdr:to>
    <xdr:sp macro="" textlink="">
      <xdr:nvSpPr>
        <xdr:cNvPr id="472" name="フローチャート: 判断 471"/>
        <xdr:cNvSpPr/>
      </xdr:nvSpPr>
      <xdr:spPr>
        <a:xfrm>
          <a:off x="7810500" y="1664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105988</xdr:rowOff>
    </xdr:from>
    <xdr:ext cx="534377" cy="259045"/>
    <xdr:sp macro="" textlink="">
      <xdr:nvSpPr>
        <xdr:cNvPr id="473" name="テキスト ボックス 472"/>
        <xdr:cNvSpPr txBox="1"/>
      </xdr:nvSpPr>
      <xdr:spPr>
        <a:xfrm>
          <a:off x="7594111" y="1673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78426</xdr:rowOff>
    </xdr:from>
    <xdr:to>
      <xdr:col>36</xdr:col>
      <xdr:colOff>165100</xdr:colOff>
      <xdr:row>98</xdr:row>
      <xdr:rowOff>8576</xdr:rowOff>
    </xdr:to>
    <xdr:sp macro="" textlink="">
      <xdr:nvSpPr>
        <xdr:cNvPr id="474" name="フローチャート: 判断 473"/>
        <xdr:cNvSpPr/>
      </xdr:nvSpPr>
      <xdr:spPr>
        <a:xfrm>
          <a:off x="6921500" y="1670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171153</xdr:rowOff>
    </xdr:from>
    <xdr:ext cx="534377" cy="259045"/>
    <xdr:sp macro="" textlink="">
      <xdr:nvSpPr>
        <xdr:cNvPr id="475" name="テキスト ボックス 474"/>
        <xdr:cNvSpPr txBox="1"/>
      </xdr:nvSpPr>
      <xdr:spPr>
        <a:xfrm>
          <a:off x="6705111" y="1680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134017</xdr:rowOff>
    </xdr:from>
    <xdr:to>
      <xdr:col>55</xdr:col>
      <xdr:colOff>50800</xdr:colOff>
      <xdr:row>96</xdr:row>
      <xdr:rowOff>64167</xdr:rowOff>
    </xdr:to>
    <xdr:sp macro="" textlink="">
      <xdr:nvSpPr>
        <xdr:cNvPr id="481" name="楕円 480"/>
        <xdr:cNvSpPr/>
      </xdr:nvSpPr>
      <xdr:spPr>
        <a:xfrm>
          <a:off x="10426700" y="1642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156894</xdr:rowOff>
    </xdr:from>
    <xdr:ext cx="599010" cy="259045"/>
    <xdr:sp macro="" textlink="">
      <xdr:nvSpPr>
        <xdr:cNvPr id="482" name="普通建設事業費 （ うち更新整備　）該当値テキスト"/>
        <xdr:cNvSpPr txBox="1"/>
      </xdr:nvSpPr>
      <xdr:spPr>
        <a:xfrm>
          <a:off x="10528300" y="1627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136975</xdr:rowOff>
    </xdr:from>
    <xdr:to>
      <xdr:col>50</xdr:col>
      <xdr:colOff>165100</xdr:colOff>
      <xdr:row>96</xdr:row>
      <xdr:rowOff>67125</xdr:rowOff>
    </xdr:to>
    <xdr:sp macro="" textlink="">
      <xdr:nvSpPr>
        <xdr:cNvPr id="483" name="楕円 482"/>
        <xdr:cNvSpPr/>
      </xdr:nvSpPr>
      <xdr:spPr>
        <a:xfrm>
          <a:off x="9588500" y="1642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83652</xdr:rowOff>
    </xdr:from>
    <xdr:ext cx="599010" cy="259045"/>
    <xdr:sp macro="" textlink="">
      <xdr:nvSpPr>
        <xdr:cNvPr id="484" name="テキスト ボックス 483"/>
        <xdr:cNvSpPr txBox="1"/>
      </xdr:nvSpPr>
      <xdr:spPr>
        <a:xfrm>
          <a:off x="9339795" y="1619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84995</xdr:rowOff>
    </xdr:from>
    <xdr:to>
      <xdr:col>46</xdr:col>
      <xdr:colOff>38100</xdr:colOff>
      <xdr:row>97</xdr:row>
      <xdr:rowOff>15145</xdr:rowOff>
    </xdr:to>
    <xdr:sp macro="" textlink="">
      <xdr:nvSpPr>
        <xdr:cNvPr id="485" name="楕円 484"/>
        <xdr:cNvSpPr/>
      </xdr:nvSpPr>
      <xdr:spPr>
        <a:xfrm>
          <a:off x="8699500" y="1654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31672</xdr:rowOff>
    </xdr:from>
    <xdr:ext cx="534377" cy="259045"/>
    <xdr:sp macro="" textlink="">
      <xdr:nvSpPr>
        <xdr:cNvPr id="486" name="テキスト ボックス 485"/>
        <xdr:cNvSpPr txBox="1"/>
      </xdr:nvSpPr>
      <xdr:spPr>
        <a:xfrm>
          <a:off x="8483111" y="1631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7815</xdr:rowOff>
    </xdr:from>
    <xdr:to>
      <xdr:col>41</xdr:col>
      <xdr:colOff>101600</xdr:colOff>
      <xdr:row>97</xdr:row>
      <xdr:rowOff>109415</xdr:rowOff>
    </xdr:to>
    <xdr:sp macro="" textlink="">
      <xdr:nvSpPr>
        <xdr:cNvPr id="487" name="楕円 486"/>
        <xdr:cNvSpPr/>
      </xdr:nvSpPr>
      <xdr:spPr>
        <a:xfrm>
          <a:off x="7810500" y="1663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125942</xdr:rowOff>
    </xdr:from>
    <xdr:ext cx="534377" cy="259045"/>
    <xdr:sp macro="" textlink="">
      <xdr:nvSpPr>
        <xdr:cNvPr id="488" name="テキスト ボックス 487"/>
        <xdr:cNvSpPr txBox="1"/>
      </xdr:nvSpPr>
      <xdr:spPr>
        <a:xfrm>
          <a:off x="7594111" y="1641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24422</xdr:rowOff>
    </xdr:from>
    <xdr:to>
      <xdr:col>36</xdr:col>
      <xdr:colOff>165100</xdr:colOff>
      <xdr:row>97</xdr:row>
      <xdr:rowOff>126022</xdr:rowOff>
    </xdr:to>
    <xdr:sp macro="" textlink="">
      <xdr:nvSpPr>
        <xdr:cNvPr id="489" name="楕円 488"/>
        <xdr:cNvSpPr/>
      </xdr:nvSpPr>
      <xdr:spPr>
        <a:xfrm>
          <a:off x="6921500" y="166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142549</xdr:rowOff>
    </xdr:from>
    <xdr:ext cx="534377" cy="259045"/>
    <xdr:sp macro="" textlink="">
      <xdr:nvSpPr>
        <xdr:cNvPr id="490" name="テキスト ボックス 489"/>
        <xdr:cNvSpPr txBox="1"/>
      </xdr:nvSpPr>
      <xdr:spPr>
        <a:xfrm>
          <a:off x="6705111" y="1643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2" name="テキスト ボックス 511"/>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81418</xdr:rowOff>
    </xdr:from>
    <xdr:to>
      <xdr:col>85</xdr:col>
      <xdr:colOff>126364</xdr:colOff>
      <xdr:row>39</xdr:row>
      <xdr:rowOff>44450</xdr:rowOff>
    </xdr:to>
    <xdr:cxnSp macro="">
      <xdr:nvCxnSpPr>
        <xdr:cNvPr id="514" name="直線コネクタ 513"/>
        <xdr:cNvCxnSpPr/>
      </xdr:nvCxnSpPr>
      <xdr:spPr>
        <a:xfrm flipV="1">
          <a:off x="16317595" y="5224918"/>
          <a:ext cx="1269" cy="150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67875</xdr:rowOff>
    </xdr:from>
    <xdr:ext cx="249299" cy="259045"/>
    <xdr:sp macro="" textlink="">
      <xdr:nvSpPr>
        <xdr:cNvPr id="515" name="災害復旧事業費最小値テキスト"/>
        <xdr:cNvSpPr txBox="1"/>
      </xdr:nvSpPr>
      <xdr:spPr>
        <a:xfrm>
          <a:off x="16370300" y="6754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28095</xdr:rowOff>
    </xdr:from>
    <xdr:ext cx="599010" cy="259045"/>
    <xdr:sp macro="" textlink="">
      <xdr:nvSpPr>
        <xdr:cNvPr id="517" name="災害復旧事業費最大値テキスト"/>
        <xdr:cNvSpPr txBox="1"/>
      </xdr:nvSpPr>
      <xdr:spPr>
        <a:xfrm>
          <a:off x="16370300" y="500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81418</xdr:rowOff>
    </xdr:from>
    <xdr:to>
      <xdr:col>86</xdr:col>
      <xdr:colOff>25400</xdr:colOff>
      <xdr:row>30</xdr:row>
      <xdr:rowOff>81418</xdr:rowOff>
    </xdr:to>
    <xdr:cxnSp macro="">
      <xdr:nvCxnSpPr>
        <xdr:cNvPr id="518" name="直線コネクタ 517"/>
        <xdr:cNvCxnSpPr/>
      </xdr:nvCxnSpPr>
      <xdr:spPr>
        <a:xfrm>
          <a:off x="16230600" y="522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44021</xdr:rowOff>
    </xdr:from>
    <xdr:to>
      <xdr:col>85</xdr:col>
      <xdr:colOff>127000</xdr:colOff>
      <xdr:row>39</xdr:row>
      <xdr:rowOff>44450</xdr:rowOff>
    </xdr:to>
    <xdr:cxnSp macro="">
      <xdr:nvCxnSpPr>
        <xdr:cNvPr id="519" name="直線コネクタ 518"/>
        <xdr:cNvCxnSpPr/>
      </xdr:nvCxnSpPr>
      <xdr:spPr>
        <a:xfrm>
          <a:off x="15481300" y="6730571"/>
          <a:ext cx="838200" cy="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156775</xdr:rowOff>
    </xdr:from>
    <xdr:ext cx="534377" cy="259045"/>
    <xdr:sp macro="" textlink="">
      <xdr:nvSpPr>
        <xdr:cNvPr id="520" name="災害復旧事業費平均値テキスト"/>
        <xdr:cNvSpPr txBox="1"/>
      </xdr:nvSpPr>
      <xdr:spPr>
        <a:xfrm>
          <a:off x="16370300" y="6500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133898</xdr:rowOff>
    </xdr:from>
    <xdr:to>
      <xdr:col>85</xdr:col>
      <xdr:colOff>177800</xdr:colOff>
      <xdr:row>39</xdr:row>
      <xdr:rowOff>64048</xdr:rowOff>
    </xdr:to>
    <xdr:sp macro="" textlink="">
      <xdr:nvSpPr>
        <xdr:cNvPr id="521" name="フローチャート: 判断 520"/>
        <xdr:cNvSpPr/>
      </xdr:nvSpPr>
      <xdr:spPr>
        <a:xfrm>
          <a:off x="16268700" y="664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41863</xdr:rowOff>
    </xdr:from>
    <xdr:to>
      <xdr:col>81</xdr:col>
      <xdr:colOff>50800</xdr:colOff>
      <xdr:row>39</xdr:row>
      <xdr:rowOff>44021</xdr:rowOff>
    </xdr:to>
    <xdr:cxnSp macro="">
      <xdr:nvCxnSpPr>
        <xdr:cNvPr id="522" name="直線コネクタ 521"/>
        <xdr:cNvCxnSpPr/>
      </xdr:nvCxnSpPr>
      <xdr:spPr>
        <a:xfrm>
          <a:off x="14592300" y="6728413"/>
          <a:ext cx="88900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145909</xdr:rowOff>
    </xdr:from>
    <xdr:to>
      <xdr:col>81</xdr:col>
      <xdr:colOff>101600</xdr:colOff>
      <xdr:row>39</xdr:row>
      <xdr:rowOff>76059</xdr:rowOff>
    </xdr:to>
    <xdr:sp macro="" textlink="">
      <xdr:nvSpPr>
        <xdr:cNvPr id="523" name="フローチャート: 判断 522"/>
        <xdr:cNvSpPr/>
      </xdr:nvSpPr>
      <xdr:spPr>
        <a:xfrm>
          <a:off x="15430500" y="666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92586</xdr:rowOff>
    </xdr:from>
    <xdr:ext cx="534377" cy="259045"/>
    <xdr:sp macro="" textlink="">
      <xdr:nvSpPr>
        <xdr:cNvPr id="524" name="テキスト ボックス 523"/>
        <xdr:cNvSpPr txBox="1"/>
      </xdr:nvSpPr>
      <xdr:spPr>
        <a:xfrm>
          <a:off x="15214111" y="643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35910</xdr:rowOff>
    </xdr:from>
    <xdr:to>
      <xdr:col>76</xdr:col>
      <xdr:colOff>114300</xdr:colOff>
      <xdr:row>39</xdr:row>
      <xdr:rowOff>41863</xdr:rowOff>
    </xdr:to>
    <xdr:cxnSp macro="">
      <xdr:nvCxnSpPr>
        <xdr:cNvPr id="525" name="直線コネクタ 524"/>
        <xdr:cNvCxnSpPr/>
      </xdr:nvCxnSpPr>
      <xdr:spPr>
        <a:xfrm>
          <a:off x="13703300" y="6722460"/>
          <a:ext cx="889000" cy="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135755</xdr:rowOff>
    </xdr:from>
    <xdr:to>
      <xdr:col>76</xdr:col>
      <xdr:colOff>165100</xdr:colOff>
      <xdr:row>39</xdr:row>
      <xdr:rowOff>65905</xdr:rowOff>
    </xdr:to>
    <xdr:sp macro="" textlink="">
      <xdr:nvSpPr>
        <xdr:cNvPr id="526" name="フローチャート: 判断 525"/>
        <xdr:cNvSpPr/>
      </xdr:nvSpPr>
      <xdr:spPr>
        <a:xfrm>
          <a:off x="14541500" y="665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82432</xdr:rowOff>
    </xdr:from>
    <xdr:ext cx="534377" cy="259045"/>
    <xdr:sp macro="" textlink="">
      <xdr:nvSpPr>
        <xdr:cNvPr id="527" name="テキスト ボックス 526"/>
        <xdr:cNvSpPr txBox="1"/>
      </xdr:nvSpPr>
      <xdr:spPr>
        <a:xfrm>
          <a:off x="14325111" y="642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35910</xdr:rowOff>
    </xdr:from>
    <xdr:to>
      <xdr:col>71</xdr:col>
      <xdr:colOff>177800</xdr:colOff>
      <xdr:row>39</xdr:row>
      <xdr:rowOff>40925</xdr:rowOff>
    </xdr:to>
    <xdr:cxnSp macro="">
      <xdr:nvCxnSpPr>
        <xdr:cNvPr id="528" name="直線コネクタ 527"/>
        <xdr:cNvCxnSpPr/>
      </xdr:nvCxnSpPr>
      <xdr:spPr>
        <a:xfrm flipV="1">
          <a:off x="12814300" y="6722460"/>
          <a:ext cx="889000" cy="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146446</xdr:rowOff>
    </xdr:from>
    <xdr:to>
      <xdr:col>72</xdr:col>
      <xdr:colOff>38100</xdr:colOff>
      <xdr:row>39</xdr:row>
      <xdr:rowOff>76596</xdr:rowOff>
    </xdr:to>
    <xdr:sp macro="" textlink="">
      <xdr:nvSpPr>
        <xdr:cNvPr id="529" name="フローチャート: 判断 528"/>
        <xdr:cNvSpPr/>
      </xdr:nvSpPr>
      <xdr:spPr>
        <a:xfrm>
          <a:off x="13652500" y="66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93123</xdr:rowOff>
    </xdr:from>
    <xdr:ext cx="469744" cy="259045"/>
    <xdr:sp macro="" textlink="">
      <xdr:nvSpPr>
        <xdr:cNvPr id="530" name="テキスト ボックス 529"/>
        <xdr:cNvSpPr txBox="1"/>
      </xdr:nvSpPr>
      <xdr:spPr>
        <a:xfrm>
          <a:off x="13468428" y="643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153996</xdr:rowOff>
    </xdr:from>
    <xdr:to>
      <xdr:col>67</xdr:col>
      <xdr:colOff>101600</xdr:colOff>
      <xdr:row>39</xdr:row>
      <xdr:rowOff>84146</xdr:rowOff>
    </xdr:to>
    <xdr:sp macro="" textlink="">
      <xdr:nvSpPr>
        <xdr:cNvPr id="531" name="フローチャート: 判断 530"/>
        <xdr:cNvSpPr/>
      </xdr:nvSpPr>
      <xdr:spPr>
        <a:xfrm>
          <a:off x="12763500" y="666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100673</xdr:rowOff>
    </xdr:from>
    <xdr:ext cx="469744" cy="259045"/>
    <xdr:sp macro="" textlink="">
      <xdr:nvSpPr>
        <xdr:cNvPr id="532" name="テキスト ボックス 531"/>
        <xdr:cNvSpPr txBox="1"/>
      </xdr:nvSpPr>
      <xdr:spPr>
        <a:xfrm>
          <a:off x="12579428" y="644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112325</xdr:rowOff>
    </xdr:from>
    <xdr:ext cx="249299" cy="259045"/>
    <xdr:sp macro="" textlink="">
      <xdr:nvSpPr>
        <xdr:cNvPr id="539" name="災害復旧事業費該当値テキスト"/>
        <xdr:cNvSpPr txBox="1"/>
      </xdr:nvSpPr>
      <xdr:spPr>
        <a:xfrm>
          <a:off x="16370300" y="6627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164671</xdr:rowOff>
    </xdr:from>
    <xdr:to>
      <xdr:col>81</xdr:col>
      <xdr:colOff>101600</xdr:colOff>
      <xdr:row>39</xdr:row>
      <xdr:rowOff>94821</xdr:rowOff>
    </xdr:to>
    <xdr:sp macro="" textlink="">
      <xdr:nvSpPr>
        <xdr:cNvPr id="540" name="楕円 539"/>
        <xdr:cNvSpPr/>
      </xdr:nvSpPr>
      <xdr:spPr>
        <a:xfrm>
          <a:off x="15430500" y="667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85948</xdr:rowOff>
    </xdr:from>
    <xdr:ext cx="378565" cy="259045"/>
    <xdr:sp macro="" textlink="">
      <xdr:nvSpPr>
        <xdr:cNvPr id="541" name="テキスト ボックス 540"/>
        <xdr:cNvSpPr txBox="1"/>
      </xdr:nvSpPr>
      <xdr:spPr>
        <a:xfrm>
          <a:off x="15292017" y="6772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162513</xdr:rowOff>
    </xdr:from>
    <xdr:to>
      <xdr:col>76</xdr:col>
      <xdr:colOff>165100</xdr:colOff>
      <xdr:row>39</xdr:row>
      <xdr:rowOff>92663</xdr:rowOff>
    </xdr:to>
    <xdr:sp macro="" textlink="">
      <xdr:nvSpPr>
        <xdr:cNvPr id="542" name="楕円 541"/>
        <xdr:cNvSpPr/>
      </xdr:nvSpPr>
      <xdr:spPr>
        <a:xfrm>
          <a:off x="14541500" y="667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83790</xdr:rowOff>
    </xdr:from>
    <xdr:ext cx="469744" cy="259045"/>
    <xdr:sp macro="" textlink="">
      <xdr:nvSpPr>
        <xdr:cNvPr id="543" name="テキスト ボックス 542"/>
        <xdr:cNvSpPr txBox="1"/>
      </xdr:nvSpPr>
      <xdr:spPr>
        <a:xfrm>
          <a:off x="14357428" y="677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156560</xdr:rowOff>
    </xdr:from>
    <xdr:to>
      <xdr:col>72</xdr:col>
      <xdr:colOff>38100</xdr:colOff>
      <xdr:row>39</xdr:row>
      <xdr:rowOff>86710</xdr:rowOff>
    </xdr:to>
    <xdr:sp macro="" textlink="">
      <xdr:nvSpPr>
        <xdr:cNvPr id="544" name="楕円 543"/>
        <xdr:cNvSpPr/>
      </xdr:nvSpPr>
      <xdr:spPr>
        <a:xfrm>
          <a:off x="13652500" y="66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77837</xdr:rowOff>
    </xdr:from>
    <xdr:ext cx="469744" cy="259045"/>
    <xdr:sp macro="" textlink="">
      <xdr:nvSpPr>
        <xdr:cNvPr id="545" name="テキスト ボックス 544"/>
        <xdr:cNvSpPr txBox="1"/>
      </xdr:nvSpPr>
      <xdr:spPr>
        <a:xfrm>
          <a:off x="13468428" y="676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161575</xdr:rowOff>
    </xdr:from>
    <xdr:to>
      <xdr:col>67</xdr:col>
      <xdr:colOff>101600</xdr:colOff>
      <xdr:row>39</xdr:row>
      <xdr:rowOff>91725</xdr:rowOff>
    </xdr:to>
    <xdr:sp macro="" textlink="">
      <xdr:nvSpPr>
        <xdr:cNvPr id="546" name="楕円 545"/>
        <xdr:cNvSpPr/>
      </xdr:nvSpPr>
      <xdr:spPr>
        <a:xfrm>
          <a:off x="12763500" y="66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82852</xdr:rowOff>
    </xdr:from>
    <xdr:ext cx="469744" cy="259045"/>
    <xdr:sp macro="" textlink="">
      <xdr:nvSpPr>
        <xdr:cNvPr id="547" name="テキスト ボックス 546"/>
        <xdr:cNvSpPr txBox="1"/>
      </xdr:nvSpPr>
      <xdr:spPr>
        <a:xfrm>
          <a:off x="12579428" y="676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9885</xdr:rowOff>
    </xdr:from>
    <xdr:to>
      <xdr:col>85</xdr:col>
      <xdr:colOff>126364</xdr:colOff>
      <xdr:row>78</xdr:row>
      <xdr:rowOff>21377</xdr:rowOff>
    </xdr:to>
    <xdr:cxnSp macro="">
      <xdr:nvCxnSpPr>
        <xdr:cNvPr id="620" name="直線コネクタ 619"/>
        <xdr:cNvCxnSpPr/>
      </xdr:nvCxnSpPr>
      <xdr:spPr>
        <a:xfrm flipV="1">
          <a:off x="16317595" y="12011385"/>
          <a:ext cx="1269" cy="1383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25204</xdr:rowOff>
    </xdr:from>
    <xdr:ext cx="534377" cy="259045"/>
    <xdr:sp macro="" textlink="">
      <xdr:nvSpPr>
        <xdr:cNvPr id="621" name="公債費最小値テキスト"/>
        <xdr:cNvSpPr txBox="1"/>
      </xdr:nvSpPr>
      <xdr:spPr>
        <a:xfrm>
          <a:off x="16370300" y="133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21377</xdr:rowOff>
    </xdr:from>
    <xdr:to>
      <xdr:col>86</xdr:col>
      <xdr:colOff>25400</xdr:colOff>
      <xdr:row>78</xdr:row>
      <xdr:rowOff>21377</xdr:rowOff>
    </xdr:to>
    <xdr:cxnSp macro="">
      <xdr:nvCxnSpPr>
        <xdr:cNvPr id="622" name="直線コネクタ 621"/>
        <xdr:cNvCxnSpPr/>
      </xdr:nvCxnSpPr>
      <xdr:spPr>
        <a:xfrm>
          <a:off x="16230600" y="1339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128012</xdr:rowOff>
    </xdr:from>
    <xdr:ext cx="599010" cy="259045"/>
    <xdr:sp macro="" textlink="">
      <xdr:nvSpPr>
        <xdr:cNvPr id="623" name="公債費最大値テキスト"/>
        <xdr:cNvSpPr txBox="1"/>
      </xdr:nvSpPr>
      <xdr:spPr>
        <a:xfrm>
          <a:off x="16370300" y="1178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9885</xdr:rowOff>
    </xdr:from>
    <xdr:to>
      <xdr:col>86</xdr:col>
      <xdr:colOff>25400</xdr:colOff>
      <xdr:row>70</xdr:row>
      <xdr:rowOff>9885</xdr:rowOff>
    </xdr:to>
    <xdr:cxnSp macro="">
      <xdr:nvCxnSpPr>
        <xdr:cNvPr id="624" name="直線コネクタ 623"/>
        <xdr:cNvCxnSpPr/>
      </xdr:nvCxnSpPr>
      <xdr:spPr>
        <a:xfrm>
          <a:off x="16230600" y="1201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18374</xdr:rowOff>
    </xdr:from>
    <xdr:to>
      <xdr:col>85</xdr:col>
      <xdr:colOff>127000</xdr:colOff>
      <xdr:row>75</xdr:row>
      <xdr:rowOff>22657</xdr:rowOff>
    </xdr:to>
    <xdr:cxnSp macro="">
      <xdr:nvCxnSpPr>
        <xdr:cNvPr id="625" name="直線コネクタ 624"/>
        <xdr:cNvCxnSpPr/>
      </xdr:nvCxnSpPr>
      <xdr:spPr>
        <a:xfrm>
          <a:off x="15481300" y="12877124"/>
          <a:ext cx="838200" cy="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3350</xdr:rowOff>
    </xdr:from>
    <xdr:ext cx="534377" cy="259045"/>
    <xdr:sp macro="" textlink="">
      <xdr:nvSpPr>
        <xdr:cNvPr id="626" name="公債費平均値テキスト"/>
        <xdr:cNvSpPr txBox="1"/>
      </xdr:nvSpPr>
      <xdr:spPr>
        <a:xfrm>
          <a:off x="16370300" y="12862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24923</xdr:rowOff>
    </xdr:from>
    <xdr:to>
      <xdr:col>85</xdr:col>
      <xdr:colOff>177800</xdr:colOff>
      <xdr:row>75</xdr:row>
      <xdr:rowOff>126523</xdr:rowOff>
    </xdr:to>
    <xdr:sp macro="" textlink="">
      <xdr:nvSpPr>
        <xdr:cNvPr id="627" name="フローチャート: 判断 626"/>
        <xdr:cNvSpPr/>
      </xdr:nvSpPr>
      <xdr:spPr>
        <a:xfrm>
          <a:off x="16268700" y="1288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136446</xdr:rowOff>
    </xdr:from>
    <xdr:to>
      <xdr:col>81</xdr:col>
      <xdr:colOff>50800</xdr:colOff>
      <xdr:row>75</xdr:row>
      <xdr:rowOff>18374</xdr:rowOff>
    </xdr:to>
    <xdr:cxnSp macro="">
      <xdr:nvCxnSpPr>
        <xdr:cNvPr id="628" name="直線コネクタ 627"/>
        <xdr:cNvCxnSpPr/>
      </xdr:nvCxnSpPr>
      <xdr:spPr>
        <a:xfrm>
          <a:off x="14592300" y="12823746"/>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54373</xdr:rowOff>
    </xdr:from>
    <xdr:to>
      <xdr:col>81</xdr:col>
      <xdr:colOff>101600</xdr:colOff>
      <xdr:row>75</xdr:row>
      <xdr:rowOff>155973</xdr:rowOff>
    </xdr:to>
    <xdr:sp macro="" textlink="">
      <xdr:nvSpPr>
        <xdr:cNvPr id="629" name="フローチャート: 判断 628"/>
        <xdr:cNvSpPr/>
      </xdr:nvSpPr>
      <xdr:spPr>
        <a:xfrm>
          <a:off x="154305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147100</xdr:rowOff>
    </xdr:from>
    <xdr:ext cx="534377" cy="259045"/>
    <xdr:sp macro="" textlink="">
      <xdr:nvSpPr>
        <xdr:cNvPr id="630" name="テキスト ボックス 629"/>
        <xdr:cNvSpPr txBox="1"/>
      </xdr:nvSpPr>
      <xdr:spPr>
        <a:xfrm>
          <a:off x="15214111" y="1300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136446</xdr:rowOff>
    </xdr:from>
    <xdr:to>
      <xdr:col>76</xdr:col>
      <xdr:colOff>114300</xdr:colOff>
      <xdr:row>74</xdr:row>
      <xdr:rowOff>158422</xdr:rowOff>
    </xdr:to>
    <xdr:cxnSp macro="">
      <xdr:nvCxnSpPr>
        <xdr:cNvPr id="631" name="直線コネクタ 630"/>
        <xdr:cNvCxnSpPr/>
      </xdr:nvCxnSpPr>
      <xdr:spPr>
        <a:xfrm flipV="1">
          <a:off x="13703300" y="12823746"/>
          <a:ext cx="889000" cy="2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35537</xdr:rowOff>
    </xdr:from>
    <xdr:to>
      <xdr:col>76</xdr:col>
      <xdr:colOff>165100</xdr:colOff>
      <xdr:row>75</xdr:row>
      <xdr:rowOff>137137</xdr:rowOff>
    </xdr:to>
    <xdr:sp macro="" textlink="">
      <xdr:nvSpPr>
        <xdr:cNvPr id="632" name="フローチャート: 判断 631"/>
        <xdr:cNvSpPr/>
      </xdr:nvSpPr>
      <xdr:spPr>
        <a:xfrm>
          <a:off x="14541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128264</xdr:rowOff>
    </xdr:from>
    <xdr:ext cx="534377" cy="259045"/>
    <xdr:sp macro="" textlink="">
      <xdr:nvSpPr>
        <xdr:cNvPr id="633" name="テキスト ボックス 632"/>
        <xdr:cNvSpPr txBox="1"/>
      </xdr:nvSpPr>
      <xdr:spPr>
        <a:xfrm>
          <a:off x="14325111" y="1298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124726</xdr:rowOff>
    </xdr:from>
    <xdr:to>
      <xdr:col>71</xdr:col>
      <xdr:colOff>177800</xdr:colOff>
      <xdr:row>74</xdr:row>
      <xdr:rowOff>158422</xdr:rowOff>
    </xdr:to>
    <xdr:cxnSp macro="">
      <xdr:nvCxnSpPr>
        <xdr:cNvPr id="634" name="直線コネクタ 633"/>
        <xdr:cNvCxnSpPr/>
      </xdr:nvCxnSpPr>
      <xdr:spPr>
        <a:xfrm>
          <a:off x="12814300" y="12812026"/>
          <a:ext cx="889000" cy="3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56759</xdr:rowOff>
    </xdr:from>
    <xdr:to>
      <xdr:col>72</xdr:col>
      <xdr:colOff>38100</xdr:colOff>
      <xdr:row>75</xdr:row>
      <xdr:rowOff>158359</xdr:rowOff>
    </xdr:to>
    <xdr:sp macro="" textlink="">
      <xdr:nvSpPr>
        <xdr:cNvPr id="635" name="フローチャート: 判断 634"/>
        <xdr:cNvSpPr/>
      </xdr:nvSpPr>
      <xdr:spPr>
        <a:xfrm>
          <a:off x="13652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149486</xdr:rowOff>
    </xdr:from>
    <xdr:ext cx="534377" cy="259045"/>
    <xdr:sp macro="" textlink="">
      <xdr:nvSpPr>
        <xdr:cNvPr id="636" name="テキスト ボックス 635"/>
        <xdr:cNvSpPr txBox="1"/>
      </xdr:nvSpPr>
      <xdr:spPr>
        <a:xfrm>
          <a:off x="13436111" y="1300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40574</xdr:rowOff>
    </xdr:from>
    <xdr:to>
      <xdr:col>67</xdr:col>
      <xdr:colOff>101600</xdr:colOff>
      <xdr:row>75</xdr:row>
      <xdr:rowOff>142174</xdr:rowOff>
    </xdr:to>
    <xdr:sp macro="" textlink="">
      <xdr:nvSpPr>
        <xdr:cNvPr id="637" name="フローチャート: 判断 636"/>
        <xdr:cNvSpPr/>
      </xdr:nvSpPr>
      <xdr:spPr>
        <a:xfrm>
          <a:off x="12763500" y="128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133301</xdr:rowOff>
    </xdr:from>
    <xdr:ext cx="534377" cy="259045"/>
    <xdr:sp macro="" textlink="">
      <xdr:nvSpPr>
        <xdr:cNvPr id="638" name="テキスト ボックス 637"/>
        <xdr:cNvSpPr txBox="1"/>
      </xdr:nvSpPr>
      <xdr:spPr>
        <a:xfrm>
          <a:off x="12547111" y="1299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143307</xdr:rowOff>
    </xdr:from>
    <xdr:to>
      <xdr:col>85</xdr:col>
      <xdr:colOff>177800</xdr:colOff>
      <xdr:row>75</xdr:row>
      <xdr:rowOff>73457</xdr:rowOff>
    </xdr:to>
    <xdr:sp macro="" textlink="">
      <xdr:nvSpPr>
        <xdr:cNvPr id="644" name="楕円 643"/>
        <xdr:cNvSpPr/>
      </xdr:nvSpPr>
      <xdr:spPr>
        <a:xfrm>
          <a:off x="16268700" y="1283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166184</xdr:rowOff>
    </xdr:from>
    <xdr:ext cx="534377" cy="259045"/>
    <xdr:sp macro="" textlink="">
      <xdr:nvSpPr>
        <xdr:cNvPr id="645" name="公債費該当値テキスト"/>
        <xdr:cNvSpPr txBox="1"/>
      </xdr:nvSpPr>
      <xdr:spPr>
        <a:xfrm>
          <a:off x="16370300" y="1268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139024</xdr:rowOff>
    </xdr:from>
    <xdr:to>
      <xdr:col>81</xdr:col>
      <xdr:colOff>101600</xdr:colOff>
      <xdr:row>75</xdr:row>
      <xdr:rowOff>69174</xdr:rowOff>
    </xdr:to>
    <xdr:sp macro="" textlink="">
      <xdr:nvSpPr>
        <xdr:cNvPr id="646" name="楕円 645"/>
        <xdr:cNvSpPr/>
      </xdr:nvSpPr>
      <xdr:spPr>
        <a:xfrm>
          <a:off x="15430500" y="1282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85701</xdr:rowOff>
    </xdr:from>
    <xdr:ext cx="534377" cy="259045"/>
    <xdr:sp macro="" textlink="">
      <xdr:nvSpPr>
        <xdr:cNvPr id="647" name="テキスト ボックス 646"/>
        <xdr:cNvSpPr txBox="1"/>
      </xdr:nvSpPr>
      <xdr:spPr>
        <a:xfrm>
          <a:off x="15214111" y="126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85646</xdr:rowOff>
    </xdr:from>
    <xdr:to>
      <xdr:col>76</xdr:col>
      <xdr:colOff>165100</xdr:colOff>
      <xdr:row>75</xdr:row>
      <xdr:rowOff>15796</xdr:rowOff>
    </xdr:to>
    <xdr:sp macro="" textlink="">
      <xdr:nvSpPr>
        <xdr:cNvPr id="648" name="楕円 647"/>
        <xdr:cNvSpPr/>
      </xdr:nvSpPr>
      <xdr:spPr>
        <a:xfrm>
          <a:off x="14541500" y="1277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32323</xdr:rowOff>
    </xdr:from>
    <xdr:ext cx="599010" cy="259045"/>
    <xdr:sp macro="" textlink="">
      <xdr:nvSpPr>
        <xdr:cNvPr id="649" name="テキスト ボックス 648"/>
        <xdr:cNvSpPr txBox="1"/>
      </xdr:nvSpPr>
      <xdr:spPr>
        <a:xfrm>
          <a:off x="14292795" y="12548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107622</xdr:rowOff>
    </xdr:from>
    <xdr:to>
      <xdr:col>72</xdr:col>
      <xdr:colOff>38100</xdr:colOff>
      <xdr:row>75</xdr:row>
      <xdr:rowOff>37772</xdr:rowOff>
    </xdr:to>
    <xdr:sp macro="" textlink="">
      <xdr:nvSpPr>
        <xdr:cNvPr id="650" name="楕円 649"/>
        <xdr:cNvSpPr/>
      </xdr:nvSpPr>
      <xdr:spPr>
        <a:xfrm>
          <a:off x="13652500" y="1279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54299</xdr:rowOff>
    </xdr:from>
    <xdr:ext cx="534377" cy="259045"/>
    <xdr:sp macro="" textlink="">
      <xdr:nvSpPr>
        <xdr:cNvPr id="651" name="テキスト ボックス 650"/>
        <xdr:cNvSpPr txBox="1"/>
      </xdr:nvSpPr>
      <xdr:spPr>
        <a:xfrm>
          <a:off x="13436111" y="1257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73926</xdr:rowOff>
    </xdr:from>
    <xdr:to>
      <xdr:col>67</xdr:col>
      <xdr:colOff>101600</xdr:colOff>
      <xdr:row>75</xdr:row>
      <xdr:rowOff>4076</xdr:rowOff>
    </xdr:to>
    <xdr:sp macro="" textlink="">
      <xdr:nvSpPr>
        <xdr:cNvPr id="652" name="楕円 651"/>
        <xdr:cNvSpPr/>
      </xdr:nvSpPr>
      <xdr:spPr>
        <a:xfrm>
          <a:off x="12763500" y="1276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20603</xdr:rowOff>
    </xdr:from>
    <xdr:ext cx="599010" cy="259045"/>
    <xdr:sp macro="" textlink="">
      <xdr:nvSpPr>
        <xdr:cNvPr id="653" name="テキスト ボックス 652"/>
        <xdr:cNvSpPr txBox="1"/>
      </xdr:nvSpPr>
      <xdr:spPr>
        <a:xfrm>
          <a:off x="12514795" y="12536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135482</xdr:rowOff>
    </xdr:from>
    <xdr:to>
      <xdr:col>85</xdr:col>
      <xdr:colOff>126364</xdr:colOff>
      <xdr:row>98</xdr:row>
      <xdr:rowOff>137387</xdr:rowOff>
    </xdr:to>
    <xdr:cxnSp macro="">
      <xdr:nvCxnSpPr>
        <xdr:cNvPr id="675" name="直線コネクタ 674"/>
        <xdr:cNvCxnSpPr/>
      </xdr:nvCxnSpPr>
      <xdr:spPr>
        <a:xfrm flipV="1">
          <a:off x="16317595" y="15737432"/>
          <a:ext cx="1269"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141214</xdr:rowOff>
    </xdr:from>
    <xdr:ext cx="469744" cy="259045"/>
    <xdr:sp macro="" textlink="">
      <xdr:nvSpPr>
        <xdr:cNvPr id="676" name="積立金最小値テキスト"/>
        <xdr:cNvSpPr txBox="1"/>
      </xdr:nvSpPr>
      <xdr:spPr>
        <a:xfrm>
          <a:off x="16370300" y="1694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137387</xdr:rowOff>
    </xdr:from>
    <xdr:to>
      <xdr:col>86</xdr:col>
      <xdr:colOff>25400</xdr:colOff>
      <xdr:row>98</xdr:row>
      <xdr:rowOff>137387</xdr:rowOff>
    </xdr:to>
    <xdr:cxnSp macro="">
      <xdr:nvCxnSpPr>
        <xdr:cNvPr id="677" name="直線コネクタ 676"/>
        <xdr:cNvCxnSpPr/>
      </xdr:nvCxnSpPr>
      <xdr:spPr>
        <a:xfrm>
          <a:off x="16230600" y="1693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82159</xdr:rowOff>
    </xdr:from>
    <xdr:ext cx="599010" cy="259045"/>
    <xdr:sp macro="" textlink="">
      <xdr:nvSpPr>
        <xdr:cNvPr id="678" name="積立金最大値テキスト"/>
        <xdr:cNvSpPr txBox="1"/>
      </xdr:nvSpPr>
      <xdr:spPr>
        <a:xfrm>
          <a:off x="16370300" y="1551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135482</xdr:rowOff>
    </xdr:from>
    <xdr:to>
      <xdr:col>86</xdr:col>
      <xdr:colOff>25400</xdr:colOff>
      <xdr:row>91</xdr:row>
      <xdr:rowOff>135482</xdr:rowOff>
    </xdr:to>
    <xdr:cxnSp macro="">
      <xdr:nvCxnSpPr>
        <xdr:cNvPr id="679" name="直線コネクタ 678"/>
        <xdr:cNvCxnSpPr/>
      </xdr:nvCxnSpPr>
      <xdr:spPr>
        <a:xfrm>
          <a:off x="16230600" y="1573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89939</xdr:rowOff>
    </xdr:from>
    <xdr:to>
      <xdr:col>85</xdr:col>
      <xdr:colOff>127000</xdr:colOff>
      <xdr:row>98</xdr:row>
      <xdr:rowOff>108823</xdr:rowOff>
    </xdr:to>
    <xdr:cxnSp macro="">
      <xdr:nvCxnSpPr>
        <xdr:cNvPr id="680" name="直線コネクタ 679"/>
        <xdr:cNvCxnSpPr/>
      </xdr:nvCxnSpPr>
      <xdr:spPr>
        <a:xfrm flipV="1">
          <a:off x="15481300" y="16892039"/>
          <a:ext cx="838200" cy="1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21370</xdr:rowOff>
    </xdr:from>
    <xdr:ext cx="534377" cy="259045"/>
    <xdr:sp macro="" textlink="">
      <xdr:nvSpPr>
        <xdr:cNvPr id="681" name="積立金平均値テキスト"/>
        <xdr:cNvSpPr txBox="1"/>
      </xdr:nvSpPr>
      <xdr:spPr>
        <a:xfrm>
          <a:off x="16370300" y="16652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169943</xdr:rowOff>
    </xdr:from>
    <xdr:to>
      <xdr:col>85</xdr:col>
      <xdr:colOff>177800</xdr:colOff>
      <xdr:row>98</xdr:row>
      <xdr:rowOff>100093</xdr:rowOff>
    </xdr:to>
    <xdr:sp macro="" textlink="">
      <xdr:nvSpPr>
        <xdr:cNvPr id="682" name="フローチャート: 判断 681"/>
        <xdr:cNvSpPr/>
      </xdr:nvSpPr>
      <xdr:spPr>
        <a:xfrm>
          <a:off x="16268700" y="168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105567</xdr:rowOff>
    </xdr:from>
    <xdr:to>
      <xdr:col>81</xdr:col>
      <xdr:colOff>50800</xdr:colOff>
      <xdr:row>98</xdr:row>
      <xdr:rowOff>108823</xdr:rowOff>
    </xdr:to>
    <xdr:cxnSp macro="">
      <xdr:nvCxnSpPr>
        <xdr:cNvPr id="683" name="直線コネクタ 682"/>
        <xdr:cNvCxnSpPr/>
      </xdr:nvCxnSpPr>
      <xdr:spPr>
        <a:xfrm>
          <a:off x="14592300" y="16907667"/>
          <a:ext cx="889000" cy="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157028</xdr:rowOff>
    </xdr:from>
    <xdr:to>
      <xdr:col>81</xdr:col>
      <xdr:colOff>101600</xdr:colOff>
      <xdr:row>98</xdr:row>
      <xdr:rowOff>87178</xdr:rowOff>
    </xdr:to>
    <xdr:sp macro="" textlink="">
      <xdr:nvSpPr>
        <xdr:cNvPr id="684" name="フローチャート: 判断 683"/>
        <xdr:cNvSpPr/>
      </xdr:nvSpPr>
      <xdr:spPr>
        <a:xfrm>
          <a:off x="15430500" y="1678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103705</xdr:rowOff>
    </xdr:from>
    <xdr:ext cx="534377" cy="259045"/>
    <xdr:sp macro="" textlink="">
      <xdr:nvSpPr>
        <xdr:cNvPr id="685" name="テキスト ボックス 684"/>
        <xdr:cNvSpPr txBox="1"/>
      </xdr:nvSpPr>
      <xdr:spPr>
        <a:xfrm>
          <a:off x="15214111" y="1656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64737</xdr:rowOff>
    </xdr:from>
    <xdr:to>
      <xdr:col>76</xdr:col>
      <xdr:colOff>114300</xdr:colOff>
      <xdr:row>98</xdr:row>
      <xdr:rowOff>105567</xdr:rowOff>
    </xdr:to>
    <xdr:cxnSp macro="">
      <xdr:nvCxnSpPr>
        <xdr:cNvPr id="686" name="直線コネクタ 685"/>
        <xdr:cNvCxnSpPr/>
      </xdr:nvCxnSpPr>
      <xdr:spPr>
        <a:xfrm>
          <a:off x="13703300" y="16866837"/>
          <a:ext cx="889000" cy="4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153566</xdr:rowOff>
    </xdr:from>
    <xdr:to>
      <xdr:col>76</xdr:col>
      <xdr:colOff>165100</xdr:colOff>
      <xdr:row>98</xdr:row>
      <xdr:rowOff>83716</xdr:rowOff>
    </xdr:to>
    <xdr:sp macro="" textlink="">
      <xdr:nvSpPr>
        <xdr:cNvPr id="687" name="フローチャート: 判断 686"/>
        <xdr:cNvSpPr/>
      </xdr:nvSpPr>
      <xdr:spPr>
        <a:xfrm>
          <a:off x="14541500" y="1678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100243</xdr:rowOff>
    </xdr:from>
    <xdr:ext cx="534377" cy="259045"/>
    <xdr:sp macro="" textlink="">
      <xdr:nvSpPr>
        <xdr:cNvPr id="688" name="テキスト ボックス 687"/>
        <xdr:cNvSpPr txBox="1"/>
      </xdr:nvSpPr>
      <xdr:spPr>
        <a:xfrm>
          <a:off x="14325111" y="165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64737</xdr:rowOff>
    </xdr:from>
    <xdr:to>
      <xdr:col>71</xdr:col>
      <xdr:colOff>177800</xdr:colOff>
      <xdr:row>98</xdr:row>
      <xdr:rowOff>101505</xdr:rowOff>
    </xdr:to>
    <xdr:cxnSp macro="">
      <xdr:nvCxnSpPr>
        <xdr:cNvPr id="689" name="直線コネクタ 688"/>
        <xdr:cNvCxnSpPr/>
      </xdr:nvCxnSpPr>
      <xdr:spPr>
        <a:xfrm flipV="1">
          <a:off x="12814300" y="16866837"/>
          <a:ext cx="889000" cy="3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9359</xdr:rowOff>
    </xdr:from>
    <xdr:to>
      <xdr:col>72</xdr:col>
      <xdr:colOff>38100</xdr:colOff>
      <xdr:row>98</xdr:row>
      <xdr:rowOff>110959</xdr:rowOff>
    </xdr:to>
    <xdr:sp macro="" textlink="">
      <xdr:nvSpPr>
        <xdr:cNvPr id="690" name="フローチャート: 判断 689"/>
        <xdr:cNvSpPr/>
      </xdr:nvSpPr>
      <xdr:spPr>
        <a:xfrm>
          <a:off x="13652500" y="1681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127486</xdr:rowOff>
    </xdr:from>
    <xdr:ext cx="534377" cy="259045"/>
    <xdr:sp macro="" textlink="">
      <xdr:nvSpPr>
        <xdr:cNvPr id="691" name="テキスト ボックス 690"/>
        <xdr:cNvSpPr txBox="1"/>
      </xdr:nvSpPr>
      <xdr:spPr>
        <a:xfrm>
          <a:off x="13436111" y="1658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28163</xdr:rowOff>
    </xdr:from>
    <xdr:to>
      <xdr:col>67</xdr:col>
      <xdr:colOff>101600</xdr:colOff>
      <xdr:row>98</xdr:row>
      <xdr:rowOff>129763</xdr:rowOff>
    </xdr:to>
    <xdr:sp macro="" textlink="">
      <xdr:nvSpPr>
        <xdr:cNvPr id="692" name="フローチャート: 判断 691"/>
        <xdr:cNvSpPr/>
      </xdr:nvSpPr>
      <xdr:spPr>
        <a:xfrm>
          <a:off x="12763500" y="1683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146290</xdr:rowOff>
    </xdr:from>
    <xdr:ext cx="534377" cy="259045"/>
    <xdr:sp macro="" textlink="">
      <xdr:nvSpPr>
        <xdr:cNvPr id="693" name="テキスト ボックス 692"/>
        <xdr:cNvSpPr txBox="1"/>
      </xdr:nvSpPr>
      <xdr:spPr>
        <a:xfrm>
          <a:off x="12547111" y="1660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39139</xdr:rowOff>
    </xdr:from>
    <xdr:to>
      <xdr:col>85</xdr:col>
      <xdr:colOff>177800</xdr:colOff>
      <xdr:row>98</xdr:row>
      <xdr:rowOff>140739</xdr:rowOff>
    </xdr:to>
    <xdr:sp macro="" textlink="">
      <xdr:nvSpPr>
        <xdr:cNvPr id="699" name="楕円 698"/>
        <xdr:cNvSpPr/>
      </xdr:nvSpPr>
      <xdr:spPr>
        <a:xfrm>
          <a:off x="16268700" y="1684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148371</xdr:rowOff>
    </xdr:from>
    <xdr:ext cx="534377" cy="259045"/>
    <xdr:sp macro="" textlink="">
      <xdr:nvSpPr>
        <xdr:cNvPr id="700" name="積立金該当値テキスト"/>
        <xdr:cNvSpPr txBox="1"/>
      </xdr:nvSpPr>
      <xdr:spPr>
        <a:xfrm>
          <a:off x="16370300" y="1677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58023</xdr:rowOff>
    </xdr:from>
    <xdr:to>
      <xdr:col>81</xdr:col>
      <xdr:colOff>101600</xdr:colOff>
      <xdr:row>98</xdr:row>
      <xdr:rowOff>159623</xdr:rowOff>
    </xdr:to>
    <xdr:sp macro="" textlink="">
      <xdr:nvSpPr>
        <xdr:cNvPr id="701" name="楕円 700"/>
        <xdr:cNvSpPr/>
      </xdr:nvSpPr>
      <xdr:spPr>
        <a:xfrm>
          <a:off x="15430500" y="1686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150750</xdr:rowOff>
    </xdr:from>
    <xdr:ext cx="534377" cy="259045"/>
    <xdr:sp macro="" textlink="">
      <xdr:nvSpPr>
        <xdr:cNvPr id="702" name="テキスト ボックス 701"/>
        <xdr:cNvSpPr txBox="1"/>
      </xdr:nvSpPr>
      <xdr:spPr>
        <a:xfrm>
          <a:off x="15214111" y="1695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54767</xdr:rowOff>
    </xdr:from>
    <xdr:to>
      <xdr:col>76</xdr:col>
      <xdr:colOff>165100</xdr:colOff>
      <xdr:row>98</xdr:row>
      <xdr:rowOff>156367</xdr:rowOff>
    </xdr:to>
    <xdr:sp macro="" textlink="">
      <xdr:nvSpPr>
        <xdr:cNvPr id="703" name="楕円 702"/>
        <xdr:cNvSpPr/>
      </xdr:nvSpPr>
      <xdr:spPr>
        <a:xfrm>
          <a:off x="14541500" y="1685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147494</xdr:rowOff>
    </xdr:from>
    <xdr:ext cx="534377" cy="259045"/>
    <xdr:sp macro="" textlink="">
      <xdr:nvSpPr>
        <xdr:cNvPr id="704" name="テキスト ボックス 703"/>
        <xdr:cNvSpPr txBox="1"/>
      </xdr:nvSpPr>
      <xdr:spPr>
        <a:xfrm>
          <a:off x="14325111" y="1694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13937</xdr:rowOff>
    </xdr:from>
    <xdr:to>
      <xdr:col>72</xdr:col>
      <xdr:colOff>38100</xdr:colOff>
      <xdr:row>98</xdr:row>
      <xdr:rowOff>115537</xdr:rowOff>
    </xdr:to>
    <xdr:sp macro="" textlink="">
      <xdr:nvSpPr>
        <xdr:cNvPr id="705" name="楕円 704"/>
        <xdr:cNvSpPr/>
      </xdr:nvSpPr>
      <xdr:spPr>
        <a:xfrm>
          <a:off x="13652500" y="1681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106664</xdr:rowOff>
    </xdr:from>
    <xdr:ext cx="534377" cy="259045"/>
    <xdr:sp macro="" textlink="">
      <xdr:nvSpPr>
        <xdr:cNvPr id="706" name="テキスト ボックス 705"/>
        <xdr:cNvSpPr txBox="1"/>
      </xdr:nvSpPr>
      <xdr:spPr>
        <a:xfrm>
          <a:off x="13436111" y="1690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50705</xdr:rowOff>
    </xdr:from>
    <xdr:to>
      <xdr:col>67</xdr:col>
      <xdr:colOff>101600</xdr:colOff>
      <xdr:row>98</xdr:row>
      <xdr:rowOff>152305</xdr:rowOff>
    </xdr:to>
    <xdr:sp macro="" textlink="">
      <xdr:nvSpPr>
        <xdr:cNvPr id="707" name="楕円 706"/>
        <xdr:cNvSpPr/>
      </xdr:nvSpPr>
      <xdr:spPr>
        <a:xfrm>
          <a:off x="12763500" y="1685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143432</xdr:rowOff>
    </xdr:from>
    <xdr:ext cx="534377" cy="259045"/>
    <xdr:sp macro="" textlink="">
      <xdr:nvSpPr>
        <xdr:cNvPr id="708" name="テキスト ボックス 707"/>
        <xdr:cNvSpPr txBox="1"/>
      </xdr:nvSpPr>
      <xdr:spPr>
        <a:xfrm>
          <a:off x="12547111" y="1694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126350</xdr:rowOff>
    </xdr:from>
    <xdr:to>
      <xdr:col>116</xdr:col>
      <xdr:colOff>62864</xdr:colOff>
      <xdr:row>38</xdr:row>
      <xdr:rowOff>139700</xdr:rowOff>
    </xdr:to>
    <xdr:cxnSp macro="">
      <xdr:nvCxnSpPr>
        <xdr:cNvPr id="730" name="直線コネクタ 729"/>
        <xdr:cNvCxnSpPr/>
      </xdr:nvCxnSpPr>
      <xdr:spPr>
        <a:xfrm flipV="1">
          <a:off x="22159595" y="5269850"/>
          <a:ext cx="1269" cy="138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73027</xdr:rowOff>
    </xdr:from>
    <xdr:ext cx="534377" cy="259045"/>
    <xdr:sp macro="" textlink="">
      <xdr:nvSpPr>
        <xdr:cNvPr id="733" name="投資及び出資金最大値テキスト"/>
        <xdr:cNvSpPr txBox="1"/>
      </xdr:nvSpPr>
      <xdr:spPr>
        <a:xfrm>
          <a:off x="22212300" y="504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126350</xdr:rowOff>
    </xdr:from>
    <xdr:to>
      <xdr:col>116</xdr:col>
      <xdr:colOff>152400</xdr:colOff>
      <xdr:row>30</xdr:row>
      <xdr:rowOff>126350</xdr:rowOff>
    </xdr:to>
    <xdr:cxnSp macro="">
      <xdr:nvCxnSpPr>
        <xdr:cNvPr id="734" name="直線コネクタ 733"/>
        <xdr:cNvCxnSpPr/>
      </xdr:nvCxnSpPr>
      <xdr:spPr>
        <a:xfrm>
          <a:off x="22072600" y="5269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137414</xdr:rowOff>
    </xdr:from>
    <xdr:to>
      <xdr:col>116</xdr:col>
      <xdr:colOff>63500</xdr:colOff>
      <xdr:row>38</xdr:row>
      <xdr:rowOff>137506</xdr:rowOff>
    </xdr:to>
    <xdr:cxnSp macro="">
      <xdr:nvCxnSpPr>
        <xdr:cNvPr id="735" name="直線コネクタ 734"/>
        <xdr:cNvCxnSpPr/>
      </xdr:nvCxnSpPr>
      <xdr:spPr>
        <a:xfrm flipV="1">
          <a:off x="21323300" y="6652514"/>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123939</xdr:rowOff>
    </xdr:from>
    <xdr:ext cx="469744" cy="259045"/>
    <xdr:sp macro="" textlink="">
      <xdr:nvSpPr>
        <xdr:cNvPr id="736" name="投資及び出資金平均値テキスト"/>
        <xdr:cNvSpPr txBox="1"/>
      </xdr:nvSpPr>
      <xdr:spPr>
        <a:xfrm>
          <a:off x="22212300" y="6296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101062</xdr:rowOff>
    </xdr:from>
    <xdr:to>
      <xdr:col>116</xdr:col>
      <xdr:colOff>114300</xdr:colOff>
      <xdr:row>38</xdr:row>
      <xdr:rowOff>31212</xdr:rowOff>
    </xdr:to>
    <xdr:sp macro="" textlink="">
      <xdr:nvSpPr>
        <xdr:cNvPr id="737" name="フローチャート: 判断 736"/>
        <xdr:cNvSpPr/>
      </xdr:nvSpPr>
      <xdr:spPr>
        <a:xfrm>
          <a:off x="22110700" y="644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137506</xdr:rowOff>
    </xdr:from>
    <xdr:to>
      <xdr:col>111</xdr:col>
      <xdr:colOff>177800</xdr:colOff>
      <xdr:row>38</xdr:row>
      <xdr:rowOff>137688</xdr:rowOff>
    </xdr:to>
    <xdr:cxnSp macro="">
      <xdr:nvCxnSpPr>
        <xdr:cNvPr id="738" name="直線コネクタ 737"/>
        <xdr:cNvCxnSpPr/>
      </xdr:nvCxnSpPr>
      <xdr:spPr>
        <a:xfrm flipV="1">
          <a:off x="20434300" y="6652606"/>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130139</xdr:rowOff>
    </xdr:from>
    <xdr:to>
      <xdr:col>112</xdr:col>
      <xdr:colOff>38100</xdr:colOff>
      <xdr:row>37</xdr:row>
      <xdr:rowOff>60289</xdr:rowOff>
    </xdr:to>
    <xdr:sp macro="" textlink="">
      <xdr:nvSpPr>
        <xdr:cNvPr id="739" name="フローチャート: 判断 738"/>
        <xdr:cNvSpPr/>
      </xdr:nvSpPr>
      <xdr:spPr>
        <a:xfrm>
          <a:off x="21272500" y="630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76816</xdr:rowOff>
    </xdr:from>
    <xdr:ext cx="469744" cy="259045"/>
    <xdr:sp macro="" textlink="">
      <xdr:nvSpPr>
        <xdr:cNvPr id="740" name="テキスト ボックス 739"/>
        <xdr:cNvSpPr txBox="1"/>
      </xdr:nvSpPr>
      <xdr:spPr>
        <a:xfrm>
          <a:off x="21088428" y="607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137688</xdr:rowOff>
    </xdr:from>
    <xdr:to>
      <xdr:col>107</xdr:col>
      <xdr:colOff>50800</xdr:colOff>
      <xdr:row>38</xdr:row>
      <xdr:rowOff>137780</xdr:rowOff>
    </xdr:to>
    <xdr:cxnSp macro="">
      <xdr:nvCxnSpPr>
        <xdr:cNvPr id="741" name="直線コネクタ 740"/>
        <xdr:cNvCxnSpPr/>
      </xdr:nvCxnSpPr>
      <xdr:spPr>
        <a:xfrm flipV="1">
          <a:off x="19545300" y="6652788"/>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162784</xdr:rowOff>
    </xdr:from>
    <xdr:to>
      <xdr:col>107</xdr:col>
      <xdr:colOff>101600</xdr:colOff>
      <xdr:row>38</xdr:row>
      <xdr:rowOff>92934</xdr:rowOff>
    </xdr:to>
    <xdr:sp macro="" textlink="">
      <xdr:nvSpPr>
        <xdr:cNvPr id="742" name="フローチャート: 判断 741"/>
        <xdr:cNvSpPr/>
      </xdr:nvSpPr>
      <xdr:spPr>
        <a:xfrm>
          <a:off x="20383500" y="650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109460</xdr:rowOff>
    </xdr:from>
    <xdr:ext cx="469744" cy="259045"/>
    <xdr:sp macro="" textlink="">
      <xdr:nvSpPr>
        <xdr:cNvPr id="743" name="テキスト ボックス 742"/>
        <xdr:cNvSpPr txBox="1"/>
      </xdr:nvSpPr>
      <xdr:spPr>
        <a:xfrm>
          <a:off x="20199428" y="628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137780</xdr:rowOff>
    </xdr:from>
    <xdr:to>
      <xdr:col>102</xdr:col>
      <xdr:colOff>114300</xdr:colOff>
      <xdr:row>38</xdr:row>
      <xdr:rowOff>137963</xdr:rowOff>
    </xdr:to>
    <xdr:cxnSp macro="">
      <xdr:nvCxnSpPr>
        <xdr:cNvPr id="744" name="直線コネクタ 743"/>
        <xdr:cNvCxnSpPr/>
      </xdr:nvCxnSpPr>
      <xdr:spPr>
        <a:xfrm flipV="1">
          <a:off x="18656300" y="6652880"/>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162235</xdr:rowOff>
    </xdr:from>
    <xdr:to>
      <xdr:col>102</xdr:col>
      <xdr:colOff>165100</xdr:colOff>
      <xdr:row>38</xdr:row>
      <xdr:rowOff>92385</xdr:rowOff>
    </xdr:to>
    <xdr:sp macro="" textlink="">
      <xdr:nvSpPr>
        <xdr:cNvPr id="745" name="フローチャート: 判断 744"/>
        <xdr:cNvSpPr/>
      </xdr:nvSpPr>
      <xdr:spPr>
        <a:xfrm>
          <a:off x="19494500" y="65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108912</xdr:rowOff>
    </xdr:from>
    <xdr:ext cx="469744" cy="259045"/>
    <xdr:sp macro="" textlink="">
      <xdr:nvSpPr>
        <xdr:cNvPr id="746" name="テキスト ボックス 745"/>
        <xdr:cNvSpPr txBox="1"/>
      </xdr:nvSpPr>
      <xdr:spPr>
        <a:xfrm>
          <a:off x="19310428" y="62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2398</xdr:rowOff>
    </xdr:from>
    <xdr:to>
      <xdr:col>98</xdr:col>
      <xdr:colOff>38100</xdr:colOff>
      <xdr:row>38</xdr:row>
      <xdr:rowOff>103998</xdr:rowOff>
    </xdr:to>
    <xdr:sp macro="" textlink="">
      <xdr:nvSpPr>
        <xdr:cNvPr id="747" name="フローチャート: 判断 746"/>
        <xdr:cNvSpPr/>
      </xdr:nvSpPr>
      <xdr:spPr>
        <a:xfrm>
          <a:off x="18605500" y="651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120525</xdr:rowOff>
    </xdr:from>
    <xdr:ext cx="378565" cy="259045"/>
    <xdr:sp macro="" textlink="">
      <xdr:nvSpPr>
        <xdr:cNvPr id="748" name="テキスト ボックス 747"/>
        <xdr:cNvSpPr txBox="1"/>
      </xdr:nvSpPr>
      <xdr:spPr>
        <a:xfrm>
          <a:off x="18467017" y="6292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86614</xdr:rowOff>
    </xdr:from>
    <xdr:to>
      <xdr:col>116</xdr:col>
      <xdr:colOff>114300</xdr:colOff>
      <xdr:row>39</xdr:row>
      <xdr:rowOff>16764</xdr:rowOff>
    </xdr:to>
    <xdr:sp macro="" textlink="">
      <xdr:nvSpPr>
        <xdr:cNvPr id="754" name="楕円 753"/>
        <xdr:cNvSpPr/>
      </xdr:nvSpPr>
      <xdr:spPr>
        <a:xfrm>
          <a:off x="221107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1541</xdr:rowOff>
    </xdr:from>
    <xdr:ext cx="313932" cy="259045"/>
    <xdr:sp macro="" textlink="">
      <xdr:nvSpPr>
        <xdr:cNvPr id="755" name="投資及び出資金該当値テキスト"/>
        <xdr:cNvSpPr txBox="1"/>
      </xdr:nvSpPr>
      <xdr:spPr>
        <a:xfrm>
          <a:off x="22212300" y="6516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86706</xdr:rowOff>
    </xdr:from>
    <xdr:to>
      <xdr:col>112</xdr:col>
      <xdr:colOff>38100</xdr:colOff>
      <xdr:row>39</xdr:row>
      <xdr:rowOff>16856</xdr:rowOff>
    </xdr:to>
    <xdr:sp macro="" textlink="">
      <xdr:nvSpPr>
        <xdr:cNvPr id="756" name="楕円 755"/>
        <xdr:cNvSpPr/>
      </xdr:nvSpPr>
      <xdr:spPr>
        <a:xfrm>
          <a:off x="21272500" y="660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7983</xdr:rowOff>
    </xdr:from>
    <xdr:ext cx="313932" cy="259045"/>
    <xdr:sp macro="" textlink="">
      <xdr:nvSpPr>
        <xdr:cNvPr id="757" name="テキスト ボックス 756"/>
        <xdr:cNvSpPr txBox="1"/>
      </xdr:nvSpPr>
      <xdr:spPr>
        <a:xfrm>
          <a:off x="21166333" y="66945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86888</xdr:rowOff>
    </xdr:from>
    <xdr:to>
      <xdr:col>107</xdr:col>
      <xdr:colOff>101600</xdr:colOff>
      <xdr:row>39</xdr:row>
      <xdr:rowOff>17038</xdr:rowOff>
    </xdr:to>
    <xdr:sp macro="" textlink="">
      <xdr:nvSpPr>
        <xdr:cNvPr id="758" name="楕円 757"/>
        <xdr:cNvSpPr/>
      </xdr:nvSpPr>
      <xdr:spPr>
        <a:xfrm>
          <a:off x="20383500" y="660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8165</xdr:rowOff>
    </xdr:from>
    <xdr:ext cx="313932" cy="259045"/>
    <xdr:sp macro="" textlink="">
      <xdr:nvSpPr>
        <xdr:cNvPr id="759" name="テキスト ボックス 758"/>
        <xdr:cNvSpPr txBox="1"/>
      </xdr:nvSpPr>
      <xdr:spPr>
        <a:xfrm>
          <a:off x="20277333" y="66947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86980</xdr:rowOff>
    </xdr:from>
    <xdr:to>
      <xdr:col>102</xdr:col>
      <xdr:colOff>165100</xdr:colOff>
      <xdr:row>39</xdr:row>
      <xdr:rowOff>17130</xdr:rowOff>
    </xdr:to>
    <xdr:sp macro="" textlink="">
      <xdr:nvSpPr>
        <xdr:cNvPr id="760" name="楕円 759"/>
        <xdr:cNvSpPr/>
      </xdr:nvSpPr>
      <xdr:spPr>
        <a:xfrm>
          <a:off x="19494500" y="660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8257</xdr:rowOff>
    </xdr:from>
    <xdr:ext cx="313932" cy="259045"/>
    <xdr:sp macro="" textlink="">
      <xdr:nvSpPr>
        <xdr:cNvPr id="761" name="テキスト ボックス 760"/>
        <xdr:cNvSpPr txBox="1"/>
      </xdr:nvSpPr>
      <xdr:spPr>
        <a:xfrm>
          <a:off x="19388333" y="6694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87163</xdr:rowOff>
    </xdr:from>
    <xdr:to>
      <xdr:col>98</xdr:col>
      <xdr:colOff>38100</xdr:colOff>
      <xdr:row>39</xdr:row>
      <xdr:rowOff>17313</xdr:rowOff>
    </xdr:to>
    <xdr:sp macro="" textlink="">
      <xdr:nvSpPr>
        <xdr:cNvPr id="762" name="楕円 761"/>
        <xdr:cNvSpPr/>
      </xdr:nvSpPr>
      <xdr:spPr>
        <a:xfrm>
          <a:off x="18605500" y="660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8440</xdr:rowOff>
    </xdr:from>
    <xdr:ext cx="313932" cy="259045"/>
    <xdr:sp macro="" textlink="">
      <xdr:nvSpPr>
        <xdr:cNvPr id="763" name="テキスト ボックス 762"/>
        <xdr:cNvSpPr txBox="1"/>
      </xdr:nvSpPr>
      <xdr:spPr>
        <a:xfrm>
          <a:off x="18499333" y="66949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55666</xdr:rowOff>
    </xdr:from>
    <xdr:to>
      <xdr:col>116</xdr:col>
      <xdr:colOff>62864</xdr:colOff>
      <xdr:row>58</xdr:row>
      <xdr:rowOff>139700</xdr:rowOff>
    </xdr:to>
    <xdr:cxnSp macro="">
      <xdr:nvCxnSpPr>
        <xdr:cNvPr id="785" name="直線コネクタ 784"/>
        <xdr:cNvCxnSpPr/>
      </xdr:nvCxnSpPr>
      <xdr:spPr>
        <a:xfrm flipV="1">
          <a:off x="22159595" y="8628166"/>
          <a:ext cx="1269"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2343</xdr:rowOff>
    </xdr:from>
    <xdr:ext cx="534377" cy="259045"/>
    <xdr:sp macro="" textlink="">
      <xdr:nvSpPr>
        <xdr:cNvPr id="788" name="貸付金最大値テキスト"/>
        <xdr:cNvSpPr txBox="1"/>
      </xdr:nvSpPr>
      <xdr:spPr>
        <a:xfrm>
          <a:off x="22212300" y="840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55666</xdr:rowOff>
    </xdr:from>
    <xdr:to>
      <xdr:col>116</xdr:col>
      <xdr:colOff>152400</xdr:colOff>
      <xdr:row>50</xdr:row>
      <xdr:rowOff>55666</xdr:rowOff>
    </xdr:to>
    <xdr:cxnSp macro="">
      <xdr:nvCxnSpPr>
        <xdr:cNvPr id="789" name="直線コネクタ 788"/>
        <xdr:cNvCxnSpPr/>
      </xdr:nvCxnSpPr>
      <xdr:spPr>
        <a:xfrm>
          <a:off x="22072600" y="8628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75760</xdr:rowOff>
    </xdr:from>
    <xdr:to>
      <xdr:col>116</xdr:col>
      <xdr:colOff>63500</xdr:colOff>
      <xdr:row>58</xdr:row>
      <xdr:rowOff>75898</xdr:rowOff>
    </xdr:to>
    <xdr:cxnSp macro="">
      <xdr:nvCxnSpPr>
        <xdr:cNvPr id="790" name="直線コネクタ 789"/>
        <xdr:cNvCxnSpPr/>
      </xdr:nvCxnSpPr>
      <xdr:spPr>
        <a:xfrm flipV="1">
          <a:off x="21323300" y="10019860"/>
          <a:ext cx="8382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137929</xdr:rowOff>
    </xdr:from>
    <xdr:ext cx="469744" cy="259045"/>
    <xdr:sp macro="" textlink="">
      <xdr:nvSpPr>
        <xdr:cNvPr id="791" name="貸付金平均値テキスト"/>
        <xdr:cNvSpPr txBox="1"/>
      </xdr:nvSpPr>
      <xdr:spPr>
        <a:xfrm>
          <a:off x="22212300" y="9739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115052</xdr:rowOff>
    </xdr:from>
    <xdr:to>
      <xdr:col>116</xdr:col>
      <xdr:colOff>114300</xdr:colOff>
      <xdr:row>58</xdr:row>
      <xdr:rowOff>45202</xdr:rowOff>
    </xdr:to>
    <xdr:sp macro="" textlink="">
      <xdr:nvSpPr>
        <xdr:cNvPr id="792" name="フローチャート: 判断 791"/>
        <xdr:cNvSpPr/>
      </xdr:nvSpPr>
      <xdr:spPr>
        <a:xfrm>
          <a:off x="22110700" y="988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75898</xdr:rowOff>
    </xdr:from>
    <xdr:to>
      <xdr:col>111</xdr:col>
      <xdr:colOff>177800</xdr:colOff>
      <xdr:row>58</xdr:row>
      <xdr:rowOff>76401</xdr:rowOff>
    </xdr:to>
    <xdr:cxnSp macro="">
      <xdr:nvCxnSpPr>
        <xdr:cNvPr id="793" name="直線コネクタ 792"/>
        <xdr:cNvCxnSpPr/>
      </xdr:nvCxnSpPr>
      <xdr:spPr>
        <a:xfrm flipV="1">
          <a:off x="20434300" y="10019998"/>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159309</xdr:rowOff>
    </xdr:from>
    <xdr:to>
      <xdr:col>112</xdr:col>
      <xdr:colOff>38100</xdr:colOff>
      <xdr:row>58</xdr:row>
      <xdr:rowOff>89459</xdr:rowOff>
    </xdr:to>
    <xdr:sp macro="" textlink="">
      <xdr:nvSpPr>
        <xdr:cNvPr id="794" name="フローチャート: 判断 793"/>
        <xdr:cNvSpPr/>
      </xdr:nvSpPr>
      <xdr:spPr>
        <a:xfrm>
          <a:off x="21272500" y="99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105986</xdr:rowOff>
    </xdr:from>
    <xdr:ext cx="469744" cy="259045"/>
    <xdr:sp macro="" textlink="">
      <xdr:nvSpPr>
        <xdr:cNvPr id="795" name="テキスト ボックス 794"/>
        <xdr:cNvSpPr txBox="1"/>
      </xdr:nvSpPr>
      <xdr:spPr>
        <a:xfrm>
          <a:off x="21088428" y="970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62456</xdr:rowOff>
    </xdr:from>
    <xdr:to>
      <xdr:col>107</xdr:col>
      <xdr:colOff>50800</xdr:colOff>
      <xdr:row>58</xdr:row>
      <xdr:rowOff>76401</xdr:rowOff>
    </xdr:to>
    <xdr:cxnSp macro="">
      <xdr:nvCxnSpPr>
        <xdr:cNvPr id="796" name="直線コネクタ 795"/>
        <xdr:cNvCxnSpPr/>
      </xdr:nvCxnSpPr>
      <xdr:spPr>
        <a:xfrm>
          <a:off x="19545300" y="10006556"/>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150622</xdr:rowOff>
    </xdr:from>
    <xdr:to>
      <xdr:col>107</xdr:col>
      <xdr:colOff>101600</xdr:colOff>
      <xdr:row>58</xdr:row>
      <xdr:rowOff>80772</xdr:rowOff>
    </xdr:to>
    <xdr:sp macro="" textlink="">
      <xdr:nvSpPr>
        <xdr:cNvPr id="797" name="フローチャート: 判断 796"/>
        <xdr:cNvSpPr/>
      </xdr:nvSpPr>
      <xdr:spPr>
        <a:xfrm>
          <a:off x="20383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97299</xdr:rowOff>
    </xdr:from>
    <xdr:ext cx="469744" cy="259045"/>
    <xdr:sp macro="" textlink="">
      <xdr:nvSpPr>
        <xdr:cNvPr id="798" name="テキスト ボックス 797"/>
        <xdr:cNvSpPr txBox="1"/>
      </xdr:nvSpPr>
      <xdr:spPr>
        <a:xfrm>
          <a:off x="20199428" y="969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46271</xdr:rowOff>
    </xdr:from>
    <xdr:to>
      <xdr:col>102</xdr:col>
      <xdr:colOff>114300</xdr:colOff>
      <xdr:row>58</xdr:row>
      <xdr:rowOff>62456</xdr:rowOff>
    </xdr:to>
    <xdr:cxnSp macro="">
      <xdr:nvCxnSpPr>
        <xdr:cNvPr id="799" name="直線コネクタ 798"/>
        <xdr:cNvCxnSpPr/>
      </xdr:nvCxnSpPr>
      <xdr:spPr>
        <a:xfrm>
          <a:off x="18656300" y="9990371"/>
          <a:ext cx="8890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142438</xdr:rowOff>
    </xdr:from>
    <xdr:to>
      <xdr:col>102</xdr:col>
      <xdr:colOff>165100</xdr:colOff>
      <xdr:row>58</xdr:row>
      <xdr:rowOff>72588</xdr:rowOff>
    </xdr:to>
    <xdr:sp macro="" textlink="">
      <xdr:nvSpPr>
        <xdr:cNvPr id="800" name="フローチャート: 判断 799"/>
        <xdr:cNvSpPr/>
      </xdr:nvSpPr>
      <xdr:spPr>
        <a:xfrm>
          <a:off x="19494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89115</xdr:rowOff>
    </xdr:from>
    <xdr:ext cx="469744" cy="259045"/>
    <xdr:sp macro="" textlink="">
      <xdr:nvSpPr>
        <xdr:cNvPr id="801" name="テキスト ボックス 800"/>
        <xdr:cNvSpPr txBox="1"/>
      </xdr:nvSpPr>
      <xdr:spPr>
        <a:xfrm>
          <a:off x="19310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139421</xdr:rowOff>
    </xdr:from>
    <xdr:to>
      <xdr:col>98</xdr:col>
      <xdr:colOff>38100</xdr:colOff>
      <xdr:row>58</xdr:row>
      <xdr:rowOff>69571</xdr:rowOff>
    </xdr:to>
    <xdr:sp macro="" textlink="">
      <xdr:nvSpPr>
        <xdr:cNvPr id="802" name="フローチャート: 判断 801"/>
        <xdr:cNvSpPr/>
      </xdr:nvSpPr>
      <xdr:spPr>
        <a:xfrm>
          <a:off x="18605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86098</xdr:rowOff>
    </xdr:from>
    <xdr:ext cx="469744" cy="259045"/>
    <xdr:sp macro="" textlink="">
      <xdr:nvSpPr>
        <xdr:cNvPr id="803" name="テキスト ボックス 802"/>
        <xdr:cNvSpPr txBox="1"/>
      </xdr:nvSpPr>
      <xdr:spPr>
        <a:xfrm>
          <a:off x="18421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24960</xdr:rowOff>
    </xdr:from>
    <xdr:to>
      <xdr:col>116</xdr:col>
      <xdr:colOff>114300</xdr:colOff>
      <xdr:row>58</xdr:row>
      <xdr:rowOff>126560</xdr:rowOff>
    </xdr:to>
    <xdr:sp macro="" textlink="">
      <xdr:nvSpPr>
        <xdr:cNvPr id="809" name="楕円 808"/>
        <xdr:cNvSpPr/>
      </xdr:nvSpPr>
      <xdr:spPr>
        <a:xfrm>
          <a:off x="22110700" y="996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111337</xdr:rowOff>
    </xdr:from>
    <xdr:ext cx="469744" cy="259045"/>
    <xdr:sp macro="" textlink="">
      <xdr:nvSpPr>
        <xdr:cNvPr id="810" name="貸付金該当値テキスト"/>
        <xdr:cNvSpPr txBox="1"/>
      </xdr:nvSpPr>
      <xdr:spPr>
        <a:xfrm>
          <a:off x="22212300" y="9883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25098</xdr:rowOff>
    </xdr:from>
    <xdr:to>
      <xdr:col>112</xdr:col>
      <xdr:colOff>38100</xdr:colOff>
      <xdr:row>58</xdr:row>
      <xdr:rowOff>126698</xdr:rowOff>
    </xdr:to>
    <xdr:sp macro="" textlink="">
      <xdr:nvSpPr>
        <xdr:cNvPr id="811" name="楕円 810"/>
        <xdr:cNvSpPr/>
      </xdr:nvSpPr>
      <xdr:spPr>
        <a:xfrm>
          <a:off x="21272500" y="996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117825</xdr:rowOff>
    </xdr:from>
    <xdr:ext cx="469744" cy="259045"/>
    <xdr:sp macro="" textlink="">
      <xdr:nvSpPr>
        <xdr:cNvPr id="812" name="テキスト ボックス 811"/>
        <xdr:cNvSpPr txBox="1"/>
      </xdr:nvSpPr>
      <xdr:spPr>
        <a:xfrm>
          <a:off x="21088428" y="1006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25601</xdr:rowOff>
    </xdr:from>
    <xdr:to>
      <xdr:col>107</xdr:col>
      <xdr:colOff>101600</xdr:colOff>
      <xdr:row>58</xdr:row>
      <xdr:rowOff>127201</xdr:rowOff>
    </xdr:to>
    <xdr:sp macro="" textlink="">
      <xdr:nvSpPr>
        <xdr:cNvPr id="813" name="楕円 812"/>
        <xdr:cNvSpPr/>
      </xdr:nvSpPr>
      <xdr:spPr>
        <a:xfrm>
          <a:off x="20383500" y="996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118328</xdr:rowOff>
    </xdr:from>
    <xdr:ext cx="469744" cy="259045"/>
    <xdr:sp macro="" textlink="">
      <xdr:nvSpPr>
        <xdr:cNvPr id="814" name="テキスト ボックス 813"/>
        <xdr:cNvSpPr txBox="1"/>
      </xdr:nvSpPr>
      <xdr:spPr>
        <a:xfrm>
          <a:off x="20199428" y="1006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11656</xdr:rowOff>
    </xdr:from>
    <xdr:to>
      <xdr:col>102</xdr:col>
      <xdr:colOff>165100</xdr:colOff>
      <xdr:row>58</xdr:row>
      <xdr:rowOff>113256</xdr:rowOff>
    </xdr:to>
    <xdr:sp macro="" textlink="">
      <xdr:nvSpPr>
        <xdr:cNvPr id="815" name="楕円 814"/>
        <xdr:cNvSpPr/>
      </xdr:nvSpPr>
      <xdr:spPr>
        <a:xfrm>
          <a:off x="19494500" y="99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104383</xdr:rowOff>
    </xdr:from>
    <xdr:ext cx="469744" cy="259045"/>
    <xdr:sp macro="" textlink="">
      <xdr:nvSpPr>
        <xdr:cNvPr id="816" name="テキスト ボックス 815"/>
        <xdr:cNvSpPr txBox="1"/>
      </xdr:nvSpPr>
      <xdr:spPr>
        <a:xfrm>
          <a:off x="19310428" y="1004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166921</xdr:rowOff>
    </xdr:from>
    <xdr:to>
      <xdr:col>98</xdr:col>
      <xdr:colOff>38100</xdr:colOff>
      <xdr:row>58</xdr:row>
      <xdr:rowOff>97071</xdr:rowOff>
    </xdr:to>
    <xdr:sp macro="" textlink="">
      <xdr:nvSpPr>
        <xdr:cNvPr id="817" name="楕円 816"/>
        <xdr:cNvSpPr/>
      </xdr:nvSpPr>
      <xdr:spPr>
        <a:xfrm>
          <a:off x="18605500" y="993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88198</xdr:rowOff>
    </xdr:from>
    <xdr:ext cx="469744" cy="259045"/>
    <xdr:sp macro="" textlink="">
      <xdr:nvSpPr>
        <xdr:cNvPr id="818" name="テキスト ボックス 817"/>
        <xdr:cNvSpPr txBox="1"/>
      </xdr:nvSpPr>
      <xdr:spPr>
        <a:xfrm>
          <a:off x="18421428" y="1003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13132</xdr:rowOff>
    </xdr:from>
    <xdr:to>
      <xdr:col>116</xdr:col>
      <xdr:colOff>62864</xdr:colOff>
      <xdr:row>79</xdr:row>
      <xdr:rowOff>63911</xdr:rowOff>
    </xdr:to>
    <xdr:cxnSp macro="">
      <xdr:nvCxnSpPr>
        <xdr:cNvPr id="841" name="直線コネクタ 840"/>
        <xdr:cNvCxnSpPr/>
      </xdr:nvCxnSpPr>
      <xdr:spPr>
        <a:xfrm flipV="1">
          <a:off x="22159595" y="12014632"/>
          <a:ext cx="1269" cy="159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67738</xdr:rowOff>
    </xdr:from>
    <xdr:ext cx="534377" cy="259045"/>
    <xdr:sp macro="" textlink="">
      <xdr:nvSpPr>
        <xdr:cNvPr id="842" name="繰出金最小値テキスト"/>
        <xdr:cNvSpPr txBox="1"/>
      </xdr:nvSpPr>
      <xdr:spPr>
        <a:xfrm>
          <a:off x="22212300" y="1361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63911</xdr:rowOff>
    </xdr:from>
    <xdr:to>
      <xdr:col>116</xdr:col>
      <xdr:colOff>152400</xdr:colOff>
      <xdr:row>79</xdr:row>
      <xdr:rowOff>63911</xdr:rowOff>
    </xdr:to>
    <xdr:cxnSp macro="">
      <xdr:nvCxnSpPr>
        <xdr:cNvPr id="843" name="直線コネクタ 842"/>
        <xdr:cNvCxnSpPr/>
      </xdr:nvCxnSpPr>
      <xdr:spPr>
        <a:xfrm>
          <a:off x="22072600" y="13608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131259</xdr:rowOff>
    </xdr:from>
    <xdr:ext cx="599010" cy="259045"/>
    <xdr:sp macro="" textlink="">
      <xdr:nvSpPr>
        <xdr:cNvPr id="844" name="繰出金最大値テキスト"/>
        <xdr:cNvSpPr txBox="1"/>
      </xdr:nvSpPr>
      <xdr:spPr>
        <a:xfrm>
          <a:off x="22212300" y="1178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13132</xdr:rowOff>
    </xdr:from>
    <xdr:to>
      <xdr:col>116</xdr:col>
      <xdr:colOff>152400</xdr:colOff>
      <xdr:row>70</xdr:row>
      <xdr:rowOff>13132</xdr:rowOff>
    </xdr:to>
    <xdr:cxnSp macro="">
      <xdr:nvCxnSpPr>
        <xdr:cNvPr id="845" name="直線コネクタ 844"/>
        <xdr:cNvCxnSpPr/>
      </xdr:nvCxnSpPr>
      <xdr:spPr>
        <a:xfrm>
          <a:off x="22072600" y="1201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72598</xdr:rowOff>
    </xdr:from>
    <xdr:to>
      <xdr:col>116</xdr:col>
      <xdr:colOff>63500</xdr:colOff>
      <xdr:row>75</xdr:row>
      <xdr:rowOff>86208</xdr:rowOff>
    </xdr:to>
    <xdr:cxnSp macro="">
      <xdr:nvCxnSpPr>
        <xdr:cNvPr id="846" name="直線コネクタ 845"/>
        <xdr:cNvCxnSpPr/>
      </xdr:nvCxnSpPr>
      <xdr:spPr>
        <a:xfrm flipV="1">
          <a:off x="21323300" y="12931348"/>
          <a:ext cx="838200" cy="1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3268</xdr:rowOff>
    </xdr:from>
    <xdr:ext cx="534377" cy="259045"/>
    <xdr:sp macro="" textlink="">
      <xdr:nvSpPr>
        <xdr:cNvPr id="847" name="繰出金平均値テキスト"/>
        <xdr:cNvSpPr txBox="1"/>
      </xdr:nvSpPr>
      <xdr:spPr>
        <a:xfrm>
          <a:off x="22212300" y="12690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151841</xdr:rowOff>
    </xdr:from>
    <xdr:to>
      <xdr:col>116</xdr:col>
      <xdr:colOff>114300</xdr:colOff>
      <xdr:row>75</xdr:row>
      <xdr:rowOff>81991</xdr:rowOff>
    </xdr:to>
    <xdr:sp macro="" textlink="">
      <xdr:nvSpPr>
        <xdr:cNvPr id="848" name="フローチャート: 判断 847"/>
        <xdr:cNvSpPr/>
      </xdr:nvSpPr>
      <xdr:spPr>
        <a:xfrm>
          <a:off x="22110700" y="128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86208</xdr:rowOff>
    </xdr:from>
    <xdr:to>
      <xdr:col>111</xdr:col>
      <xdr:colOff>177800</xdr:colOff>
      <xdr:row>75</xdr:row>
      <xdr:rowOff>123865</xdr:rowOff>
    </xdr:to>
    <xdr:cxnSp macro="">
      <xdr:nvCxnSpPr>
        <xdr:cNvPr id="849" name="直線コネクタ 848"/>
        <xdr:cNvCxnSpPr/>
      </xdr:nvCxnSpPr>
      <xdr:spPr>
        <a:xfrm flipV="1">
          <a:off x="20434300" y="12944958"/>
          <a:ext cx="889000" cy="3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109641</xdr:rowOff>
    </xdr:from>
    <xdr:to>
      <xdr:col>112</xdr:col>
      <xdr:colOff>38100</xdr:colOff>
      <xdr:row>75</xdr:row>
      <xdr:rowOff>39791</xdr:rowOff>
    </xdr:to>
    <xdr:sp macro="" textlink="">
      <xdr:nvSpPr>
        <xdr:cNvPr id="850" name="フローチャート: 判断 849"/>
        <xdr:cNvSpPr/>
      </xdr:nvSpPr>
      <xdr:spPr>
        <a:xfrm>
          <a:off x="21272500" y="1279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56318</xdr:rowOff>
    </xdr:from>
    <xdr:ext cx="534377" cy="259045"/>
    <xdr:sp macro="" textlink="">
      <xdr:nvSpPr>
        <xdr:cNvPr id="851" name="テキスト ボックス 850"/>
        <xdr:cNvSpPr txBox="1"/>
      </xdr:nvSpPr>
      <xdr:spPr>
        <a:xfrm>
          <a:off x="21056111" y="1257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71013</xdr:rowOff>
    </xdr:from>
    <xdr:to>
      <xdr:col>107</xdr:col>
      <xdr:colOff>50800</xdr:colOff>
      <xdr:row>75</xdr:row>
      <xdr:rowOff>123865</xdr:rowOff>
    </xdr:to>
    <xdr:cxnSp macro="">
      <xdr:nvCxnSpPr>
        <xdr:cNvPr id="852" name="直線コネクタ 851"/>
        <xdr:cNvCxnSpPr/>
      </xdr:nvCxnSpPr>
      <xdr:spPr>
        <a:xfrm>
          <a:off x="19545300" y="12929763"/>
          <a:ext cx="889000" cy="5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117491</xdr:rowOff>
    </xdr:from>
    <xdr:to>
      <xdr:col>107</xdr:col>
      <xdr:colOff>101600</xdr:colOff>
      <xdr:row>75</xdr:row>
      <xdr:rowOff>47641</xdr:rowOff>
    </xdr:to>
    <xdr:sp macro="" textlink="">
      <xdr:nvSpPr>
        <xdr:cNvPr id="853" name="フローチャート: 判断 852"/>
        <xdr:cNvSpPr/>
      </xdr:nvSpPr>
      <xdr:spPr>
        <a:xfrm>
          <a:off x="20383500" y="1280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64168</xdr:rowOff>
    </xdr:from>
    <xdr:ext cx="534377" cy="259045"/>
    <xdr:sp macro="" textlink="">
      <xdr:nvSpPr>
        <xdr:cNvPr id="854" name="テキスト ボックス 853"/>
        <xdr:cNvSpPr txBox="1"/>
      </xdr:nvSpPr>
      <xdr:spPr>
        <a:xfrm>
          <a:off x="20167111" y="1258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71013</xdr:rowOff>
    </xdr:from>
    <xdr:to>
      <xdr:col>102</xdr:col>
      <xdr:colOff>114300</xdr:colOff>
      <xdr:row>75</xdr:row>
      <xdr:rowOff>105318</xdr:rowOff>
    </xdr:to>
    <xdr:cxnSp macro="">
      <xdr:nvCxnSpPr>
        <xdr:cNvPr id="855" name="直線コネクタ 854"/>
        <xdr:cNvCxnSpPr/>
      </xdr:nvCxnSpPr>
      <xdr:spPr>
        <a:xfrm flipV="1">
          <a:off x="18656300" y="12929763"/>
          <a:ext cx="889000" cy="3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98745</xdr:rowOff>
    </xdr:from>
    <xdr:to>
      <xdr:col>102</xdr:col>
      <xdr:colOff>165100</xdr:colOff>
      <xdr:row>75</xdr:row>
      <xdr:rowOff>28895</xdr:rowOff>
    </xdr:to>
    <xdr:sp macro="" textlink="">
      <xdr:nvSpPr>
        <xdr:cNvPr id="856" name="フローチャート: 判断 855"/>
        <xdr:cNvSpPr/>
      </xdr:nvSpPr>
      <xdr:spPr>
        <a:xfrm>
          <a:off x="19494500" y="1278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45422</xdr:rowOff>
    </xdr:from>
    <xdr:ext cx="534377" cy="259045"/>
    <xdr:sp macro="" textlink="">
      <xdr:nvSpPr>
        <xdr:cNvPr id="857" name="テキスト ボックス 856"/>
        <xdr:cNvSpPr txBox="1"/>
      </xdr:nvSpPr>
      <xdr:spPr>
        <a:xfrm>
          <a:off x="19278111" y="1256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114366</xdr:rowOff>
    </xdr:from>
    <xdr:to>
      <xdr:col>98</xdr:col>
      <xdr:colOff>38100</xdr:colOff>
      <xdr:row>75</xdr:row>
      <xdr:rowOff>44516</xdr:rowOff>
    </xdr:to>
    <xdr:sp macro="" textlink="">
      <xdr:nvSpPr>
        <xdr:cNvPr id="858" name="フローチャート: 判断 857"/>
        <xdr:cNvSpPr/>
      </xdr:nvSpPr>
      <xdr:spPr>
        <a:xfrm>
          <a:off x="18605500" y="1280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61043</xdr:rowOff>
    </xdr:from>
    <xdr:ext cx="534377" cy="259045"/>
    <xdr:sp macro="" textlink="">
      <xdr:nvSpPr>
        <xdr:cNvPr id="859" name="テキスト ボックス 858"/>
        <xdr:cNvSpPr txBox="1"/>
      </xdr:nvSpPr>
      <xdr:spPr>
        <a:xfrm>
          <a:off x="18389111" y="125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21798</xdr:rowOff>
    </xdr:from>
    <xdr:to>
      <xdr:col>116</xdr:col>
      <xdr:colOff>114300</xdr:colOff>
      <xdr:row>75</xdr:row>
      <xdr:rowOff>123398</xdr:rowOff>
    </xdr:to>
    <xdr:sp macro="" textlink="">
      <xdr:nvSpPr>
        <xdr:cNvPr id="865" name="楕円 864"/>
        <xdr:cNvSpPr/>
      </xdr:nvSpPr>
      <xdr:spPr>
        <a:xfrm>
          <a:off x="22110700" y="1288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225</xdr:rowOff>
    </xdr:from>
    <xdr:ext cx="534377" cy="259045"/>
    <xdr:sp macro="" textlink="">
      <xdr:nvSpPr>
        <xdr:cNvPr id="866" name="繰出金該当値テキスト"/>
        <xdr:cNvSpPr txBox="1"/>
      </xdr:nvSpPr>
      <xdr:spPr>
        <a:xfrm>
          <a:off x="22212300" y="1285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35408</xdr:rowOff>
    </xdr:from>
    <xdr:to>
      <xdr:col>112</xdr:col>
      <xdr:colOff>38100</xdr:colOff>
      <xdr:row>75</xdr:row>
      <xdr:rowOff>137008</xdr:rowOff>
    </xdr:to>
    <xdr:sp macro="" textlink="">
      <xdr:nvSpPr>
        <xdr:cNvPr id="867" name="楕円 866"/>
        <xdr:cNvSpPr/>
      </xdr:nvSpPr>
      <xdr:spPr>
        <a:xfrm>
          <a:off x="21272500" y="1289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128134</xdr:rowOff>
    </xdr:from>
    <xdr:ext cx="534377" cy="259045"/>
    <xdr:sp macro="" textlink="">
      <xdr:nvSpPr>
        <xdr:cNvPr id="868" name="テキスト ボックス 867"/>
        <xdr:cNvSpPr txBox="1"/>
      </xdr:nvSpPr>
      <xdr:spPr>
        <a:xfrm>
          <a:off x="21056111" y="1298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73065</xdr:rowOff>
    </xdr:from>
    <xdr:to>
      <xdr:col>107</xdr:col>
      <xdr:colOff>101600</xdr:colOff>
      <xdr:row>76</xdr:row>
      <xdr:rowOff>3215</xdr:rowOff>
    </xdr:to>
    <xdr:sp macro="" textlink="">
      <xdr:nvSpPr>
        <xdr:cNvPr id="869" name="楕円 868"/>
        <xdr:cNvSpPr/>
      </xdr:nvSpPr>
      <xdr:spPr>
        <a:xfrm>
          <a:off x="20383500" y="1293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165792</xdr:rowOff>
    </xdr:from>
    <xdr:ext cx="534377" cy="259045"/>
    <xdr:sp macro="" textlink="">
      <xdr:nvSpPr>
        <xdr:cNvPr id="870" name="テキスト ボックス 869"/>
        <xdr:cNvSpPr txBox="1"/>
      </xdr:nvSpPr>
      <xdr:spPr>
        <a:xfrm>
          <a:off x="20167111" y="130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20213</xdr:rowOff>
    </xdr:from>
    <xdr:to>
      <xdr:col>102</xdr:col>
      <xdr:colOff>165100</xdr:colOff>
      <xdr:row>75</xdr:row>
      <xdr:rowOff>121813</xdr:rowOff>
    </xdr:to>
    <xdr:sp macro="" textlink="">
      <xdr:nvSpPr>
        <xdr:cNvPr id="871" name="楕円 870"/>
        <xdr:cNvSpPr/>
      </xdr:nvSpPr>
      <xdr:spPr>
        <a:xfrm>
          <a:off x="19494500" y="1287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112940</xdr:rowOff>
    </xdr:from>
    <xdr:ext cx="534377" cy="259045"/>
    <xdr:sp macro="" textlink="">
      <xdr:nvSpPr>
        <xdr:cNvPr id="872" name="テキスト ボックス 871"/>
        <xdr:cNvSpPr txBox="1"/>
      </xdr:nvSpPr>
      <xdr:spPr>
        <a:xfrm>
          <a:off x="19278111" y="1297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54518</xdr:rowOff>
    </xdr:from>
    <xdr:to>
      <xdr:col>98</xdr:col>
      <xdr:colOff>38100</xdr:colOff>
      <xdr:row>75</xdr:row>
      <xdr:rowOff>156118</xdr:rowOff>
    </xdr:to>
    <xdr:sp macro="" textlink="">
      <xdr:nvSpPr>
        <xdr:cNvPr id="873" name="楕円 872"/>
        <xdr:cNvSpPr/>
      </xdr:nvSpPr>
      <xdr:spPr>
        <a:xfrm>
          <a:off x="18605500" y="1291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147246</xdr:rowOff>
    </xdr:from>
    <xdr:ext cx="534377" cy="259045"/>
    <xdr:sp macro="" textlink="">
      <xdr:nvSpPr>
        <xdr:cNvPr id="874" name="テキスト ボックス 873"/>
        <xdr:cNvSpPr txBox="1"/>
      </xdr:nvSpPr>
      <xdr:spPr>
        <a:xfrm>
          <a:off x="18389111" y="1300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年度歳出決算額の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人当たりの額は</a:t>
          </a:r>
          <a:r>
            <a:rPr kumimoji="1" lang="en-US" altLang="ja-JP" sz="1100">
              <a:solidFill>
                <a:schemeClr val="dk1"/>
              </a:solidFill>
              <a:effectLst/>
              <a:latin typeface="+mn-lt"/>
              <a:ea typeface="+mn-ea"/>
              <a:cs typeface="+mn-cs"/>
            </a:rPr>
            <a:t>817,982</a:t>
          </a:r>
          <a:r>
            <a:rPr kumimoji="1" lang="ja-JP" altLang="ja-JP" sz="1100">
              <a:solidFill>
                <a:schemeClr val="dk1"/>
              </a:solidFill>
              <a:effectLst/>
              <a:latin typeface="+mn-lt"/>
              <a:ea typeface="+mn-ea"/>
              <a:cs typeface="+mn-cs"/>
            </a:rPr>
            <a:t>円で、類似団体との比較で</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人当たりコストが若干高くなっているのは人件費の</a:t>
          </a:r>
          <a:r>
            <a:rPr kumimoji="1" lang="en-US" altLang="ja-JP" sz="1100">
              <a:solidFill>
                <a:schemeClr val="dk1"/>
              </a:solidFill>
              <a:effectLst/>
              <a:latin typeface="+mn-lt"/>
              <a:ea typeface="+mn-ea"/>
              <a:cs typeface="+mn-cs"/>
            </a:rPr>
            <a:t>103,286</a:t>
          </a:r>
          <a:r>
            <a:rPr kumimoji="1" lang="ja-JP" altLang="ja-JP" sz="1100">
              <a:solidFill>
                <a:schemeClr val="dk1"/>
              </a:solidFill>
              <a:effectLst/>
              <a:latin typeface="+mn-lt"/>
              <a:ea typeface="+mn-ea"/>
              <a:cs typeface="+mn-cs"/>
            </a:rPr>
            <a:t>円、物件費の</a:t>
          </a:r>
          <a:r>
            <a:rPr kumimoji="1" lang="en-US" altLang="ja-JP" sz="1100">
              <a:solidFill>
                <a:schemeClr val="dk1"/>
              </a:solidFill>
              <a:effectLst/>
              <a:latin typeface="+mn-lt"/>
              <a:ea typeface="+mn-ea"/>
              <a:cs typeface="+mn-cs"/>
            </a:rPr>
            <a:t>134,465</a:t>
          </a:r>
          <a:r>
            <a:rPr kumimoji="1" lang="ja-JP" altLang="ja-JP" sz="1100">
              <a:solidFill>
                <a:schemeClr val="dk1"/>
              </a:solidFill>
              <a:effectLst/>
              <a:latin typeface="+mn-lt"/>
              <a:ea typeface="+mn-ea"/>
              <a:cs typeface="+mn-cs"/>
            </a:rPr>
            <a:t>円、普通建設事業費の</a:t>
          </a:r>
          <a:r>
            <a:rPr kumimoji="1" lang="en-US" altLang="ja-JP" sz="1100">
              <a:solidFill>
                <a:schemeClr val="dk1"/>
              </a:solidFill>
              <a:effectLst/>
              <a:latin typeface="+mn-lt"/>
              <a:ea typeface="+mn-ea"/>
              <a:cs typeface="+mn-cs"/>
            </a:rPr>
            <a:t>181,214</a:t>
          </a:r>
          <a:r>
            <a:rPr kumimoji="1" lang="ja-JP" altLang="ja-JP" sz="1100">
              <a:solidFill>
                <a:schemeClr val="dk1"/>
              </a:solidFill>
              <a:effectLst/>
              <a:latin typeface="+mn-lt"/>
              <a:ea typeface="+mn-ea"/>
              <a:cs typeface="+mn-cs"/>
            </a:rPr>
            <a:t>円などとなっており、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自然センター改修事業や庁舎耐震化事業</a:t>
          </a:r>
          <a:r>
            <a:rPr kumimoji="1" lang="ja-JP" altLang="ja-JP" sz="1100">
              <a:solidFill>
                <a:schemeClr val="dk1"/>
              </a:solidFill>
              <a:effectLst/>
              <a:latin typeface="+mn-lt"/>
              <a:ea typeface="+mn-ea"/>
              <a:cs typeface="+mn-cs"/>
            </a:rPr>
            <a:t>、公共施設の維持管理費や改修工事費等が増加していることなどから、１人当たりの額が増加しています。また、公債費については、起債元利償還額が概ね</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億円での推移となっており、１人当たりコストは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万円前後の状況となっています。引き続き計画的な事業の実施と、一般単独事業債を極力抑制し交付税措置のある起債の活用などにより、財政負担の平準化や健全な財政運営を進めます。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北海道斜里町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11,530
11,314
737.13
9,669,518
9,431,333
228,807
5,575,551
11,775,475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95.4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92837</xdr:rowOff>
    </xdr:from>
    <xdr:to>
      <xdr:col>24</xdr:col>
      <xdr:colOff>62865</xdr:colOff>
      <xdr:row>39</xdr:row>
      <xdr:rowOff>102743</xdr:rowOff>
    </xdr:to>
    <xdr:cxnSp macro="">
      <xdr:nvCxnSpPr>
        <xdr:cNvPr id="56" name="直線コネクタ 55"/>
        <xdr:cNvCxnSpPr/>
      </xdr:nvCxnSpPr>
      <xdr:spPr>
        <a:xfrm flipV="1">
          <a:off x="4633595" y="5236337"/>
          <a:ext cx="1270"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106570</xdr:rowOff>
    </xdr:from>
    <xdr:ext cx="469744" cy="259045"/>
    <xdr:sp macro="" textlink="">
      <xdr:nvSpPr>
        <xdr:cNvPr id="57" name="議会費最小値テキスト"/>
        <xdr:cNvSpPr txBox="1"/>
      </xdr:nvSpPr>
      <xdr:spPr>
        <a:xfrm>
          <a:off x="4686300" y="67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102743</xdr:rowOff>
    </xdr:from>
    <xdr:to>
      <xdr:col>24</xdr:col>
      <xdr:colOff>152400</xdr:colOff>
      <xdr:row>39</xdr:row>
      <xdr:rowOff>102743</xdr:rowOff>
    </xdr:to>
    <xdr:cxnSp macro="">
      <xdr:nvCxnSpPr>
        <xdr:cNvPr id="58" name="直線コネクタ 57"/>
        <xdr:cNvCxnSpPr/>
      </xdr:nvCxnSpPr>
      <xdr:spPr>
        <a:xfrm>
          <a:off x="4546600" y="678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39514</xdr:rowOff>
    </xdr:from>
    <xdr:ext cx="469744" cy="259045"/>
    <xdr:sp macro="" textlink="">
      <xdr:nvSpPr>
        <xdr:cNvPr id="59" name="議会費最大値テキスト"/>
        <xdr:cNvSpPr txBox="1"/>
      </xdr:nvSpPr>
      <xdr:spPr>
        <a:xfrm>
          <a:off x="4686300" y="501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92837</xdr:rowOff>
    </xdr:from>
    <xdr:to>
      <xdr:col>24</xdr:col>
      <xdr:colOff>152400</xdr:colOff>
      <xdr:row>30</xdr:row>
      <xdr:rowOff>92837</xdr:rowOff>
    </xdr:to>
    <xdr:cxnSp macro="">
      <xdr:nvCxnSpPr>
        <xdr:cNvPr id="60" name="直線コネクタ 59"/>
        <xdr:cNvCxnSpPr/>
      </xdr:nvCxnSpPr>
      <xdr:spPr>
        <a:xfrm>
          <a:off x="4546600" y="523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149225</xdr:rowOff>
    </xdr:from>
    <xdr:to>
      <xdr:col>24</xdr:col>
      <xdr:colOff>63500</xdr:colOff>
      <xdr:row>34</xdr:row>
      <xdr:rowOff>96266</xdr:rowOff>
    </xdr:to>
    <xdr:cxnSp macro="">
      <xdr:nvCxnSpPr>
        <xdr:cNvPr id="61" name="直線コネクタ 60"/>
        <xdr:cNvCxnSpPr/>
      </xdr:nvCxnSpPr>
      <xdr:spPr>
        <a:xfrm>
          <a:off x="3797300" y="5807075"/>
          <a:ext cx="838200" cy="1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141241</xdr:rowOff>
    </xdr:from>
    <xdr:ext cx="469744" cy="259045"/>
    <xdr:sp macro="" textlink="">
      <xdr:nvSpPr>
        <xdr:cNvPr id="62" name="議会費平均値テキスト"/>
        <xdr:cNvSpPr txBox="1"/>
      </xdr:nvSpPr>
      <xdr:spPr>
        <a:xfrm>
          <a:off x="4686300" y="6141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162814</xdr:rowOff>
    </xdr:from>
    <xdr:to>
      <xdr:col>24</xdr:col>
      <xdr:colOff>114300</xdr:colOff>
      <xdr:row>36</xdr:row>
      <xdr:rowOff>92964</xdr:rowOff>
    </xdr:to>
    <xdr:sp macro="" textlink="">
      <xdr:nvSpPr>
        <xdr:cNvPr id="63" name="フローチャート: 判断 62"/>
        <xdr:cNvSpPr/>
      </xdr:nvSpPr>
      <xdr:spPr>
        <a:xfrm>
          <a:off x="4584700" y="616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149225</xdr:rowOff>
    </xdr:from>
    <xdr:to>
      <xdr:col>19</xdr:col>
      <xdr:colOff>177800</xdr:colOff>
      <xdr:row>35</xdr:row>
      <xdr:rowOff>5207</xdr:rowOff>
    </xdr:to>
    <xdr:cxnSp macro="">
      <xdr:nvCxnSpPr>
        <xdr:cNvPr id="64" name="直線コネクタ 63"/>
        <xdr:cNvCxnSpPr/>
      </xdr:nvCxnSpPr>
      <xdr:spPr>
        <a:xfrm flipV="1">
          <a:off x="2908300" y="5807075"/>
          <a:ext cx="889000" cy="19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10033</xdr:rowOff>
    </xdr:from>
    <xdr:to>
      <xdr:col>20</xdr:col>
      <xdr:colOff>38100</xdr:colOff>
      <xdr:row>36</xdr:row>
      <xdr:rowOff>111633</xdr:rowOff>
    </xdr:to>
    <xdr:sp macro="" textlink="">
      <xdr:nvSpPr>
        <xdr:cNvPr id="65" name="フローチャート: 判断 64"/>
        <xdr:cNvSpPr/>
      </xdr:nvSpPr>
      <xdr:spPr>
        <a:xfrm>
          <a:off x="3746500" y="618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102760</xdr:rowOff>
    </xdr:from>
    <xdr:ext cx="469744" cy="259045"/>
    <xdr:sp macro="" textlink="">
      <xdr:nvSpPr>
        <xdr:cNvPr id="66" name="テキスト ボックス 65"/>
        <xdr:cNvSpPr txBox="1"/>
      </xdr:nvSpPr>
      <xdr:spPr>
        <a:xfrm>
          <a:off x="3562428" y="627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169799</xdr:rowOff>
    </xdr:from>
    <xdr:to>
      <xdr:col>15</xdr:col>
      <xdr:colOff>50800</xdr:colOff>
      <xdr:row>35</xdr:row>
      <xdr:rowOff>5207</xdr:rowOff>
    </xdr:to>
    <xdr:cxnSp macro="">
      <xdr:nvCxnSpPr>
        <xdr:cNvPr id="67" name="直線コネクタ 66"/>
        <xdr:cNvCxnSpPr/>
      </xdr:nvCxnSpPr>
      <xdr:spPr>
        <a:xfrm>
          <a:off x="2019300" y="599909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42418</xdr:rowOff>
    </xdr:from>
    <xdr:to>
      <xdr:col>15</xdr:col>
      <xdr:colOff>101600</xdr:colOff>
      <xdr:row>36</xdr:row>
      <xdr:rowOff>144018</xdr:rowOff>
    </xdr:to>
    <xdr:sp macro="" textlink="">
      <xdr:nvSpPr>
        <xdr:cNvPr id="68" name="フローチャート: 判断 67"/>
        <xdr:cNvSpPr/>
      </xdr:nvSpPr>
      <xdr:spPr>
        <a:xfrm>
          <a:off x="2857500" y="621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135145</xdr:rowOff>
    </xdr:from>
    <xdr:ext cx="469744" cy="259045"/>
    <xdr:sp macro="" textlink="">
      <xdr:nvSpPr>
        <xdr:cNvPr id="69" name="テキスト ボックス 68"/>
        <xdr:cNvSpPr txBox="1"/>
      </xdr:nvSpPr>
      <xdr:spPr>
        <a:xfrm>
          <a:off x="2673428" y="630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49022</xdr:rowOff>
    </xdr:from>
    <xdr:to>
      <xdr:col>10</xdr:col>
      <xdr:colOff>114300</xdr:colOff>
      <xdr:row>34</xdr:row>
      <xdr:rowOff>169799</xdr:rowOff>
    </xdr:to>
    <xdr:cxnSp macro="">
      <xdr:nvCxnSpPr>
        <xdr:cNvPr id="70" name="直線コネクタ 69"/>
        <xdr:cNvCxnSpPr/>
      </xdr:nvCxnSpPr>
      <xdr:spPr>
        <a:xfrm>
          <a:off x="1130300" y="5878322"/>
          <a:ext cx="889000" cy="12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90424</xdr:rowOff>
    </xdr:from>
    <xdr:to>
      <xdr:col>10</xdr:col>
      <xdr:colOff>165100</xdr:colOff>
      <xdr:row>37</xdr:row>
      <xdr:rowOff>20574</xdr:rowOff>
    </xdr:to>
    <xdr:sp macro="" textlink="">
      <xdr:nvSpPr>
        <xdr:cNvPr id="71" name="フローチャート: 判断 70"/>
        <xdr:cNvSpPr/>
      </xdr:nvSpPr>
      <xdr:spPr>
        <a:xfrm>
          <a:off x="1968500" y="62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11701</xdr:rowOff>
    </xdr:from>
    <xdr:ext cx="469744" cy="259045"/>
    <xdr:sp macro="" textlink="">
      <xdr:nvSpPr>
        <xdr:cNvPr id="72" name="テキスト ボックス 71"/>
        <xdr:cNvSpPr txBox="1"/>
      </xdr:nvSpPr>
      <xdr:spPr>
        <a:xfrm>
          <a:off x="1784428" y="635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63754</xdr:rowOff>
    </xdr:from>
    <xdr:to>
      <xdr:col>6</xdr:col>
      <xdr:colOff>38100</xdr:colOff>
      <xdr:row>35</xdr:row>
      <xdr:rowOff>165354</xdr:rowOff>
    </xdr:to>
    <xdr:sp macro="" textlink="">
      <xdr:nvSpPr>
        <xdr:cNvPr id="73" name="フローチャート: 判断 72"/>
        <xdr:cNvSpPr/>
      </xdr:nvSpPr>
      <xdr:spPr>
        <a:xfrm>
          <a:off x="1079500" y="606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156481</xdr:rowOff>
    </xdr:from>
    <xdr:ext cx="469744" cy="259045"/>
    <xdr:sp macro="" textlink="">
      <xdr:nvSpPr>
        <xdr:cNvPr id="74" name="テキスト ボックス 73"/>
        <xdr:cNvSpPr txBox="1"/>
      </xdr:nvSpPr>
      <xdr:spPr>
        <a:xfrm>
          <a:off x="895428" y="615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45466</xdr:rowOff>
    </xdr:from>
    <xdr:to>
      <xdr:col>24</xdr:col>
      <xdr:colOff>114300</xdr:colOff>
      <xdr:row>34</xdr:row>
      <xdr:rowOff>147066</xdr:rowOff>
    </xdr:to>
    <xdr:sp macro="" textlink="">
      <xdr:nvSpPr>
        <xdr:cNvPr id="80" name="楕円 79"/>
        <xdr:cNvSpPr/>
      </xdr:nvSpPr>
      <xdr:spPr>
        <a:xfrm>
          <a:off x="4584700" y="58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68343</xdr:rowOff>
    </xdr:from>
    <xdr:ext cx="469744" cy="259045"/>
    <xdr:sp macro="" textlink="">
      <xdr:nvSpPr>
        <xdr:cNvPr id="81" name="議会費該当値テキスト"/>
        <xdr:cNvSpPr txBox="1"/>
      </xdr:nvSpPr>
      <xdr:spPr>
        <a:xfrm>
          <a:off x="4686300" y="572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98425</xdr:rowOff>
    </xdr:from>
    <xdr:to>
      <xdr:col>20</xdr:col>
      <xdr:colOff>38100</xdr:colOff>
      <xdr:row>34</xdr:row>
      <xdr:rowOff>28575</xdr:rowOff>
    </xdr:to>
    <xdr:sp macro="" textlink="">
      <xdr:nvSpPr>
        <xdr:cNvPr id="82" name="楕円 81"/>
        <xdr:cNvSpPr/>
      </xdr:nvSpPr>
      <xdr:spPr>
        <a:xfrm>
          <a:off x="3746500" y="57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45102</xdr:rowOff>
    </xdr:from>
    <xdr:ext cx="469744" cy="259045"/>
    <xdr:sp macro="" textlink="">
      <xdr:nvSpPr>
        <xdr:cNvPr id="83" name="テキスト ボックス 82"/>
        <xdr:cNvSpPr txBox="1"/>
      </xdr:nvSpPr>
      <xdr:spPr>
        <a:xfrm>
          <a:off x="3562428" y="553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125857</xdr:rowOff>
    </xdr:from>
    <xdr:to>
      <xdr:col>15</xdr:col>
      <xdr:colOff>101600</xdr:colOff>
      <xdr:row>35</xdr:row>
      <xdr:rowOff>56007</xdr:rowOff>
    </xdr:to>
    <xdr:sp macro="" textlink="">
      <xdr:nvSpPr>
        <xdr:cNvPr id="84" name="楕円 83"/>
        <xdr:cNvSpPr/>
      </xdr:nvSpPr>
      <xdr:spPr>
        <a:xfrm>
          <a:off x="2857500" y="595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72534</xdr:rowOff>
    </xdr:from>
    <xdr:ext cx="469744" cy="259045"/>
    <xdr:sp macro="" textlink="">
      <xdr:nvSpPr>
        <xdr:cNvPr id="85" name="テキスト ボックス 84"/>
        <xdr:cNvSpPr txBox="1"/>
      </xdr:nvSpPr>
      <xdr:spPr>
        <a:xfrm>
          <a:off x="2673428" y="573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118999</xdr:rowOff>
    </xdr:from>
    <xdr:to>
      <xdr:col>10</xdr:col>
      <xdr:colOff>165100</xdr:colOff>
      <xdr:row>35</xdr:row>
      <xdr:rowOff>49149</xdr:rowOff>
    </xdr:to>
    <xdr:sp macro="" textlink="">
      <xdr:nvSpPr>
        <xdr:cNvPr id="86" name="楕円 85"/>
        <xdr:cNvSpPr/>
      </xdr:nvSpPr>
      <xdr:spPr>
        <a:xfrm>
          <a:off x="1968500" y="594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65676</xdr:rowOff>
    </xdr:from>
    <xdr:ext cx="469744" cy="259045"/>
    <xdr:sp macro="" textlink="">
      <xdr:nvSpPr>
        <xdr:cNvPr id="87" name="テキスト ボックス 86"/>
        <xdr:cNvSpPr txBox="1"/>
      </xdr:nvSpPr>
      <xdr:spPr>
        <a:xfrm>
          <a:off x="1784428" y="572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169672</xdr:rowOff>
    </xdr:from>
    <xdr:to>
      <xdr:col>6</xdr:col>
      <xdr:colOff>38100</xdr:colOff>
      <xdr:row>34</xdr:row>
      <xdr:rowOff>99822</xdr:rowOff>
    </xdr:to>
    <xdr:sp macro="" textlink="">
      <xdr:nvSpPr>
        <xdr:cNvPr id="88" name="楕円 87"/>
        <xdr:cNvSpPr/>
      </xdr:nvSpPr>
      <xdr:spPr>
        <a:xfrm>
          <a:off x="1079500" y="582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116349</xdr:rowOff>
    </xdr:from>
    <xdr:ext cx="469744" cy="259045"/>
    <xdr:sp macro="" textlink="">
      <xdr:nvSpPr>
        <xdr:cNvPr id="89" name="テキスト ボックス 88"/>
        <xdr:cNvSpPr txBox="1"/>
      </xdr:nvSpPr>
      <xdr:spPr>
        <a:xfrm>
          <a:off x="895428" y="56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12865</xdr:rowOff>
    </xdr:from>
    <xdr:to>
      <xdr:col>24</xdr:col>
      <xdr:colOff>62865</xdr:colOff>
      <xdr:row>58</xdr:row>
      <xdr:rowOff>122648</xdr:rowOff>
    </xdr:to>
    <xdr:cxnSp macro="">
      <xdr:nvCxnSpPr>
        <xdr:cNvPr id="113" name="直線コネクタ 112"/>
        <xdr:cNvCxnSpPr/>
      </xdr:nvCxnSpPr>
      <xdr:spPr>
        <a:xfrm flipV="1">
          <a:off x="4633595" y="8585365"/>
          <a:ext cx="1270" cy="1481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126475</xdr:rowOff>
    </xdr:from>
    <xdr:ext cx="534377" cy="259045"/>
    <xdr:sp macro="" textlink="">
      <xdr:nvSpPr>
        <xdr:cNvPr id="114" name="総務費最小値テキスト"/>
        <xdr:cNvSpPr txBox="1"/>
      </xdr:nvSpPr>
      <xdr:spPr>
        <a:xfrm>
          <a:off x="4686300" y="1007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122648</xdr:rowOff>
    </xdr:from>
    <xdr:to>
      <xdr:col>24</xdr:col>
      <xdr:colOff>152400</xdr:colOff>
      <xdr:row>58</xdr:row>
      <xdr:rowOff>122648</xdr:rowOff>
    </xdr:to>
    <xdr:cxnSp macro="">
      <xdr:nvCxnSpPr>
        <xdr:cNvPr id="115" name="直線コネクタ 114"/>
        <xdr:cNvCxnSpPr/>
      </xdr:nvCxnSpPr>
      <xdr:spPr>
        <a:xfrm>
          <a:off x="4546600" y="1006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130992</xdr:rowOff>
    </xdr:from>
    <xdr:ext cx="599010" cy="259045"/>
    <xdr:sp macro="" textlink="">
      <xdr:nvSpPr>
        <xdr:cNvPr id="116" name="総務費最大値テキスト"/>
        <xdr:cNvSpPr txBox="1"/>
      </xdr:nvSpPr>
      <xdr:spPr>
        <a:xfrm>
          <a:off x="4686300" y="836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12865</xdr:rowOff>
    </xdr:from>
    <xdr:to>
      <xdr:col>24</xdr:col>
      <xdr:colOff>152400</xdr:colOff>
      <xdr:row>50</xdr:row>
      <xdr:rowOff>12865</xdr:rowOff>
    </xdr:to>
    <xdr:cxnSp macro="">
      <xdr:nvCxnSpPr>
        <xdr:cNvPr id="117" name="直線コネクタ 116"/>
        <xdr:cNvCxnSpPr/>
      </xdr:nvCxnSpPr>
      <xdr:spPr>
        <a:xfrm>
          <a:off x="4546600" y="858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16583</xdr:rowOff>
    </xdr:from>
    <xdr:to>
      <xdr:col>24</xdr:col>
      <xdr:colOff>63500</xdr:colOff>
      <xdr:row>58</xdr:row>
      <xdr:rowOff>27602</xdr:rowOff>
    </xdr:to>
    <xdr:cxnSp macro="">
      <xdr:nvCxnSpPr>
        <xdr:cNvPr id="118" name="直線コネクタ 117"/>
        <xdr:cNvCxnSpPr/>
      </xdr:nvCxnSpPr>
      <xdr:spPr>
        <a:xfrm flipV="1">
          <a:off x="3797300" y="9960683"/>
          <a:ext cx="838200" cy="1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100354</xdr:rowOff>
    </xdr:from>
    <xdr:ext cx="599010" cy="259045"/>
    <xdr:sp macro="" textlink="">
      <xdr:nvSpPr>
        <xdr:cNvPr id="119" name="総務費平均値テキスト"/>
        <xdr:cNvSpPr txBox="1"/>
      </xdr:nvSpPr>
      <xdr:spPr>
        <a:xfrm>
          <a:off x="4686300" y="97015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77477</xdr:rowOff>
    </xdr:from>
    <xdr:to>
      <xdr:col>24</xdr:col>
      <xdr:colOff>114300</xdr:colOff>
      <xdr:row>58</xdr:row>
      <xdr:rowOff>7627</xdr:rowOff>
    </xdr:to>
    <xdr:sp macro="" textlink="">
      <xdr:nvSpPr>
        <xdr:cNvPr id="120" name="フローチャート: 判断 119"/>
        <xdr:cNvSpPr/>
      </xdr:nvSpPr>
      <xdr:spPr>
        <a:xfrm>
          <a:off x="45847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27602</xdr:rowOff>
    </xdr:from>
    <xdr:to>
      <xdr:col>19</xdr:col>
      <xdr:colOff>177800</xdr:colOff>
      <xdr:row>58</xdr:row>
      <xdr:rowOff>50195</xdr:rowOff>
    </xdr:to>
    <xdr:cxnSp macro="">
      <xdr:nvCxnSpPr>
        <xdr:cNvPr id="121" name="直線コネクタ 120"/>
        <xdr:cNvCxnSpPr/>
      </xdr:nvCxnSpPr>
      <xdr:spPr>
        <a:xfrm flipV="1">
          <a:off x="2908300" y="9971702"/>
          <a:ext cx="889000" cy="2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53513</xdr:rowOff>
    </xdr:from>
    <xdr:to>
      <xdr:col>20</xdr:col>
      <xdr:colOff>38100</xdr:colOff>
      <xdr:row>57</xdr:row>
      <xdr:rowOff>155113</xdr:rowOff>
    </xdr:to>
    <xdr:sp macro="" textlink="">
      <xdr:nvSpPr>
        <xdr:cNvPr id="122" name="フローチャート: 判断 121"/>
        <xdr:cNvSpPr/>
      </xdr:nvSpPr>
      <xdr:spPr>
        <a:xfrm>
          <a:off x="3746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190</xdr:rowOff>
    </xdr:from>
    <xdr:ext cx="599010" cy="259045"/>
    <xdr:sp macro="" textlink="">
      <xdr:nvSpPr>
        <xdr:cNvPr id="123" name="テキスト ボックス 122"/>
        <xdr:cNvSpPr txBox="1"/>
      </xdr:nvSpPr>
      <xdr:spPr>
        <a:xfrm>
          <a:off x="3497795" y="960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40305</xdr:rowOff>
    </xdr:from>
    <xdr:to>
      <xdr:col>15</xdr:col>
      <xdr:colOff>50800</xdr:colOff>
      <xdr:row>58</xdr:row>
      <xdr:rowOff>50195</xdr:rowOff>
    </xdr:to>
    <xdr:cxnSp macro="">
      <xdr:nvCxnSpPr>
        <xdr:cNvPr id="124" name="直線コネクタ 123"/>
        <xdr:cNvCxnSpPr/>
      </xdr:nvCxnSpPr>
      <xdr:spPr>
        <a:xfrm>
          <a:off x="2019300" y="9984405"/>
          <a:ext cx="889000" cy="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66593</xdr:rowOff>
    </xdr:from>
    <xdr:to>
      <xdr:col>15</xdr:col>
      <xdr:colOff>101600</xdr:colOff>
      <xdr:row>57</xdr:row>
      <xdr:rowOff>168193</xdr:rowOff>
    </xdr:to>
    <xdr:sp macro="" textlink="">
      <xdr:nvSpPr>
        <xdr:cNvPr id="125" name="フローチャート: 判断 124"/>
        <xdr:cNvSpPr/>
      </xdr:nvSpPr>
      <xdr:spPr>
        <a:xfrm>
          <a:off x="2857500" y="98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13270</xdr:rowOff>
    </xdr:from>
    <xdr:ext cx="599010" cy="259045"/>
    <xdr:sp macro="" textlink="">
      <xdr:nvSpPr>
        <xdr:cNvPr id="126" name="テキスト ボックス 125"/>
        <xdr:cNvSpPr txBox="1"/>
      </xdr:nvSpPr>
      <xdr:spPr>
        <a:xfrm>
          <a:off x="2608795" y="961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40305</xdr:rowOff>
    </xdr:from>
    <xdr:to>
      <xdr:col>10</xdr:col>
      <xdr:colOff>114300</xdr:colOff>
      <xdr:row>58</xdr:row>
      <xdr:rowOff>64241</xdr:rowOff>
    </xdr:to>
    <xdr:cxnSp macro="">
      <xdr:nvCxnSpPr>
        <xdr:cNvPr id="127" name="直線コネクタ 126"/>
        <xdr:cNvCxnSpPr/>
      </xdr:nvCxnSpPr>
      <xdr:spPr>
        <a:xfrm flipV="1">
          <a:off x="1130300" y="9984405"/>
          <a:ext cx="889000" cy="2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88580</xdr:rowOff>
    </xdr:from>
    <xdr:to>
      <xdr:col>10</xdr:col>
      <xdr:colOff>165100</xdr:colOff>
      <xdr:row>58</xdr:row>
      <xdr:rowOff>18730</xdr:rowOff>
    </xdr:to>
    <xdr:sp macro="" textlink="">
      <xdr:nvSpPr>
        <xdr:cNvPr id="128" name="フローチャート: 判断 127"/>
        <xdr:cNvSpPr/>
      </xdr:nvSpPr>
      <xdr:spPr>
        <a:xfrm>
          <a:off x="1968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35257</xdr:rowOff>
    </xdr:from>
    <xdr:ext cx="599010" cy="259045"/>
    <xdr:sp macro="" textlink="">
      <xdr:nvSpPr>
        <xdr:cNvPr id="129" name="テキスト ボックス 128"/>
        <xdr:cNvSpPr txBox="1"/>
      </xdr:nvSpPr>
      <xdr:spPr>
        <a:xfrm>
          <a:off x="1719795" y="963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132959</xdr:rowOff>
    </xdr:from>
    <xdr:to>
      <xdr:col>6</xdr:col>
      <xdr:colOff>38100</xdr:colOff>
      <xdr:row>58</xdr:row>
      <xdr:rowOff>63109</xdr:rowOff>
    </xdr:to>
    <xdr:sp macro="" textlink="">
      <xdr:nvSpPr>
        <xdr:cNvPr id="130" name="フローチャート: 判断 129"/>
        <xdr:cNvSpPr/>
      </xdr:nvSpPr>
      <xdr:spPr>
        <a:xfrm>
          <a:off x="1079500" y="990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79636</xdr:rowOff>
    </xdr:from>
    <xdr:ext cx="599010" cy="259045"/>
    <xdr:sp macro="" textlink="">
      <xdr:nvSpPr>
        <xdr:cNvPr id="131" name="テキスト ボックス 130"/>
        <xdr:cNvSpPr txBox="1"/>
      </xdr:nvSpPr>
      <xdr:spPr>
        <a:xfrm>
          <a:off x="830795" y="968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137233</xdr:rowOff>
    </xdr:from>
    <xdr:to>
      <xdr:col>24</xdr:col>
      <xdr:colOff>114300</xdr:colOff>
      <xdr:row>58</xdr:row>
      <xdr:rowOff>67383</xdr:rowOff>
    </xdr:to>
    <xdr:sp macro="" textlink="">
      <xdr:nvSpPr>
        <xdr:cNvPr id="137" name="楕円 136"/>
        <xdr:cNvSpPr/>
      </xdr:nvSpPr>
      <xdr:spPr>
        <a:xfrm>
          <a:off x="4584700" y="990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55904</xdr:rowOff>
    </xdr:from>
    <xdr:ext cx="599010" cy="259045"/>
    <xdr:sp macro="" textlink="">
      <xdr:nvSpPr>
        <xdr:cNvPr id="138" name="総務費該当値テキスト"/>
        <xdr:cNvSpPr txBox="1"/>
      </xdr:nvSpPr>
      <xdr:spPr>
        <a:xfrm>
          <a:off x="4686300" y="982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148252</xdr:rowOff>
    </xdr:from>
    <xdr:to>
      <xdr:col>20</xdr:col>
      <xdr:colOff>38100</xdr:colOff>
      <xdr:row>58</xdr:row>
      <xdr:rowOff>78402</xdr:rowOff>
    </xdr:to>
    <xdr:sp macro="" textlink="">
      <xdr:nvSpPr>
        <xdr:cNvPr id="139" name="楕円 138"/>
        <xdr:cNvSpPr/>
      </xdr:nvSpPr>
      <xdr:spPr>
        <a:xfrm>
          <a:off x="3746500" y="992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69529</xdr:rowOff>
    </xdr:from>
    <xdr:ext cx="534377" cy="259045"/>
    <xdr:sp macro="" textlink="">
      <xdr:nvSpPr>
        <xdr:cNvPr id="140" name="テキスト ボックス 139"/>
        <xdr:cNvSpPr txBox="1"/>
      </xdr:nvSpPr>
      <xdr:spPr>
        <a:xfrm>
          <a:off x="3530111" y="1001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170845</xdr:rowOff>
    </xdr:from>
    <xdr:to>
      <xdr:col>15</xdr:col>
      <xdr:colOff>101600</xdr:colOff>
      <xdr:row>58</xdr:row>
      <xdr:rowOff>100995</xdr:rowOff>
    </xdr:to>
    <xdr:sp macro="" textlink="">
      <xdr:nvSpPr>
        <xdr:cNvPr id="141" name="楕円 140"/>
        <xdr:cNvSpPr/>
      </xdr:nvSpPr>
      <xdr:spPr>
        <a:xfrm>
          <a:off x="2857500" y="994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92122</xdr:rowOff>
    </xdr:from>
    <xdr:ext cx="534377" cy="259045"/>
    <xdr:sp macro="" textlink="">
      <xdr:nvSpPr>
        <xdr:cNvPr id="142" name="テキスト ボックス 141"/>
        <xdr:cNvSpPr txBox="1"/>
      </xdr:nvSpPr>
      <xdr:spPr>
        <a:xfrm>
          <a:off x="2641111" y="1003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160955</xdr:rowOff>
    </xdr:from>
    <xdr:to>
      <xdr:col>10</xdr:col>
      <xdr:colOff>165100</xdr:colOff>
      <xdr:row>58</xdr:row>
      <xdr:rowOff>91105</xdr:rowOff>
    </xdr:to>
    <xdr:sp macro="" textlink="">
      <xdr:nvSpPr>
        <xdr:cNvPr id="143" name="楕円 142"/>
        <xdr:cNvSpPr/>
      </xdr:nvSpPr>
      <xdr:spPr>
        <a:xfrm>
          <a:off x="1968500" y="993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82232</xdr:rowOff>
    </xdr:from>
    <xdr:ext cx="534377" cy="259045"/>
    <xdr:sp macro="" textlink="">
      <xdr:nvSpPr>
        <xdr:cNvPr id="144" name="テキスト ボックス 143"/>
        <xdr:cNvSpPr txBox="1"/>
      </xdr:nvSpPr>
      <xdr:spPr>
        <a:xfrm>
          <a:off x="1752111" y="1002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13441</xdr:rowOff>
    </xdr:from>
    <xdr:to>
      <xdr:col>6</xdr:col>
      <xdr:colOff>38100</xdr:colOff>
      <xdr:row>58</xdr:row>
      <xdr:rowOff>115041</xdr:rowOff>
    </xdr:to>
    <xdr:sp macro="" textlink="">
      <xdr:nvSpPr>
        <xdr:cNvPr id="145" name="楕円 144"/>
        <xdr:cNvSpPr/>
      </xdr:nvSpPr>
      <xdr:spPr>
        <a:xfrm>
          <a:off x="1079500" y="995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106168</xdr:rowOff>
    </xdr:from>
    <xdr:ext cx="534377" cy="259045"/>
    <xdr:sp macro="" textlink="">
      <xdr:nvSpPr>
        <xdr:cNvPr id="146" name="テキスト ボックス 145"/>
        <xdr:cNvSpPr txBox="1"/>
      </xdr:nvSpPr>
      <xdr:spPr>
        <a:xfrm>
          <a:off x="863111" y="1005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153104</xdr:rowOff>
    </xdr:from>
    <xdr:to>
      <xdr:col>24</xdr:col>
      <xdr:colOff>62865</xdr:colOff>
      <xdr:row>78</xdr:row>
      <xdr:rowOff>157927</xdr:rowOff>
    </xdr:to>
    <xdr:cxnSp macro="">
      <xdr:nvCxnSpPr>
        <xdr:cNvPr id="171" name="直線コネクタ 170"/>
        <xdr:cNvCxnSpPr/>
      </xdr:nvCxnSpPr>
      <xdr:spPr>
        <a:xfrm flipV="1">
          <a:off x="4633595" y="12326054"/>
          <a:ext cx="1270" cy="120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161754</xdr:rowOff>
    </xdr:from>
    <xdr:ext cx="599010" cy="259045"/>
    <xdr:sp macro="" textlink="">
      <xdr:nvSpPr>
        <xdr:cNvPr id="172" name="民生費最小値テキスト"/>
        <xdr:cNvSpPr txBox="1"/>
      </xdr:nvSpPr>
      <xdr:spPr>
        <a:xfrm>
          <a:off x="4686300" y="1353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157927</xdr:rowOff>
    </xdr:from>
    <xdr:to>
      <xdr:col>24</xdr:col>
      <xdr:colOff>152400</xdr:colOff>
      <xdr:row>78</xdr:row>
      <xdr:rowOff>157927</xdr:rowOff>
    </xdr:to>
    <xdr:cxnSp macro="">
      <xdr:nvCxnSpPr>
        <xdr:cNvPr id="173" name="直線コネクタ 172"/>
        <xdr:cNvCxnSpPr/>
      </xdr:nvCxnSpPr>
      <xdr:spPr>
        <a:xfrm>
          <a:off x="4546600" y="13531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99781</xdr:rowOff>
    </xdr:from>
    <xdr:ext cx="599010" cy="259045"/>
    <xdr:sp macro="" textlink="">
      <xdr:nvSpPr>
        <xdr:cNvPr id="174" name="民生費最大値テキスト"/>
        <xdr:cNvSpPr txBox="1"/>
      </xdr:nvSpPr>
      <xdr:spPr>
        <a:xfrm>
          <a:off x="4686300" y="1210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265,741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153104</xdr:rowOff>
    </xdr:from>
    <xdr:to>
      <xdr:col>24</xdr:col>
      <xdr:colOff>152400</xdr:colOff>
      <xdr:row>71</xdr:row>
      <xdr:rowOff>153104</xdr:rowOff>
    </xdr:to>
    <xdr:cxnSp macro="">
      <xdr:nvCxnSpPr>
        <xdr:cNvPr id="175" name="直線コネクタ 174"/>
        <xdr:cNvCxnSpPr/>
      </xdr:nvCxnSpPr>
      <xdr:spPr>
        <a:xfrm>
          <a:off x="4546600" y="1232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164229</xdr:rowOff>
    </xdr:from>
    <xdr:to>
      <xdr:col>24</xdr:col>
      <xdr:colOff>63500</xdr:colOff>
      <xdr:row>77</xdr:row>
      <xdr:rowOff>54874</xdr:rowOff>
    </xdr:to>
    <xdr:cxnSp macro="">
      <xdr:nvCxnSpPr>
        <xdr:cNvPr id="176" name="直線コネクタ 175"/>
        <xdr:cNvCxnSpPr/>
      </xdr:nvCxnSpPr>
      <xdr:spPr>
        <a:xfrm flipV="1">
          <a:off x="3797300" y="13194429"/>
          <a:ext cx="838200" cy="6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156270</xdr:rowOff>
    </xdr:from>
    <xdr:ext cx="599010" cy="259045"/>
    <xdr:sp macro="" textlink="">
      <xdr:nvSpPr>
        <xdr:cNvPr id="177" name="民生費平均値テキスト"/>
        <xdr:cNvSpPr txBox="1"/>
      </xdr:nvSpPr>
      <xdr:spPr>
        <a:xfrm>
          <a:off x="4686300" y="128435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133393</xdr:rowOff>
    </xdr:from>
    <xdr:to>
      <xdr:col>24</xdr:col>
      <xdr:colOff>114300</xdr:colOff>
      <xdr:row>76</xdr:row>
      <xdr:rowOff>63543</xdr:rowOff>
    </xdr:to>
    <xdr:sp macro="" textlink="">
      <xdr:nvSpPr>
        <xdr:cNvPr id="178" name="フローチャート: 判断 177"/>
        <xdr:cNvSpPr/>
      </xdr:nvSpPr>
      <xdr:spPr>
        <a:xfrm>
          <a:off x="4584700" y="1299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40892</xdr:rowOff>
    </xdr:from>
    <xdr:to>
      <xdr:col>19</xdr:col>
      <xdr:colOff>177800</xdr:colOff>
      <xdr:row>77</xdr:row>
      <xdr:rowOff>54874</xdr:rowOff>
    </xdr:to>
    <xdr:cxnSp macro="">
      <xdr:nvCxnSpPr>
        <xdr:cNvPr id="179" name="直線コネクタ 178"/>
        <xdr:cNvCxnSpPr/>
      </xdr:nvCxnSpPr>
      <xdr:spPr>
        <a:xfrm>
          <a:off x="2908300" y="13242542"/>
          <a:ext cx="889000" cy="1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10795</xdr:rowOff>
    </xdr:from>
    <xdr:to>
      <xdr:col>20</xdr:col>
      <xdr:colOff>38100</xdr:colOff>
      <xdr:row>76</xdr:row>
      <xdr:rowOff>112395</xdr:rowOff>
    </xdr:to>
    <xdr:sp macro="" textlink="">
      <xdr:nvSpPr>
        <xdr:cNvPr id="180" name="フローチャート: 判断 179"/>
        <xdr:cNvSpPr/>
      </xdr:nvSpPr>
      <xdr:spPr>
        <a:xfrm>
          <a:off x="3746500" y="130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128922</xdr:rowOff>
    </xdr:from>
    <xdr:ext cx="599010" cy="259045"/>
    <xdr:sp macro="" textlink="">
      <xdr:nvSpPr>
        <xdr:cNvPr id="181" name="テキスト ボックス 180"/>
        <xdr:cNvSpPr txBox="1"/>
      </xdr:nvSpPr>
      <xdr:spPr>
        <a:xfrm>
          <a:off x="3497795" y="1281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154795</xdr:rowOff>
    </xdr:from>
    <xdr:to>
      <xdr:col>15</xdr:col>
      <xdr:colOff>50800</xdr:colOff>
      <xdr:row>77</xdr:row>
      <xdr:rowOff>40892</xdr:rowOff>
    </xdr:to>
    <xdr:cxnSp macro="">
      <xdr:nvCxnSpPr>
        <xdr:cNvPr id="182" name="直線コネクタ 181"/>
        <xdr:cNvCxnSpPr/>
      </xdr:nvCxnSpPr>
      <xdr:spPr>
        <a:xfrm>
          <a:off x="2019300" y="13184995"/>
          <a:ext cx="889000" cy="5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151757</xdr:rowOff>
    </xdr:from>
    <xdr:to>
      <xdr:col>15</xdr:col>
      <xdr:colOff>101600</xdr:colOff>
      <xdr:row>76</xdr:row>
      <xdr:rowOff>81907</xdr:rowOff>
    </xdr:to>
    <xdr:sp macro="" textlink="">
      <xdr:nvSpPr>
        <xdr:cNvPr id="183" name="フローチャート: 判断 182"/>
        <xdr:cNvSpPr/>
      </xdr:nvSpPr>
      <xdr:spPr>
        <a:xfrm>
          <a:off x="2857500" y="130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98434</xdr:rowOff>
    </xdr:from>
    <xdr:ext cx="599010" cy="259045"/>
    <xdr:sp macro="" textlink="">
      <xdr:nvSpPr>
        <xdr:cNvPr id="184" name="テキスト ボックス 183"/>
        <xdr:cNvSpPr txBox="1"/>
      </xdr:nvSpPr>
      <xdr:spPr>
        <a:xfrm>
          <a:off x="2608795" y="12785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154795</xdr:rowOff>
    </xdr:from>
    <xdr:to>
      <xdr:col>10</xdr:col>
      <xdr:colOff>114300</xdr:colOff>
      <xdr:row>77</xdr:row>
      <xdr:rowOff>94148</xdr:rowOff>
    </xdr:to>
    <xdr:cxnSp macro="">
      <xdr:nvCxnSpPr>
        <xdr:cNvPr id="185" name="直線コネクタ 184"/>
        <xdr:cNvCxnSpPr/>
      </xdr:nvCxnSpPr>
      <xdr:spPr>
        <a:xfrm flipV="1">
          <a:off x="1130300" y="13184995"/>
          <a:ext cx="889000" cy="11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116614</xdr:rowOff>
    </xdr:from>
    <xdr:to>
      <xdr:col>10</xdr:col>
      <xdr:colOff>165100</xdr:colOff>
      <xdr:row>76</xdr:row>
      <xdr:rowOff>46763</xdr:rowOff>
    </xdr:to>
    <xdr:sp macro="" textlink="">
      <xdr:nvSpPr>
        <xdr:cNvPr id="186" name="フローチャート: 判断 185"/>
        <xdr:cNvSpPr/>
      </xdr:nvSpPr>
      <xdr:spPr>
        <a:xfrm>
          <a:off x="1968500" y="129753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63291</xdr:rowOff>
    </xdr:from>
    <xdr:ext cx="599010" cy="259045"/>
    <xdr:sp macro="" textlink="">
      <xdr:nvSpPr>
        <xdr:cNvPr id="187" name="テキスト ボックス 186"/>
        <xdr:cNvSpPr txBox="1"/>
      </xdr:nvSpPr>
      <xdr:spPr>
        <a:xfrm>
          <a:off x="1719795" y="1275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93639</xdr:rowOff>
    </xdr:from>
    <xdr:to>
      <xdr:col>6</xdr:col>
      <xdr:colOff>38100</xdr:colOff>
      <xdr:row>77</xdr:row>
      <xdr:rowOff>23789</xdr:rowOff>
    </xdr:to>
    <xdr:sp macro="" textlink="">
      <xdr:nvSpPr>
        <xdr:cNvPr id="188" name="フローチャート: 判断 187"/>
        <xdr:cNvSpPr/>
      </xdr:nvSpPr>
      <xdr:spPr>
        <a:xfrm>
          <a:off x="1079500" y="131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40317</xdr:rowOff>
    </xdr:from>
    <xdr:ext cx="599010" cy="259045"/>
    <xdr:sp macro="" textlink="">
      <xdr:nvSpPr>
        <xdr:cNvPr id="189" name="テキスト ボックス 188"/>
        <xdr:cNvSpPr txBox="1"/>
      </xdr:nvSpPr>
      <xdr:spPr>
        <a:xfrm>
          <a:off x="830795" y="1289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113429</xdr:rowOff>
    </xdr:from>
    <xdr:to>
      <xdr:col>24</xdr:col>
      <xdr:colOff>114300</xdr:colOff>
      <xdr:row>77</xdr:row>
      <xdr:rowOff>43579</xdr:rowOff>
    </xdr:to>
    <xdr:sp macro="" textlink="">
      <xdr:nvSpPr>
        <xdr:cNvPr id="195" name="楕円 194"/>
        <xdr:cNvSpPr/>
      </xdr:nvSpPr>
      <xdr:spPr>
        <a:xfrm>
          <a:off x="4584700" y="131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91856</xdr:rowOff>
    </xdr:from>
    <xdr:ext cx="599010" cy="259045"/>
    <xdr:sp macro="" textlink="">
      <xdr:nvSpPr>
        <xdr:cNvPr id="196" name="民生費該当値テキスト"/>
        <xdr:cNvSpPr txBox="1"/>
      </xdr:nvSpPr>
      <xdr:spPr>
        <a:xfrm>
          <a:off x="4686300" y="1312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4074</xdr:rowOff>
    </xdr:from>
    <xdr:to>
      <xdr:col>20</xdr:col>
      <xdr:colOff>38100</xdr:colOff>
      <xdr:row>77</xdr:row>
      <xdr:rowOff>105674</xdr:rowOff>
    </xdr:to>
    <xdr:sp macro="" textlink="">
      <xdr:nvSpPr>
        <xdr:cNvPr id="197" name="楕円 196"/>
        <xdr:cNvSpPr/>
      </xdr:nvSpPr>
      <xdr:spPr>
        <a:xfrm>
          <a:off x="3746500" y="1320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96801</xdr:rowOff>
    </xdr:from>
    <xdr:ext cx="599010" cy="259045"/>
    <xdr:sp macro="" textlink="">
      <xdr:nvSpPr>
        <xdr:cNvPr id="198" name="テキスト ボックス 197"/>
        <xdr:cNvSpPr txBox="1"/>
      </xdr:nvSpPr>
      <xdr:spPr>
        <a:xfrm>
          <a:off x="3497795" y="13298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161542</xdr:rowOff>
    </xdr:from>
    <xdr:to>
      <xdr:col>15</xdr:col>
      <xdr:colOff>101600</xdr:colOff>
      <xdr:row>77</xdr:row>
      <xdr:rowOff>91692</xdr:rowOff>
    </xdr:to>
    <xdr:sp macro="" textlink="">
      <xdr:nvSpPr>
        <xdr:cNvPr id="199" name="楕円 198"/>
        <xdr:cNvSpPr/>
      </xdr:nvSpPr>
      <xdr:spPr>
        <a:xfrm>
          <a:off x="2857500" y="1319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82819</xdr:rowOff>
    </xdr:from>
    <xdr:ext cx="599010" cy="259045"/>
    <xdr:sp macro="" textlink="">
      <xdr:nvSpPr>
        <xdr:cNvPr id="200" name="テキスト ボックス 199"/>
        <xdr:cNvSpPr txBox="1"/>
      </xdr:nvSpPr>
      <xdr:spPr>
        <a:xfrm>
          <a:off x="2608795" y="13284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103995</xdr:rowOff>
    </xdr:from>
    <xdr:to>
      <xdr:col>10</xdr:col>
      <xdr:colOff>165100</xdr:colOff>
      <xdr:row>77</xdr:row>
      <xdr:rowOff>34145</xdr:rowOff>
    </xdr:to>
    <xdr:sp macro="" textlink="">
      <xdr:nvSpPr>
        <xdr:cNvPr id="201" name="楕円 200"/>
        <xdr:cNvSpPr/>
      </xdr:nvSpPr>
      <xdr:spPr>
        <a:xfrm>
          <a:off x="1968500" y="1313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25272</xdr:rowOff>
    </xdr:from>
    <xdr:ext cx="599010" cy="259045"/>
    <xdr:sp macro="" textlink="">
      <xdr:nvSpPr>
        <xdr:cNvPr id="202" name="テキスト ボックス 201"/>
        <xdr:cNvSpPr txBox="1"/>
      </xdr:nvSpPr>
      <xdr:spPr>
        <a:xfrm>
          <a:off x="1719795" y="1322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43348</xdr:rowOff>
    </xdr:from>
    <xdr:to>
      <xdr:col>6</xdr:col>
      <xdr:colOff>38100</xdr:colOff>
      <xdr:row>77</xdr:row>
      <xdr:rowOff>144948</xdr:rowOff>
    </xdr:to>
    <xdr:sp macro="" textlink="">
      <xdr:nvSpPr>
        <xdr:cNvPr id="203" name="楕円 202"/>
        <xdr:cNvSpPr/>
      </xdr:nvSpPr>
      <xdr:spPr>
        <a:xfrm>
          <a:off x="1079500" y="1324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136075</xdr:rowOff>
    </xdr:from>
    <xdr:ext cx="599010" cy="259045"/>
    <xdr:sp macro="" textlink="">
      <xdr:nvSpPr>
        <xdr:cNvPr id="204" name="テキスト ボックス 203"/>
        <xdr:cNvSpPr txBox="1"/>
      </xdr:nvSpPr>
      <xdr:spPr>
        <a:xfrm>
          <a:off x="830795" y="1333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143929</xdr:rowOff>
    </xdr:from>
    <xdr:to>
      <xdr:col>24</xdr:col>
      <xdr:colOff>62865</xdr:colOff>
      <xdr:row>99</xdr:row>
      <xdr:rowOff>131432</xdr:rowOff>
    </xdr:to>
    <xdr:cxnSp macro="">
      <xdr:nvCxnSpPr>
        <xdr:cNvPr id="229" name="直線コネクタ 228"/>
        <xdr:cNvCxnSpPr/>
      </xdr:nvCxnSpPr>
      <xdr:spPr>
        <a:xfrm flipV="1">
          <a:off x="4633595" y="15574429"/>
          <a:ext cx="1270" cy="153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135259</xdr:rowOff>
    </xdr:from>
    <xdr:ext cx="534377" cy="259045"/>
    <xdr:sp macro="" textlink="">
      <xdr:nvSpPr>
        <xdr:cNvPr id="230" name="衛生費最小値テキスト"/>
        <xdr:cNvSpPr txBox="1"/>
      </xdr:nvSpPr>
      <xdr:spPr>
        <a:xfrm>
          <a:off x="4686300" y="1710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131432</xdr:rowOff>
    </xdr:from>
    <xdr:to>
      <xdr:col>24</xdr:col>
      <xdr:colOff>152400</xdr:colOff>
      <xdr:row>99</xdr:row>
      <xdr:rowOff>131432</xdr:rowOff>
    </xdr:to>
    <xdr:cxnSp macro="">
      <xdr:nvCxnSpPr>
        <xdr:cNvPr id="231" name="直線コネクタ 230"/>
        <xdr:cNvCxnSpPr/>
      </xdr:nvCxnSpPr>
      <xdr:spPr>
        <a:xfrm>
          <a:off x="4546600" y="17104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90606</xdr:rowOff>
    </xdr:from>
    <xdr:ext cx="599010" cy="259045"/>
    <xdr:sp macro="" textlink="">
      <xdr:nvSpPr>
        <xdr:cNvPr id="232" name="衛生費最大値テキスト"/>
        <xdr:cNvSpPr txBox="1"/>
      </xdr:nvSpPr>
      <xdr:spPr>
        <a:xfrm>
          <a:off x="4686300" y="15349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143929</xdr:rowOff>
    </xdr:from>
    <xdr:to>
      <xdr:col>24</xdr:col>
      <xdr:colOff>152400</xdr:colOff>
      <xdr:row>90</xdr:row>
      <xdr:rowOff>143929</xdr:rowOff>
    </xdr:to>
    <xdr:cxnSp macro="">
      <xdr:nvCxnSpPr>
        <xdr:cNvPr id="233" name="直線コネクタ 232"/>
        <xdr:cNvCxnSpPr/>
      </xdr:nvCxnSpPr>
      <xdr:spPr>
        <a:xfrm>
          <a:off x="4546600" y="1557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52806</xdr:rowOff>
    </xdr:from>
    <xdr:to>
      <xdr:col>24</xdr:col>
      <xdr:colOff>63500</xdr:colOff>
      <xdr:row>93</xdr:row>
      <xdr:rowOff>48882</xdr:rowOff>
    </xdr:to>
    <xdr:cxnSp macro="">
      <xdr:nvCxnSpPr>
        <xdr:cNvPr id="234" name="直線コネクタ 233"/>
        <xdr:cNvCxnSpPr/>
      </xdr:nvCxnSpPr>
      <xdr:spPr>
        <a:xfrm flipV="1">
          <a:off x="3797300" y="15826206"/>
          <a:ext cx="838200" cy="16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35031</xdr:rowOff>
    </xdr:from>
    <xdr:ext cx="534377" cy="259045"/>
    <xdr:sp macro="" textlink="">
      <xdr:nvSpPr>
        <xdr:cNvPr id="235" name="衛生費平均値テキスト"/>
        <xdr:cNvSpPr txBox="1"/>
      </xdr:nvSpPr>
      <xdr:spPr>
        <a:xfrm>
          <a:off x="4686300" y="16494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56604</xdr:rowOff>
    </xdr:from>
    <xdr:to>
      <xdr:col>24</xdr:col>
      <xdr:colOff>114300</xdr:colOff>
      <xdr:row>96</xdr:row>
      <xdr:rowOff>158204</xdr:rowOff>
    </xdr:to>
    <xdr:sp macro="" textlink="">
      <xdr:nvSpPr>
        <xdr:cNvPr id="236" name="フローチャート: 判断 235"/>
        <xdr:cNvSpPr/>
      </xdr:nvSpPr>
      <xdr:spPr>
        <a:xfrm>
          <a:off x="4584700" y="1651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48882</xdr:rowOff>
    </xdr:from>
    <xdr:to>
      <xdr:col>19</xdr:col>
      <xdr:colOff>177800</xdr:colOff>
      <xdr:row>93</xdr:row>
      <xdr:rowOff>91173</xdr:rowOff>
    </xdr:to>
    <xdr:cxnSp macro="">
      <xdr:nvCxnSpPr>
        <xdr:cNvPr id="237" name="直線コネクタ 236"/>
        <xdr:cNvCxnSpPr/>
      </xdr:nvCxnSpPr>
      <xdr:spPr>
        <a:xfrm flipV="1">
          <a:off x="2908300" y="15993732"/>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136525</xdr:rowOff>
    </xdr:from>
    <xdr:to>
      <xdr:col>20</xdr:col>
      <xdr:colOff>38100</xdr:colOff>
      <xdr:row>97</xdr:row>
      <xdr:rowOff>66675</xdr:rowOff>
    </xdr:to>
    <xdr:sp macro="" textlink="">
      <xdr:nvSpPr>
        <xdr:cNvPr id="238" name="フローチャート: 判断 237"/>
        <xdr:cNvSpPr/>
      </xdr:nvSpPr>
      <xdr:spPr>
        <a:xfrm>
          <a:off x="37465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57802</xdr:rowOff>
    </xdr:from>
    <xdr:ext cx="534377" cy="259045"/>
    <xdr:sp macro="" textlink="">
      <xdr:nvSpPr>
        <xdr:cNvPr id="239" name="テキスト ボックス 238"/>
        <xdr:cNvSpPr txBox="1"/>
      </xdr:nvSpPr>
      <xdr:spPr>
        <a:xfrm>
          <a:off x="3530111" y="1668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91173</xdr:rowOff>
    </xdr:from>
    <xdr:to>
      <xdr:col>15</xdr:col>
      <xdr:colOff>50800</xdr:colOff>
      <xdr:row>94</xdr:row>
      <xdr:rowOff>11836</xdr:rowOff>
    </xdr:to>
    <xdr:cxnSp macro="">
      <xdr:nvCxnSpPr>
        <xdr:cNvPr id="240" name="直線コネクタ 239"/>
        <xdr:cNvCxnSpPr/>
      </xdr:nvCxnSpPr>
      <xdr:spPr>
        <a:xfrm flipV="1">
          <a:off x="2019300" y="16036023"/>
          <a:ext cx="889000" cy="9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10643</xdr:rowOff>
    </xdr:from>
    <xdr:to>
      <xdr:col>15</xdr:col>
      <xdr:colOff>101600</xdr:colOff>
      <xdr:row>96</xdr:row>
      <xdr:rowOff>112243</xdr:rowOff>
    </xdr:to>
    <xdr:sp macro="" textlink="">
      <xdr:nvSpPr>
        <xdr:cNvPr id="241" name="フローチャート: 判断 240"/>
        <xdr:cNvSpPr/>
      </xdr:nvSpPr>
      <xdr:spPr>
        <a:xfrm>
          <a:off x="2857500" y="164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103370</xdr:rowOff>
    </xdr:from>
    <xdr:ext cx="534377" cy="259045"/>
    <xdr:sp macro="" textlink="">
      <xdr:nvSpPr>
        <xdr:cNvPr id="242" name="テキスト ボックス 241"/>
        <xdr:cNvSpPr txBox="1"/>
      </xdr:nvSpPr>
      <xdr:spPr>
        <a:xfrm>
          <a:off x="2641111" y="1656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11836</xdr:rowOff>
    </xdr:from>
    <xdr:to>
      <xdr:col>10</xdr:col>
      <xdr:colOff>114300</xdr:colOff>
      <xdr:row>94</xdr:row>
      <xdr:rowOff>18796</xdr:rowOff>
    </xdr:to>
    <xdr:cxnSp macro="">
      <xdr:nvCxnSpPr>
        <xdr:cNvPr id="243" name="直線コネクタ 242"/>
        <xdr:cNvCxnSpPr/>
      </xdr:nvCxnSpPr>
      <xdr:spPr>
        <a:xfrm flipV="1">
          <a:off x="1130300" y="16128136"/>
          <a:ext cx="889000" cy="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123749</xdr:rowOff>
    </xdr:from>
    <xdr:to>
      <xdr:col>10</xdr:col>
      <xdr:colOff>165100</xdr:colOff>
      <xdr:row>97</xdr:row>
      <xdr:rowOff>53899</xdr:rowOff>
    </xdr:to>
    <xdr:sp macro="" textlink="">
      <xdr:nvSpPr>
        <xdr:cNvPr id="244" name="フローチャート: 判断 243"/>
        <xdr:cNvSpPr/>
      </xdr:nvSpPr>
      <xdr:spPr>
        <a:xfrm>
          <a:off x="1968500" y="1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45026</xdr:rowOff>
    </xdr:from>
    <xdr:ext cx="534377" cy="259045"/>
    <xdr:sp macro="" textlink="">
      <xdr:nvSpPr>
        <xdr:cNvPr id="245" name="テキスト ボックス 244"/>
        <xdr:cNvSpPr txBox="1"/>
      </xdr:nvSpPr>
      <xdr:spPr>
        <a:xfrm>
          <a:off x="1752111" y="1667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161646</xdr:rowOff>
    </xdr:from>
    <xdr:to>
      <xdr:col>6</xdr:col>
      <xdr:colOff>38100</xdr:colOff>
      <xdr:row>97</xdr:row>
      <xdr:rowOff>91796</xdr:rowOff>
    </xdr:to>
    <xdr:sp macro="" textlink="">
      <xdr:nvSpPr>
        <xdr:cNvPr id="246" name="フローチャート: 判断 245"/>
        <xdr:cNvSpPr/>
      </xdr:nvSpPr>
      <xdr:spPr>
        <a:xfrm>
          <a:off x="1079500" y="166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82923</xdr:rowOff>
    </xdr:from>
    <xdr:ext cx="534377" cy="259045"/>
    <xdr:sp macro="" textlink="">
      <xdr:nvSpPr>
        <xdr:cNvPr id="247" name="テキスト ボックス 246"/>
        <xdr:cNvSpPr txBox="1"/>
      </xdr:nvSpPr>
      <xdr:spPr>
        <a:xfrm>
          <a:off x="863111" y="167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2006</xdr:rowOff>
    </xdr:from>
    <xdr:to>
      <xdr:col>24</xdr:col>
      <xdr:colOff>114300</xdr:colOff>
      <xdr:row>92</xdr:row>
      <xdr:rowOff>103606</xdr:rowOff>
    </xdr:to>
    <xdr:sp macro="" textlink="">
      <xdr:nvSpPr>
        <xdr:cNvPr id="253" name="楕円 252"/>
        <xdr:cNvSpPr/>
      </xdr:nvSpPr>
      <xdr:spPr>
        <a:xfrm>
          <a:off x="4584700" y="1577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24883</xdr:rowOff>
    </xdr:from>
    <xdr:ext cx="599010" cy="259045"/>
    <xdr:sp macro="" textlink="">
      <xdr:nvSpPr>
        <xdr:cNvPr id="254" name="衛生費該当値テキスト"/>
        <xdr:cNvSpPr txBox="1"/>
      </xdr:nvSpPr>
      <xdr:spPr>
        <a:xfrm>
          <a:off x="4686300" y="15626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169532</xdr:rowOff>
    </xdr:from>
    <xdr:to>
      <xdr:col>20</xdr:col>
      <xdr:colOff>38100</xdr:colOff>
      <xdr:row>93</xdr:row>
      <xdr:rowOff>99682</xdr:rowOff>
    </xdr:to>
    <xdr:sp macro="" textlink="">
      <xdr:nvSpPr>
        <xdr:cNvPr id="255" name="楕円 254"/>
        <xdr:cNvSpPr/>
      </xdr:nvSpPr>
      <xdr:spPr>
        <a:xfrm>
          <a:off x="3746500" y="1594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116209</xdr:rowOff>
    </xdr:from>
    <xdr:ext cx="599010" cy="259045"/>
    <xdr:sp macro="" textlink="">
      <xdr:nvSpPr>
        <xdr:cNvPr id="256" name="テキスト ボックス 255"/>
        <xdr:cNvSpPr txBox="1"/>
      </xdr:nvSpPr>
      <xdr:spPr>
        <a:xfrm>
          <a:off x="3497795" y="1571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40373</xdr:rowOff>
    </xdr:from>
    <xdr:to>
      <xdr:col>15</xdr:col>
      <xdr:colOff>101600</xdr:colOff>
      <xdr:row>93</xdr:row>
      <xdr:rowOff>141973</xdr:rowOff>
    </xdr:to>
    <xdr:sp macro="" textlink="">
      <xdr:nvSpPr>
        <xdr:cNvPr id="257" name="楕円 256"/>
        <xdr:cNvSpPr/>
      </xdr:nvSpPr>
      <xdr:spPr>
        <a:xfrm>
          <a:off x="2857500" y="1598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158500</xdr:rowOff>
    </xdr:from>
    <xdr:ext cx="599010" cy="259045"/>
    <xdr:sp macro="" textlink="">
      <xdr:nvSpPr>
        <xdr:cNvPr id="258" name="テキスト ボックス 257"/>
        <xdr:cNvSpPr txBox="1"/>
      </xdr:nvSpPr>
      <xdr:spPr>
        <a:xfrm>
          <a:off x="2608795" y="1576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132486</xdr:rowOff>
    </xdr:from>
    <xdr:to>
      <xdr:col>10</xdr:col>
      <xdr:colOff>165100</xdr:colOff>
      <xdr:row>94</xdr:row>
      <xdr:rowOff>62636</xdr:rowOff>
    </xdr:to>
    <xdr:sp macro="" textlink="">
      <xdr:nvSpPr>
        <xdr:cNvPr id="259" name="楕円 258"/>
        <xdr:cNvSpPr/>
      </xdr:nvSpPr>
      <xdr:spPr>
        <a:xfrm>
          <a:off x="1968500" y="1607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79163</xdr:rowOff>
    </xdr:from>
    <xdr:ext cx="599010" cy="259045"/>
    <xdr:sp macro="" textlink="">
      <xdr:nvSpPr>
        <xdr:cNvPr id="260" name="テキスト ボックス 259"/>
        <xdr:cNvSpPr txBox="1"/>
      </xdr:nvSpPr>
      <xdr:spPr>
        <a:xfrm>
          <a:off x="1719795" y="15852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139446</xdr:rowOff>
    </xdr:from>
    <xdr:to>
      <xdr:col>6</xdr:col>
      <xdr:colOff>38100</xdr:colOff>
      <xdr:row>94</xdr:row>
      <xdr:rowOff>69596</xdr:rowOff>
    </xdr:to>
    <xdr:sp macro="" textlink="">
      <xdr:nvSpPr>
        <xdr:cNvPr id="261" name="楕円 260"/>
        <xdr:cNvSpPr/>
      </xdr:nvSpPr>
      <xdr:spPr>
        <a:xfrm>
          <a:off x="1079500" y="1608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86123</xdr:rowOff>
    </xdr:from>
    <xdr:ext cx="534377" cy="259045"/>
    <xdr:sp macro="" textlink="">
      <xdr:nvSpPr>
        <xdr:cNvPr id="262" name="テキスト ボックス 261"/>
        <xdr:cNvSpPr txBox="1"/>
      </xdr:nvSpPr>
      <xdr:spPr>
        <a:xfrm>
          <a:off x="863111" y="158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150444</xdr:rowOff>
    </xdr:from>
    <xdr:to>
      <xdr:col>54</xdr:col>
      <xdr:colOff>189865</xdr:colOff>
      <xdr:row>38</xdr:row>
      <xdr:rowOff>139700</xdr:rowOff>
    </xdr:to>
    <xdr:cxnSp macro="">
      <xdr:nvCxnSpPr>
        <xdr:cNvPr id="284" name="直線コネクタ 283"/>
        <xdr:cNvCxnSpPr/>
      </xdr:nvCxnSpPr>
      <xdr:spPr>
        <a:xfrm flipV="1">
          <a:off x="10475595" y="5465394"/>
          <a:ext cx="1270" cy="1189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97121</xdr:rowOff>
    </xdr:from>
    <xdr:ext cx="469744" cy="259045"/>
    <xdr:sp macro="" textlink="">
      <xdr:nvSpPr>
        <xdr:cNvPr id="287" name="労働費最大値テキスト"/>
        <xdr:cNvSpPr txBox="1"/>
      </xdr:nvSpPr>
      <xdr:spPr>
        <a:xfrm>
          <a:off x="10528300" y="52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150444</xdr:rowOff>
    </xdr:from>
    <xdr:to>
      <xdr:col>55</xdr:col>
      <xdr:colOff>88900</xdr:colOff>
      <xdr:row>31</xdr:row>
      <xdr:rowOff>150444</xdr:rowOff>
    </xdr:to>
    <xdr:cxnSp macro="">
      <xdr:nvCxnSpPr>
        <xdr:cNvPr id="288" name="直線コネクタ 287"/>
        <xdr:cNvCxnSpPr/>
      </xdr:nvCxnSpPr>
      <xdr:spPr>
        <a:xfrm>
          <a:off x="10388600" y="5465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81635</xdr:rowOff>
    </xdr:from>
    <xdr:to>
      <xdr:col>55</xdr:col>
      <xdr:colOff>0</xdr:colOff>
      <xdr:row>38</xdr:row>
      <xdr:rowOff>91694</xdr:rowOff>
    </xdr:to>
    <xdr:cxnSp macro="">
      <xdr:nvCxnSpPr>
        <xdr:cNvPr id="289" name="直線コネクタ 288"/>
        <xdr:cNvCxnSpPr/>
      </xdr:nvCxnSpPr>
      <xdr:spPr>
        <a:xfrm>
          <a:off x="9639300" y="6596735"/>
          <a:ext cx="8382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95775</xdr:rowOff>
    </xdr:from>
    <xdr:ext cx="378565" cy="259045"/>
    <xdr:sp macro="" textlink="">
      <xdr:nvSpPr>
        <xdr:cNvPr id="290" name="労働費平均値テキスト"/>
        <xdr:cNvSpPr txBox="1"/>
      </xdr:nvSpPr>
      <xdr:spPr>
        <a:xfrm>
          <a:off x="10528300" y="62679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72898</xdr:rowOff>
    </xdr:from>
    <xdr:to>
      <xdr:col>55</xdr:col>
      <xdr:colOff>50800</xdr:colOff>
      <xdr:row>38</xdr:row>
      <xdr:rowOff>3048</xdr:rowOff>
    </xdr:to>
    <xdr:sp macro="" textlink="">
      <xdr:nvSpPr>
        <xdr:cNvPr id="291" name="フローチャート: 判断 290"/>
        <xdr:cNvSpPr/>
      </xdr:nvSpPr>
      <xdr:spPr>
        <a:xfrm>
          <a:off x="104267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81635</xdr:rowOff>
    </xdr:from>
    <xdr:to>
      <xdr:col>50</xdr:col>
      <xdr:colOff>114300</xdr:colOff>
      <xdr:row>38</xdr:row>
      <xdr:rowOff>83693</xdr:rowOff>
    </xdr:to>
    <xdr:cxnSp macro="">
      <xdr:nvCxnSpPr>
        <xdr:cNvPr id="292" name="直線コネクタ 291"/>
        <xdr:cNvCxnSpPr/>
      </xdr:nvCxnSpPr>
      <xdr:spPr>
        <a:xfrm flipV="1">
          <a:off x="8750300" y="6596735"/>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75412</xdr:rowOff>
    </xdr:from>
    <xdr:to>
      <xdr:col>50</xdr:col>
      <xdr:colOff>165100</xdr:colOff>
      <xdr:row>38</xdr:row>
      <xdr:rowOff>5562</xdr:rowOff>
    </xdr:to>
    <xdr:sp macro="" textlink="">
      <xdr:nvSpPr>
        <xdr:cNvPr id="293" name="フローチャート: 判断 292"/>
        <xdr:cNvSpPr/>
      </xdr:nvSpPr>
      <xdr:spPr>
        <a:xfrm>
          <a:off x="9588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22089</xdr:rowOff>
    </xdr:from>
    <xdr:ext cx="378565" cy="259045"/>
    <xdr:sp macro="" textlink="">
      <xdr:nvSpPr>
        <xdr:cNvPr id="294" name="テキスト ボックス 293"/>
        <xdr:cNvSpPr txBox="1"/>
      </xdr:nvSpPr>
      <xdr:spPr>
        <a:xfrm>
          <a:off x="9450017" y="619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83693</xdr:rowOff>
    </xdr:from>
    <xdr:to>
      <xdr:col>45</xdr:col>
      <xdr:colOff>177800</xdr:colOff>
      <xdr:row>38</xdr:row>
      <xdr:rowOff>84836</xdr:rowOff>
    </xdr:to>
    <xdr:cxnSp macro="">
      <xdr:nvCxnSpPr>
        <xdr:cNvPr id="295" name="直線コネクタ 294"/>
        <xdr:cNvCxnSpPr/>
      </xdr:nvCxnSpPr>
      <xdr:spPr>
        <a:xfrm flipV="1">
          <a:off x="7861300" y="659879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92329</xdr:rowOff>
    </xdr:from>
    <xdr:to>
      <xdr:col>46</xdr:col>
      <xdr:colOff>38100</xdr:colOff>
      <xdr:row>38</xdr:row>
      <xdr:rowOff>22479</xdr:rowOff>
    </xdr:to>
    <xdr:sp macro="" textlink="">
      <xdr:nvSpPr>
        <xdr:cNvPr id="296" name="フローチャート: 判断 295"/>
        <xdr:cNvSpPr/>
      </xdr:nvSpPr>
      <xdr:spPr>
        <a:xfrm>
          <a:off x="8699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39006</xdr:rowOff>
    </xdr:from>
    <xdr:ext cx="378565" cy="259045"/>
    <xdr:sp macro="" textlink="">
      <xdr:nvSpPr>
        <xdr:cNvPr id="297" name="テキスト ボックス 296"/>
        <xdr:cNvSpPr txBox="1"/>
      </xdr:nvSpPr>
      <xdr:spPr>
        <a:xfrm>
          <a:off x="8561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84836</xdr:rowOff>
    </xdr:from>
    <xdr:to>
      <xdr:col>41</xdr:col>
      <xdr:colOff>50800</xdr:colOff>
      <xdr:row>38</xdr:row>
      <xdr:rowOff>85065</xdr:rowOff>
    </xdr:to>
    <xdr:cxnSp macro="">
      <xdr:nvCxnSpPr>
        <xdr:cNvPr id="298" name="直線コネクタ 297"/>
        <xdr:cNvCxnSpPr/>
      </xdr:nvCxnSpPr>
      <xdr:spPr>
        <a:xfrm flipV="1">
          <a:off x="6972300" y="659993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82728</xdr:rowOff>
    </xdr:from>
    <xdr:to>
      <xdr:col>41</xdr:col>
      <xdr:colOff>101600</xdr:colOff>
      <xdr:row>38</xdr:row>
      <xdr:rowOff>12878</xdr:rowOff>
    </xdr:to>
    <xdr:sp macro="" textlink="">
      <xdr:nvSpPr>
        <xdr:cNvPr id="299" name="フローチャート: 判断 298"/>
        <xdr:cNvSpPr/>
      </xdr:nvSpPr>
      <xdr:spPr>
        <a:xfrm>
          <a:off x="7810500" y="64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29405</xdr:rowOff>
    </xdr:from>
    <xdr:ext cx="378565" cy="259045"/>
    <xdr:sp macro="" textlink="">
      <xdr:nvSpPr>
        <xdr:cNvPr id="300" name="テキスト ボックス 299"/>
        <xdr:cNvSpPr txBox="1"/>
      </xdr:nvSpPr>
      <xdr:spPr>
        <a:xfrm>
          <a:off x="7672017" y="620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96444</xdr:rowOff>
    </xdr:from>
    <xdr:to>
      <xdr:col>36</xdr:col>
      <xdr:colOff>165100</xdr:colOff>
      <xdr:row>38</xdr:row>
      <xdr:rowOff>26594</xdr:rowOff>
    </xdr:to>
    <xdr:sp macro="" textlink="">
      <xdr:nvSpPr>
        <xdr:cNvPr id="301" name="フローチャート: 判断 300"/>
        <xdr:cNvSpPr/>
      </xdr:nvSpPr>
      <xdr:spPr>
        <a:xfrm>
          <a:off x="6921500" y="644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43121</xdr:rowOff>
    </xdr:from>
    <xdr:ext cx="378565" cy="259045"/>
    <xdr:sp macro="" textlink="">
      <xdr:nvSpPr>
        <xdr:cNvPr id="302" name="テキスト ボックス 301"/>
        <xdr:cNvSpPr txBox="1"/>
      </xdr:nvSpPr>
      <xdr:spPr>
        <a:xfrm>
          <a:off x="6783017" y="6215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40894</xdr:rowOff>
    </xdr:from>
    <xdr:to>
      <xdr:col>55</xdr:col>
      <xdr:colOff>50800</xdr:colOff>
      <xdr:row>38</xdr:row>
      <xdr:rowOff>142494</xdr:rowOff>
    </xdr:to>
    <xdr:sp macro="" textlink="">
      <xdr:nvSpPr>
        <xdr:cNvPr id="308" name="楕円 307"/>
        <xdr:cNvSpPr/>
      </xdr:nvSpPr>
      <xdr:spPr>
        <a:xfrm>
          <a:off x="104267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127271</xdr:rowOff>
    </xdr:from>
    <xdr:ext cx="378565" cy="259045"/>
    <xdr:sp macro="" textlink="">
      <xdr:nvSpPr>
        <xdr:cNvPr id="309" name="労働費該当値テキスト"/>
        <xdr:cNvSpPr txBox="1"/>
      </xdr:nvSpPr>
      <xdr:spPr>
        <a:xfrm>
          <a:off x="10528300" y="6470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30835</xdr:rowOff>
    </xdr:from>
    <xdr:to>
      <xdr:col>50</xdr:col>
      <xdr:colOff>165100</xdr:colOff>
      <xdr:row>38</xdr:row>
      <xdr:rowOff>132435</xdr:rowOff>
    </xdr:to>
    <xdr:sp macro="" textlink="">
      <xdr:nvSpPr>
        <xdr:cNvPr id="310" name="楕円 309"/>
        <xdr:cNvSpPr/>
      </xdr:nvSpPr>
      <xdr:spPr>
        <a:xfrm>
          <a:off x="9588500" y="65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123562</xdr:rowOff>
    </xdr:from>
    <xdr:ext cx="378565" cy="259045"/>
    <xdr:sp macro="" textlink="">
      <xdr:nvSpPr>
        <xdr:cNvPr id="311" name="テキスト ボックス 310"/>
        <xdr:cNvSpPr txBox="1"/>
      </xdr:nvSpPr>
      <xdr:spPr>
        <a:xfrm>
          <a:off x="9450017" y="6638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32893</xdr:rowOff>
    </xdr:from>
    <xdr:to>
      <xdr:col>46</xdr:col>
      <xdr:colOff>38100</xdr:colOff>
      <xdr:row>38</xdr:row>
      <xdr:rowOff>134493</xdr:rowOff>
    </xdr:to>
    <xdr:sp macro="" textlink="">
      <xdr:nvSpPr>
        <xdr:cNvPr id="312" name="楕円 311"/>
        <xdr:cNvSpPr/>
      </xdr:nvSpPr>
      <xdr:spPr>
        <a:xfrm>
          <a:off x="8699500" y="65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125620</xdr:rowOff>
    </xdr:from>
    <xdr:ext cx="378565" cy="259045"/>
    <xdr:sp macro="" textlink="">
      <xdr:nvSpPr>
        <xdr:cNvPr id="313" name="テキスト ボックス 312"/>
        <xdr:cNvSpPr txBox="1"/>
      </xdr:nvSpPr>
      <xdr:spPr>
        <a:xfrm>
          <a:off x="8561017" y="6640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34036</xdr:rowOff>
    </xdr:from>
    <xdr:to>
      <xdr:col>41</xdr:col>
      <xdr:colOff>101600</xdr:colOff>
      <xdr:row>38</xdr:row>
      <xdr:rowOff>135636</xdr:rowOff>
    </xdr:to>
    <xdr:sp macro="" textlink="">
      <xdr:nvSpPr>
        <xdr:cNvPr id="314" name="楕円 313"/>
        <xdr:cNvSpPr/>
      </xdr:nvSpPr>
      <xdr:spPr>
        <a:xfrm>
          <a:off x="7810500" y="65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126763</xdr:rowOff>
    </xdr:from>
    <xdr:ext cx="378565" cy="259045"/>
    <xdr:sp macro="" textlink="">
      <xdr:nvSpPr>
        <xdr:cNvPr id="315" name="テキスト ボックス 314"/>
        <xdr:cNvSpPr txBox="1"/>
      </xdr:nvSpPr>
      <xdr:spPr>
        <a:xfrm>
          <a:off x="7672017" y="6641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34265</xdr:rowOff>
    </xdr:from>
    <xdr:to>
      <xdr:col>36</xdr:col>
      <xdr:colOff>165100</xdr:colOff>
      <xdr:row>38</xdr:row>
      <xdr:rowOff>135865</xdr:rowOff>
    </xdr:to>
    <xdr:sp macro="" textlink="">
      <xdr:nvSpPr>
        <xdr:cNvPr id="316" name="楕円 315"/>
        <xdr:cNvSpPr/>
      </xdr:nvSpPr>
      <xdr:spPr>
        <a:xfrm>
          <a:off x="6921500" y="654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126992</xdr:rowOff>
    </xdr:from>
    <xdr:ext cx="378565" cy="259045"/>
    <xdr:sp macro="" textlink="">
      <xdr:nvSpPr>
        <xdr:cNvPr id="317" name="テキスト ボックス 316"/>
        <xdr:cNvSpPr txBox="1"/>
      </xdr:nvSpPr>
      <xdr:spPr>
        <a:xfrm>
          <a:off x="6783017" y="6642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112154</xdr:rowOff>
    </xdr:from>
    <xdr:to>
      <xdr:col>54</xdr:col>
      <xdr:colOff>189865</xdr:colOff>
      <xdr:row>58</xdr:row>
      <xdr:rowOff>37237</xdr:rowOff>
    </xdr:to>
    <xdr:cxnSp macro="">
      <xdr:nvCxnSpPr>
        <xdr:cNvPr id="339" name="直線コネクタ 338"/>
        <xdr:cNvCxnSpPr/>
      </xdr:nvCxnSpPr>
      <xdr:spPr>
        <a:xfrm flipV="1">
          <a:off x="10475595" y="9027554"/>
          <a:ext cx="1270" cy="953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41064</xdr:rowOff>
    </xdr:from>
    <xdr:ext cx="534377" cy="259045"/>
    <xdr:sp macro="" textlink="">
      <xdr:nvSpPr>
        <xdr:cNvPr id="340" name="農林水産業費最小値テキスト"/>
        <xdr:cNvSpPr txBox="1"/>
      </xdr:nvSpPr>
      <xdr:spPr>
        <a:xfrm>
          <a:off x="10528300" y="998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37237</xdr:rowOff>
    </xdr:from>
    <xdr:to>
      <xdr:col>55</xdr:col>
      <xdr:colOff>88900</xdr:colOff>
      <xdr:row>58</xdr:row>
      <xdr:rowOff>37237</xdr:rowOff>
    </xdr:to>
    <xdr:cxnSp macro="">
      <xdr:nvCxnSpPr>
        <xdr:cNvPr id="341" name="直線コネクタ 340"/>
        <xdr:cNvCxnSpPr/>
      </xdr:nvCxnSpPr>
      <xdr:spPr>
        <a:xfrm>
          <a:off x="10388600" y="998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58831</xdr:rowOff>
    </xdr:from>
    <xdr:ext cx="599010" cy="259045"/>
    <xdr:sp macro="" textlink="">
      <xdr:nvSpPr>
        <xdr:cNvPr id="342" name="農林水産業費最大値テキスト"/>
        <xdr:cNvSpPr txBox="1"/>
      </xdr:nvSpPr>
      <xdr:spPr>
        <a:xfrm>
          <a:off x="10528300" y="880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112154</xdr:rowOff>
    </xdr:from>
    <xdr:to>
      <xdr:col>55</xdr:col>
      <xdr:colOff>88900</xdr:colOff>
      <xdr:row>52</xdr:row>
      <xdr:rowOff>112154</xdr:rowOff>
    </xdr:to>
    <xdr:cxnSp macro="">
      <xdr:nvCxnSpPr>
        <xdr:cNvPr id="343" name="直線コネクタ 342"/>
        <xdr:cNvCxnSpPr/>
      </xdr:nvCxnSpPr>
      <xdr:spPr>
        <a:xfrm>
          <a:off x="10388600" y="902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7172</xdr:rowOff>
    </xdr:from>
    <xdr:to>
      <xdr:col>55</xdr:col>
      <xdr:colOff>0</xdr:colOff>
      <xdr:row>57</xdr:row>
      <xdr:rowOff>26145</xdr:rowOff>
    </xdr:to>
    <xdr:cxnSp macro="">
      <xdr:nvCxnSpPr>
        <xdr:cNvPr id="344" name="直線コネクタ 343"/>
        <xdr:cNvCxnSpPr/>
      </xdr:nvCxnSpPr>
      <xdr:spPr>
        <a:xfrm>
          <a:off x="9639300" y="9608372"/>
          <a:ext cx="838200" cy="19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146790</xdr:rowOff>
    </xdr:from>
    <xdr:ext cx="534377" cy="259045"/>
    <xdr:sp macro="" textlink="">
      <xdr:nvSpPr>
        <xdr:cNvPr id="345" name="農林水産業費平均値テキスト"/>
        <xdr:cNvSpPr txBox="1"/>
      </xdr:nvSpPr>
      <xdr:spPr>
        <a:xfrm>
          <a:off x="10528300" y="9576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123913</xdr:rowOff>
    </xdr:from>
    <xdr:to>
      <xdr:col>55</xdr:col>
      <xdr:colOff>50800</xdr:colOff>
      <xdr:row>57</xdr:row>
      <xdr:rowOff>54063</xdr:rowOff>
    </xdr:to>
    <xdr:sp macro="" textlink="">
      <xdr:nvSpPr>
        <xdr:cNvPr id="346" name="フローチャート: 判断 345"/>
        <xdr:cNvSpPr/>
      </xdr:nvSpPr>
      <xdr:spPr>
        <a:xfrm>
          <a:off x="104267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7172</xdr:rowOff>
    </xdr:from>
    <xdr:to>
      <xdr:col>50</xdr:col>
      <xdr:colOff>114300</xdr:colOff>
      <xdr:row>56</xdr:row>
      <xdr:rowOff>143038</xdr:rowOff>
    </xdr:to>
    <xdr:cxnSp macro="">
      <xdr:nvCxnSpPr>
        <xdr:cNvPr id="347" name="直線コネクタ 346"/>
        <xdr:cNvCxnSpPr/>
      </xdr:nvCxnSpPr>
      <xdr:spPr>
        <a:xfrm flipV="1">
          <a:off x="8750300" y="9608372"/>
          <a:ext cx="889000" cy="13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103951</xdr:rowOff>
    </xdr:from>
    <xdr:to>
      <xdr:col>50</xdr:col>
      <xdr:colOff>165100</xdr:colOff>
      <xdr:row>57</xdr:row>
      <xdr:rowOff>34101</xdr:rowOff>
    </xdr:to>
    <xdr:sp macro="" textlink="">
      <xdr:nvSpPr>
        <xdr:cNvPr id="348" name="フローチャート: 判断 347"/>
        <xdr:cNvSpPr/>
      </xdr:nvSpPr>
      <xdr:spPr>
        <a:xfrm>
          <a:off x="9588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25228</xdr:rowOff>
    </xdr:from>
    <xdr:ext cx="534377" cy="259045"/>
    <xdr:sp macro="" textlink="">
      <xdr:nvSpPr>
        <xdr:cNvPr id="349" name="テキスト ボックス 348"/>
        <xdr:cNvSpPr txBox="1"/>
      </xdr:nvSpPr>
      <xdr:spPr>
        <a:xfrm>
          <a:off x="9372111" y="979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143038</xdr:rowOff>
    </xdr:from>
    <xdr:to>
      <xdr:col>45</xdr:col>
      <xdr:colOff>177800</xdr:colOff>
      <xdr:row>57</xdr:row>
      <xdr:rowOff>31741</xdr:rowOff>
    </xdr:to>
    <xdr:cxnSp macro="">
      <xdr:nvCxnSpPr>
        <xdr:cNvPr id="350" name="直線コネクタ 349"/>
        <xdr:cNvCxnSpPr/>
      </xdr:nvCxnSpPr>
      <xdr:spPr>
        <a:xfrm flipV="1">
          <a:off x="7861300" y="9744238"/>
          <a:ext cx="889000" cy="6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108048</xdr:rowOff>
    </xdr:from>
    <xdr:to>
      <xdr:col>46</xdr:col>
      <xdr:colOff>38100</xdr:colOff>
      <xdr:row>57</xdr:row>
      <xdr:rowOff>38198</xdr:rowOff>
    </xdr:to>
    <xdr:sp macro="" textlink="">
      <xdr:nvSpPr>
        <xdr:cNvPr id="351" name="フローチャート: 判断 350"/>
        <xdr:cNvSpPr/>
      </xdr:nvSpPr>
      <xdr:spPr>
        <a:xfrm>
          <a:off x="8699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29325</xdr:rowOff>
    </xdr:from>
    <xdr:ext cx="534377" cy="259045"/>
    <xdr:sp macro="" textlink="">
      <xdr:nvSpPr>
        <xdr:cNvPr id="352" name="テキスト ボックス 351"/>
        <xdr:cNvSpPr txBox="1"/>
      </xdr:nvSpPr>
      <xdr:spPr>
        <a:xfrm>
          <a:off x="8483111" y="980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74741</xdr:rowOff>
    </xdr:from>
    <xdr:to>
      <xdr:col>41</xdr:col>
      <xdr:colOff>50800</xdr:colOff>
      <xdr:row>57</xdr:row>
      <xdr:rowOff>31741</xdr:rowOff>
    </xdr:to>
    <xdr:cxnSp macro="">
      <xdr:nvCxnSpPr>
        <xdr:cNvPr id="353" name="直線コネクタ 352"/>
        <xdr:cNvCxnSpPr/>
      </xdr:nvCxnSpPr>
      <xdr:spPr>
        <a:xfrm>
          <a:off x="6972300" y="9504491"/>
          <a:ext cx="889000" cy="29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141698</xdr:rowOff>
    </xdr:from>
    <xdr:to>
      <xdr:col>41</xdr:col>
      <xdr:colOff>101600</xdr:colOff>
      <xdr:row>57</xdr:row>
      <xdr:rowOff>71848</xdr:rowOff>
    </xdr:to>
    <xdr:sp macro="" textlink="">
      <xdr:nvSpPr>
        <xdr:cNvPr id="354" name="フローチャート: 判断 353"/>
        <xdr:cNvSpPr/>
      </xdr:nvSpPr>
      <xdr:spPr>
        <a:xfrm>
          <a:off x="7810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88375</xdr:rowOff>
    </xdr:from>
    <xdr:ext cx="534377" cy="259045"/>
    <xdr:sp macro="" textlink="">
      <xdr:nvSpPr>
        <xdr:cNvPr id="355" name="テキスト ボックス 354"/>
        <xdr:cNvSpPr txBox="1"/>
      </xdr:nvSpPr>
      <xdr:spPr>
        <a:xfrm>
          <a:off x="7594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155318</xdr:rowOff>
    </xdr:from>
    <xdr:to>
      <xdr:col>36</xdr:col>
      <xdr:colOff>165100</xdr:colOff>
      <xdr:row>57</xdr:row>
      <xdr:rowOff>85468</xdr:rowOff>
    </xdr:to>
    <xdr:sp macro="" textlink="">
      <xdr:nvSpPr>
        <xdr:cNvPr id="356" name="フローチャート: 判断 355"/>
        <xdr:cNvSpPr/>
      </xdr:nvSpPr>
      <xdr:spPr>
        <a:xfrm>
          <a:off x="6921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76595</xdr:rowOff>
    </xdr:from>
    <xdr:ext cx="534377" cy="259045"/>
    <xdr:sp macro="" textlink="">
      <xdr:nvSpPr>
        <xdr:cNvPr id="357" name="テキスト ボックス 356"/>
        <xdr:cNvSpPr txBox="1"/>
      </xdr:nvSpPr>
      <xdr:spPr>
        <a:xfrm>
          <a:off x="6705111" y="984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146795</xdr:rowOff>
    </xdr:from>
    <xdr:to>
      <xdr:col>55</xdr:col>
      <xdr:colOff>50800</xdr:colOff>
      <xdr:row>57</xdr:row>
      <xdr:rowOff>76945</xdr:rowOff>
    </xdr:to>
    <xdr:sp macro="" textlink="">
      <xdr:nvSpPr>
        <xdr:cNvPr id="363" name="楕円 362"/>
        <xdr:cNvSpPr/>
      </xdr:nvSpPr>
      <xdr:spPr>
        <a:xfrm>
          <a:off x="10426700" y="974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125222</xdr:rowOff>
    </xdr:from>
    <xdr:ext cx="534377" cy="259045"/>
    <xdr:sp macro="" textlink="">
      <xdr:nvSpPr>
        <xdr:cNvPr id="364" name="農林水産業費該当値テキスト"/>
        <xdr:cNvSpPr txBox="1"/>
      </xdr:nvSpPr>
      <xdr:spPr>
        <a:xfrm>
          <a:off x="10528300" y="972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127822</xdr:rowOff>
    </xdr:from>
    <xdr:to>
      <xdr:col>50</xdr:col>
      <xdr:colOff>165100</xdr:colOff>
      <xdr:row>56</xdr:row>
      <xdr:rowOff>57972</xdr:rowOff>
    </xdr:to>
    <xdr:sp macro="" textlink="">
      <xdr:nvSpPr>
        <xdr:cNvPr id="365" name="楕円 364"/>
        <xdr:cNvSpPr/>
      </xdr:nvSpPr>
      <xdr:spPr>
        <a:xfrm>
          <a:off x="9588500" y="955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74499</xdr:rowOff>
    </xdr:from>
    <xdr:ext cx="599010" cy="259045"/>
    <xdr:sp macro="" textlink="">
      <xdr:nvSpPr>
        <xdr:cNvPr id="366" name="テキスト ボックス 365"/>
        <xdr:cNvSpPr txBox="1"/>
      </xdr:nvSpPr>
      <xdr:spPr>
        <a:xfrm>
          <a:off x="9339795" y="933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92238</xdr:rowOff>
    </xdr:from>
    <xdr:to>
      <xdr:col>46</xdr:col>
      <xdr:colOff>38100</xdr:colOff>
      <xdr:row>57</xdr:row>
      <xdr:rowOff>22388</xdr:rowOff>
    </xdr:to>
    <xdr:sp macro="" textlink="">
      <xdr:nvSpPr>
        <xdr:cNvPr id="367" name="楕円 366"/>
        <xdr:cNvSpPr/>
      </xdr:nvSpPr>
      <xdr:spPr>
        <a:xfrm>
          <a:off x="8699500" y="969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38915</xdr:rowOff>
    </xdr:from>
    <xdr:ext cx="534377" cy="259045"/>
    <xdr:sp macro="" textlink="">
      <xdr:nvSpPr>
        <xdr:cNvPr id="368" name="テキスト ボックス 367"/>
        <xdr:cNvSpPr txBox="1"/>
      </xdr:nvSpPr>
      <xdr:spPr>
        <a:xfrm>
          <a:off x="8483111" y="946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152391</xdr:rowOff>
    </xdr:from>
    <xdr:to>
      <xdr:col>41</xdr:col>
      <xdr:colOff>101600</xdr:colOff>
      <xdr:row>57</xdr:row>
      <xdr:rowOff>82541</xdr:rowOff>
    </xdr:to>
    <xdr:sp macro="" textlink="">
      <xdr:nvSpPr>
        <xdr:cNvPr id="369" name="楕円 368"/>
        <xdr:cNvSpPr/>
      </xdr:nvSpPr>
      <xdr:spPr>
        <a:xfrm>
          <a:off x="7810500" y="975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73668</xdr:rowOff>
    </xdr:from>
    <xdr:ext cx="534377" cy="259045"/>
    <xdr:sp macro="" textlink="">
      <xdr:nvSpPr>
        <xdr:cNvPr id="370" name="テキスト ボックス 369"/>
        <xdr:cNvSpPr txBox="1"/>
      </xdr:nvSpPr>
      <xdr:spPr>
        <a:xfrm>
          <a:off x="7594111" y="984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23941</xdr:rowOff>
    </xdr:from>
    <xdr:to>
      <xdr:col>36</xdr:col>
      <xdr:colOff>165100</xdr:colOff>
      <xdr:row>55</xdr:row>
      <xdr:rowOff>125541</xdr:rowOff>
    </xdr:to>
    <xdr:sp macro="" textlink="">
      <xdr:nvSpPr>
        <xdr:cNvPr id="371" name="楕円 370"/>
        <xdr:cNvSpPr/>
      </xdr:nvSpPr>
      <xdr:spPr>
        <a:xfrm>
          <a:off x="6921500" y="945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142068</xdr:rowOff>
    </xdr:from>
    <xdr:ext cx="599010" cy="259045"/>
    <xdr:sp macro="" textlink="">
      <xdr:nvSpPr>
        <xdr:cNvPr id="372" name="テキスト ボックス 371"/>
        <xdr:cNvSpPr txBox="1"/>
      </xdr:nvSpPr>
      <xdr:spPr>
        <a:xfrm>
          <a:off x="6672795" y="922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91391</xdr:rowOff>
    </xdr:from>
    <xdr:to>
      <xdr:col>54</xdr:col>
      <xdr:colOff>189865</xdr:colOff>
      <xdr:row>78</xdr:row>
      <xdr:rowOff>7317</xdr:rowOff>
    </xdr:to>
    <xdr:cxnSp macro="">
      <xdr:nvCxnSpPr>
        <xdr:cNvPr id="392" name="直線コネクタ 391"/>
        <xdr:cNvCxnSpPr/>
      </xdr:nvCxnSpPr>
      <xdr:spPr>
        <a:xfrm flipV="1">
          <a:off x="10475595" y="12092891"/>
          <a:ext cx="1270" cy="1287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11144</xdr:rowOff>
    </xdr:from>
    <xdr:ext cx="469744" cy="259045"/>
    <xdr:sp macro="" textlink="">
      <xdr:nvSpPr>
        <xdr:cNvPr id="393" name="商工費最小値テキスト"/>
        <xdr:cNvSpPr txBox="1"/>
      </xdr:nvSpPr>
      <xdr:spPr>
        <a:xfrm>
          <a:off x="10528300" y="1338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7317</xdr:rowOff>
    </xdr:from>
    <xdr:to>
      <xdr:col>55</xdr:col>
      <xdr:colOff>88900</xdr:colOff>
      <xdr:row>78</xdr:row>
      <xdr:rowOff>7317</xdr:rowOff>
    </xdr:to>
    <xdr:cxnSp macro="">
      <xdr:nvCxnSpPr>
        <xdr:cNvPr id="394" name="直線コネクタ 393"/>
        <xdr:cNvCxnSpPr/>
      </xdr:nvCxnSpPr>
      <xdr:spPr>
        <a:xfrm>
          <a:off x="10388600" y="1338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38068</xdr:rowOff>
    </xdr:from>
    <xdr:ext cx="599010" cy="259045"/>
    <xdr:sp macro="" textlink="">
      <xdr:nvSpPr>
        <xdr:cNvPr id="395" name="商工費最大値テキスト"/>
        <xdr:cNvSpPr txBox="1"/>
      </xdr:nvSpPr>
      <xdr:spPr>
        <a:xfrm>
          <a:off x="10528300" y="1186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228,453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91391</xdr:rowOff>
    </xdr:from>
    <xdr:to>
      <xdr:col>55</xdr:col>
      <xdr:colOff>88900</xdr:colOff>
      <xdr:row>70</xdr:row>
      <xdr:rowOff>91391</xdr:rowOff>
    </xdr:to>
    <xdr:cxnSp macro="">
      <xdr:nvCxnSpPr>
        <xdr:cNvPr id="396" name="直線コネクタ 395"/>
        <xdr:cNvCxnSpPr/>
      </xdr:nvCxnSpPr>
      <xdr:spPr>
        <a:xfrm>
          <a:off x="10388600" y="12092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102964</xdr:rowOff>
    </xdr:from>
    <xdr:to>
      <xdr:col>55</xdr:col>
      <xdr:colOff>0</xdr:colOff>
      <xdr:row>77</xdr:row>
      <xdr:rowOff>7655</xdr:rowOff>
    </xdr:to>
    <xdr:cxnSp macro="">
      <xdr:nvCxnSpPr>
        <xdr:cNvPr id="397" name="直線コネクタ 396"/>
        <xdr:cNvCxnSpPr/>
      </xdr:nvCxnSpPr>
      <xdr:spPr>
        <a:xfrm flipV="1">
          <a:off x="9639300" y="13133164"/>
          <a:ext cx="838200" cy="7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137124</xdr:rowOff>
    </xdr:from>
    <xdr:ext cx="534377" cy="259045"/>
    <xdr:sp macro="" textlink="">
      <xdr:nvSpPr>
        <xdr:cNvPr id="398" name="商工費平均値テキスト"/>
        <xdr:cNvSpPr txBox="1"/>
      </xdr:nvSpPr>
      <xdr:spPr>
        <a:xfrm>
          <a:off x="10528300" y="13167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158697</xdr:rowOff>
    </xdr:from>
    <xdr:to>
      <xdr:col>55</xdr:col>
      <xdr:colOff>50800</xdr:colOff>
      <xdr:row>77</xdr:row>
      <xdr:rowOff>88847</xdr:rowOff>
    </xdr:to>
    <xdr:sp macro="" textlink="">
      <xdr:nvSpPr>
        <xdr:cNvPr id="399" name="フローチャート: 判断 398"/>
        <xdr:cNvSpPr/>
      </xdr:nvSpPr>
      <xdr:spPr>
        <a:xfrm>
          <a:off x="10426700" y="131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148724</xdr:rowOff>
    </xdr:from>
    <xdr:to>
      <xdr:col>50</xdr:col>
      <xdr:colOff>114300</xdr:colOff>
      <xdr:row>77</xdr:row>
      <xdr:rowOff>7655</xdr:rowOff>
    </xdr:to>
    <xdr:cxnSp macro="">
      <xdr:nvCxnSpPr>
        <xdr:cNvPr id="400" name="直線コネクタ 399"/>
        <xdr:cNvCxnSpPr/>
      </xdr:nvCxnSpPr>
      <xdr:spPr>
        <a:xfrm>
          <a:off x="8750300" y="13178924"/>
          <a:ext cx="889000" cy="3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9702</xdr:rowOff>
    </xdr:from>
    <xdr:to>
      <xdr:col>50</xdr:col>
      <xdr:colOff>165100</xdr:colOff>
      <xdr:row>77</xdr:row>
      <xdr:rowOff>111302</xdr:rowOff>
    </xdr:to>
    <xdr:sp macro="" textlink="">
      <xdr:nvSpPr>
        <xdr:cNvPr id="401" name="フローチャート: 判断 400"/>
        <xdr:cNvSpPr/>
      </xdr:nvSpPr>
      <xdr:spPr>
        <a:xfrm>
          <a:off x="9588500" y="1321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102429</xdr:rowOff>
    </xdr:from>
    <xdr:ext cx="534377" cy="259045"/>
    <xdr:sp macro="" textlink="">
      <xdr:nvSpPr>
        <xdr:cNvPr id="402" name="テキスト ボックス 401"/>
        <xdr:cNvSpPr txBox="1"/>
      </xdr:nvSpPr>
      <xdr:spPr>
        <a:xfrm>
          <a:off x="9372111" y="1330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148724</xdr:rowOff>
    </xdr:from>
    <xdr:to>
      <xdr:col>45</xdr:col>
      <xdr:colOff>177800</xdr:colOff>
      <xdr:row>77</xdr:row>
      <xdr:rowOff>22034</xdr:rowOff>
    </xdr:to>
    <xdr:cxnSp macro="">
      <xdr:nvCxnSpPr>
        <xdr:cNvPr id="403" name="直線コネクタ 402"/>
        <xdr:cNvCxnSpPr/>
      </xdr:nvCxnSpPr>
      <xdr:spPr>
        <a:xfrm flipV="1">
          <a:off x="7861300" y="13178924"/>
          <a:ext cx="889000" cy="4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171098</xdr:rowOff>
    </xdr:from>
    <xdr:to>
      <xdr:col>46</xdr:col>
      <xdr:colOff>38100</xdr:colOff>
      <xdr:row>77</xdr:row>
      <xdr:rowOff>101248</xdr:rowOff>
    </xdr:to>
    <xdr:sp macro="" textlink="">
      <xdr:nvSpPr>
        <xdr:cNvPr id="404" name="フローチャート: 判断 403"/>
        <xdr:cNvSpPr/>
      </xdr:nvSpPr>
      <xdr:spPr>
        <a:xfrm>
          <a:off x="8699500" y="1320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92375</xdr:rowOff>
    </xdr:from>
    <xdr:ext cx="534377" cy="259045"/>
    <xdr:sp macro="" textlink="">
      <xdr:nvSpPr>
        <xdr:cNvPr id="405" name="テキスト ボックス 404"/>
        <xdr:cNvSpPr txBox="1"/>
      </xdr:nvSpPr>
      <xdr:spPr>
        <a:xfrm>
          <a:off x="8483111" y="1329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112548</xdr:rowOff>
    </xdr:from>
    <xdr:to>
      <xdr:col>41</xdr:col>
      <xdr:colOff>50800</xdr:colOff>
      <xdr:row>77</xdr:row>
      <xdr:rowOff>22034</xdr:rowOff>
    </xdr:to>
    <xdr:cxnSp macro="">
      <xdr:nvCxnSpPr>
        <xdr:cNvPr id="406" name="直線コネクタ 405"/>
        <xdr:cNvCxnSpPr/>
      </xdr:nvCxnSpPr>
      <xdr:spPr>
        <a:xfrm>
          <a:off x="6972300" y="13142748"/>
          <a:ext cx="889000" cy="8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27789</xdr:rowOff>
    </xdr:from>
    <xdr:to>
      <xdr:col>41</xdr:col>
      <xdr:colOff>101600</xdr:colOff>
      <xdr:row>77</xdr:row>
      <xdr:rowOff>129389</xdr:rowOff>
    </xdr:to>
    <xdr:sp macro="" textlink="">
      <xdr:nvSpPr>
        <xdr:cNvPr id="407" name="フローチャート: 判断 406"/>
        <xdr:cNvSpPr/>
      </xdr:nvSpPr>
      <xdr:spPr>
        <a:xfrm>
          <a:off x="7810500" y="1322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120516</xdr:rowOff>
    </xdr:from>
    <xdr:ext cx="534377" cy="259045"/>
    <xdr:sp macro="" textlink="">
      <xdr:nvSpPr>
        <xdr:cNvPr id="408" name="テキスト ボックス 407"/>
        <xdr:cNvSpPr txBox="1"/>
      </xdr:nvSpPr>
      <xdr:spPr>
        <a:xfrm>
          <a:off x="7594111" y="1332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168853</xdr:rowOff>
    </xdr:from>
    <xdr:to>
      <xdr:col>36</xdr:col>
      <xdr:colOff>165100</xdr:colOff>
      <xdr:row>77</xdr:row>
      <xdr:rowOff>99003</xdr:rowOff>
    </xdr:to>
    <xdr:sp macro="" textlink="">
      <xdr:nvSpPr>
        <xdr:cNvPr id="409" name="フローチャート: 判断 408"/>
        <xdr:cNvSpPr/>
      </xdr:nvSpPr>
      <xdr:spPr>
        <a:xfrm>
          <a:off x="6921500" y="1319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90130</xdr:rowOff>
    </xdr:from>
    <xdr:ext cx="534377" cy="259045"/>
    <xdr:sp macro="" textlink="">
      <xdr:nvSpPr>
        <xdr:cNvPr id="410" name="テキスト ボックス 409"/>
        <xdr:cNvSpPr txBox="1"/>
      </xdr:nvSpPr>
      <xdr:spPr>
        <a:xfrm>
          <a:off x="6705111" y="1329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52164</xdr:rowOff>
    </xdr:from>
    <xdr:to>
      <xdr:col>55</xdr:col>
      <xdr:colOff>50800</xdr:colOff>
      <xdr:row>76</xdr:row>
      <xdr:rowOff>153764</xdr:rowOff>
    </xdr:to>
    <xdr:sp macro="" textlink="">
      <xdr:nvSpPr>
        <xdr:cNvPr id="416" name="楕円 415"/>
        <xdr:cNvSpPr/>
      </xdr:nvSpPr>
      <xdr:spPr>
        <a:xfrm>
          <a:off x="10426700" y="1308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75041</xdr:rowOff>
    </xdr:from>
    <xdr:ext cx="534377" cy="259045"/>
    <xdr:sp macro="" textlink="">
      <xdr:nvSpPr>
        <xdr:cNvPr id="417" name="商工費該当値テキスト"/>
        <xdr:cNvSpPr txBox="1"/>
      </xdr:nvSpPr>
      <xdr:spPr>
        <a:xfrm>
          <a:off x="10528300" y="1293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128305</xdr:rowOff>
    </xdr:from>
    <xdr:to>
      <xdr:col>50</xdr:col>
      <xdr:colOff>165100</xdr:colOff>
      <xdr:row>77</xdr:row>
      <xdr:rowOff>58455</xdr:rowOff>
    </xdr:to>
    <xdr:sp macro="" textlink="">
      <xdr:nvSpPr>
        <xdr:cNvPr id="418" name="楕円 417"/>
        <xdr:cNvSpPr/>
      </xdr:nvSpPr>
      <xdr:spPr>
        <a:xfrm>
          <a:off x="9588500" y="1315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74982</xdr:rowOff>
    </xdr:from>
    <xdr:ext cx="534377" cy="259045"/>
    <xdr:sp macro="" textlink="">
      <xdr:nvSpPr>
        <xdr:cNvPr id="419" name="テキスト ボックス 418"/>
        <xdr:cNvSpPr txBox="1"/>
      </xdr:nvSpPr>
      <xdr:spPr>
        <a:xfrm>
          <a:off x="9372111" y="1293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97924</xdr:rowOff>
    </xdr:from>
    <xdr:to>
      <xdr:col>46</xdr:col>
      <xdr:colOff>38100</xdr:colOff>
      <xdr:row>77</xdr:row>
      <xdr:rowOff>28074</xdr:rowOff>
    </xdr:to>
    <xdr:sp macro="" textlink="">
      <xdr:nvSpPr>
        <xdr:cNvPr id="420" name="楕円 419"/>
        <xdr:cNvSpPr/>
      </xdr:nvSpPr>
      <xdr:spPr>
        <a:xfrm>
          <a:off x="8699500" y="1312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44601</xdr:rowOff>
    </xdr:from>
    <xdr:ext cx="534377" cy="259045"/>
    <xdr:sp macro="" textlink="">
      <xdr:nvSpPr>
        <xdr:cNvPr id="421" name="テキスト ボックス 420"/>
        <xdr:cNvSpPr txBox="1"/>
      </xdr:nvSpPr>
      <xdr:spPr>
        <a:xfrm>
          <a:off x="8483111" y="1290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142684</xdr:rowOff>
    </xdr:from>
    <xdr:to>
      <xdr:col>41</xdr:col>
      <xdr:colOff>101600</xdr:colOff>
      <xdr:row>77</xdr:row>
      <xdr:rowOff>72834</xdr:rowOff>
    </xdr:to>
    <xdr:sp macro="" textlink="">
      <xdr:nvSpPr>
        <xdr:cNvPr id="422" name="楕円 421"/>
        <xdr:cNvSpPr/>
      </xdr:nvSpPr>
      <xdr:spPr>
        <a:xfrm>
          <a:off x="7810500" y="1317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89361</xdr:rowOff>
    </xdr:from>
    <xdr:ext cx="534377" cy="259045"/>
    <xdr:sp macro="" textlink="">
      <xdr:nvSpPr>
        <xdr:cNvPr id="423" name="テキスト ボックス 422"/>
        <xdr:cNvSpPr txBox="1"/>
      </xdr:nvSpPr>
      <xdr:spPr>
        <a:xfrm>
          <a:off x="7594111" y="1294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61748</xdr:rowOff>
    </xdr:from>
    <xdr:to>
      <xdr:col>36</xdr:col>
      <xdr:colOff>165100</xdr:colOff>
      <xdr:row>76</xdr:row>
      <xdr:rowOff>163348</xdr:rowOff>
    </xdr:to>
    <xdr:sp macro="" textlink="">
      <xdr:nvSpPr>
        <xdr:cNvPr id="424" name="楕円 423"/>
        <xdr:cNvSpPr/>
      </xdr:nvSpPr>
      <xdr:spPr>
        <a:xfrm>
          <a:off x="6921500" y="1309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8425</xdr:rowOff>
    </xdr:from>
    <xdr:ext cx="534377" cy="259045"/>
    <xdr:sp macro="" textlink="">
      <xdr:nvSpPr>
        <xdr:cNvPr id="425" name="テキスト ボックス 424"/>
        <xdr:cNvSpPr txBox="1"/>
      </xdr:nvSpPr>
      <xdr:spPr>
        <a:xfrm>
          <a:off x="6705111" y="128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49933</xdr:rowOff>
    </xdr:from>
    <xdr:to>
      <xdr:col>54</xdr:col>
      <xdr:colOff>189865</xdr:colOff>
      <xdr:row>98</xdr:row>
      <xdr:rowOff>32838</xdr:rowOff>
    </xdr:to>
    <xdr:cxnSp macro="">
      <xdr:nvCxnSpPr>
        <xdr:cNvPr id="447" name="直線コネクタ 446"/>
        <xdr:cNvCxnSpPr/>
      </xdr:nvCxnSpPr>
      <xdr:spPr>
        <a:xfrm flipV="1">
          <a:off x="10475595" y="15480433"/>
          <a:ext cx="1270" cy="135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36665</xdr:rowOff>
    </xdr:from>
    <xdr:ext cx="534377" cy="259045"/>
    <xdr:sp macro="" textlink="">
      <xdr:nvSpPr>
        <xdr:cNvPr id="448" name="土木費最小値テキスト"/>
        <xdr:cNvSpPr txBox="1"/>
      </xdr:nvSpPr>
      <xdr:spPr>
        <a:xfrm>
          <a:off x="10528300" y="168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32838</xdr:rowOff>
    </xdr:from>
    <xdr:to>
      <xdr:col>55</xdr:col>
      <xdr:colOff>88900</xdr:colOff>
      <xdr:row>98</xdr:row>
      <xdr:rowOff>32838</xdr:rowOff>
    </xdr:to>
    <xdr:cxnSp macro="">
      <xdr:nvCxnSpPr>
        <xdr:cNvPr id="449" name="直線コネクタ 448"/>
        <xdr:cNvCxnSpPr/>
      </xdr:nvCxnSpPr>
      <xdr:spPr>
        <a:xfrm>
          <a:off x="10388600" y="168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168060</xdr:rowOff>
    </xdr:from>
    <xdr:ext cx="599010" cy="259045"/>
    <xdr:sp macro="" textlink="">
      <xdr:nvSpPr>
        <xdr:cNvPr id="450" name="土木費最大値テキスト"/>
        <xdr:cNvSpPr txBox="1"/>
      </xdr:nvSpPr>
      <xdr:spPr>
        <a:xfrm>
          <a:off x="10528300" y="1525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49933</xdr:rowOff>
    </xdr:from>
    <xdr:to>
      <xdr:col>55</xdr:col>
      <xdr:colOff>88900</xdr:colOff>
      <xdr:row>90</xdr:row>
      <xdr:rowOff>49933</xdr:rowOff>
    </xdr:to>
    <xdr:cxnSp macro="">
      <xdr:nvCxnSpPr>
        <xdr:cNvPr id="451" name="直線コネクタ 450"/>
        <xdr:cNvCxnSpPr/>
      </xdr:nvCxnSpPr>
      <xdr:spPr>
        <a:xfrm>
          <a:off x="10388600" y="1548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9027</xdr:rowOff>
    </xdr:from>
    <xdr:to>
      <xdr:col>55</xdr:col>
      <xdr:colOff>0</xdr:colOff>
      <xdr:row>96</xdr:row>
      <xdr:rowOff>55063</xdr:rowOff>
    </xdr:to>
    <xdr:cxnSp macro="">
      <xdr:nvCxnSpPr>
        <xdr:cNvPr id="452" name="直線コネクタ 451"/>
        <xdr:cNvCxnSpPr/>
      </xdr:nvCxnSpPr>
      <xdr:spPr>
        <a:xfrm flipV="1">
          <a:off x="9639300" y="16468227"/>
          <a:ext cx="838200" cy="4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49683</xdr:rowOff>
    </xdr:from>
    <xdr:ext cx="534377" cy="259045"/>
    <xdr:sp macro="" textlink="">
      <xdr:nvSpPr>
        <xdr:cNvPr id="453" name="土木費平均値テキスト"/>
        <xdr:cNvSpPr txBox="1"/>
      </xdr:nvSpPr>
      <xdr:spPr>
        <a:xfrm>
          <a:off x="10528300" y="16508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71256</xdr:rowOff>
    </xdr:from>
    <xdr:to>
      <xdr:col>55</xdr:col>
      <xdr:colOff>50800</xdr:colOff>
      <xdr:row>97</xdr:row>
      <xdr:rowOff>1406</xdr:rowOff>
    </xdr:to>
    <xdr:sp macro="" textlink="">
      <xdr:nvSpPr>
        <xdr:cNvPr id="454" name="フローチャート: 判断 453"/>
        <xdr:cNvSpPr/>
      </xdr:nvSpPr>
      <xdr:spPr>
        <a:xfrm>
          <a:off x="10426700" y="165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55063</xdr:rowOff>
    </xdr:from>
    <xdr:to>
      <xdr:col>50</xdr:col>
      <xdr:colOff>114300</xdr:colOff>
      <xdr:row>96</xdr:row>
      <xdr:rowOff>57618</xdr:rowOff>
    </xdr:to>
    <xdr:cxnSp macro="">
      <xdr:nvCxnSpPr>
        <xdr:cNvPr id="455" name="直線コネクタ 454"/>
        <xdr:cNvCxnSpPr/>
      </xdr:nvCxnSpPr>
      <xdr:spPr>
        <a:xfrm flipV="1">
          <a:off x="8750300" y="16514263"/>
          <a:ext cx="889000" cy="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91804</xdr:rowOff>
    </xdr:from>
    <xdr:to>
      <xdr:col>50</xdr:col>
      <xdr:colOff>165100</xdr:colOff>
      <xdr:row>97</xdr:row>
      <xdr:rowOff>21954</xdr:rowOff>
    </xdr:to>
    <xdr:sp macro="" textlink="">
      <xdr:nvSpPr>
        <xdr:cNvPr id="456" name="フローチャート: 判断 455"/>
        <xdr:cNvSpPr/>
      </xdr:nvSpPr>
      <xdr:spPr>
        <a:xfrm>
          <a:off x="9588500" y="16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13081</xdr:rowOff>
    </xdr:from>
    <xdr:ext cx="534377" cy="259045"/>
    <xdr:sp macro="" textlink="">
      <xdr:nvSpPr>
        <xdr:cNvPr id="457" name="テキスト ボックス 456"/>
        <xdr:cNvSpPr txBox="1"/>
      </xdr:nvSpPr>
      <xdr:spPr>
        <a:xfrm>
          <a:off x="9372111" y="166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14002</xdr:rowOff>
    </xdr:from>
    <xdr:to>
      <xdr:col>45</xdr:col>
      <xdr:colOff>177800</xdr:colOff>
      <xdr:row>96</xdr:row>
      <xdr:rowOff>57618</xdr:rowOff>
    </xdr:to>
    <xdr:cxnSp macro="">
      <xdr:nvCxnSpPr>
        <xdr:cNvPr id="458" name="直線コネクタ 457"/>
        <xdr:cNvCxnSpPr/>
      </xdr:nvCxnSpPr>
      <xdr:spPr>
        <a:xfrm>
          <a:off x="7861300" y="16473202"/>
          <a:ext cx="889000" cy="4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85082</xdr:rowOff>
    </xdr:from>
    <xdr:to>
      <xdr:col>46</xdr:col>
      <xdr:colOff>38100</xdr:colOff>
      <xdr:row>97</xdr:row>
      <xdr:rowOff>15232</xdr:rowOff>
    </xdr:to>
    <xdr:sp macro="" textlink="">
      <xdr:nvSpPr>
        <xdr:cNvPr id="459" name="フローチャート: 判断 458"/>
        <xdr:cNvSpPr/>
      </xdr:nvSpPr>
      <xdr:spPr>
        <a:xfrm>
          <a:off x="8699500" y="165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6359</xdr:rowOff>
    </xdr:from>
    <xdr:ext cx="534377" cy="259045"/>
    <xdr:sp macro="" textlink="">
      <xdr:nvSpPr>
        <xdr:cNvPr id="460" name="テキスト ボックス 459"/>
        <xdr:cNvSpPr txBox="1"/>
      </xdr:nvSpPr>
      <xdr:spPr>
        <a:xfrm>
          <a:off x="8483111" y="1663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14002</xdr:rowOff>
    </xdr:from>
    <xdr:to>
      <xdr:col>41</xdr:col>
      <xdr:colOff>50800</xdr:colOff>
      <xdr:row>96</xdr:row>
      <xdr:rowOff>46422</xdr:rowOff>
    </xdr:to>
    <xdr:cxnSp macro="">
      <xdr:nvCxnSpPr>
        <xdr:cNvPr id="461" name="直線コネクタ 460"/>
        <xdr:cNvCxnSpPr/>
      </xdr:nvCxnSpPr>
      <xdr:spPr>
        <a:xfrm flipV="1">
          <a:off x="6972300" y="16473202"/>
          <a:ext cx="889000" cy="3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102836</xdr:rowOff>
    </xdr:from>
    <xdr:to>
      <xdr:col>41</xdr:col>
      <xdr:colOff>101600</xdr:colOff>
      <xdr:row>97</xdr:row>
      <xdr:rowOff>32986</xdr:rowOff>
    </xdr:to>
    <xdr:sp macro="" textlink="">
      <xdr:nvSpPr>
        <xdr:cNvPr id="462" name="フローチャート: 判断 461"/>
        <xdr:cNvSpPr/>
      </xdr:nvSpPr>
      <xdr:spPr>
        <a:xfrm>
          <a:off x="7810500" y="16562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24113</xdr:rowOff>
    </xdr:from>
    <xdr:ext cx="534377" cy="259045"/>
    <xdr:sp macro="" textlink="">
      <xdr:nvSpPr>
        <xdr:cNvPr id="463" name="テキスト ボックス 462"/>
        <xdr:cNvSpPr txBox="1"/>
      </xdr:nvSpPr>
      <xdr:spPr>
        <a:xfrm>
          <a:off x="7594111" y="1665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129966</xdr:rowOff>
    </xdr:from>
    <xdr:to>
      <xdr:col>36</xdr:col>
      <xdr:colOff>165100</xdr:colOff>
      <xdr:row>97</xdr:row>
      <xdr:rowOff>60116</xdr:rowOff>
    </xdr:to>
    <xdr:sp macro="" textlink="">
      <xdr:nvSpPr>
        <xdr:cNvPr id="464" name="フローチャート: 判断 463"/>
        <xdr:cNvSpPr/>
      </xdr:nvSpPr>
      <xdr:spPr>
        <a:xfrm>
          <a:off x="6921500" y="165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51243</xdr:rowOff>
    </xdr:from>
    <xdr:ext cx="534377" cy="259045"/>
    <xdr:sp macro="" textlink="">
      <xdr:nvSpPr>
        <xdr:cNvPr id="465" name="テキスト ボックス 464"/>
        <xdr:cNvSpPr txBox="1"/>
      </xdr:nvSpPr>
      <xdr:spPr>
        <a:xfrm>
          <a:off x="6705111" y="166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129677</xdr:rowOff>
    </xdr:from>
    <xdr:to>
      <xdr:col>55</xdr:col>
      <xdr:colOff>50800</xdr:colOff>
      <xdr:row>96</xdr:row>
      <xdr:rowOff>59827</xdr:rowOff>
    </xdr:to>
    <xdr:sp macro="" textlink="">
      <xdr:nvSpPr>
        <xdr:cNvPr id="471" name="楕円 470"/>
        <xdr:cNvSpPr/>
      </xdr:nvSpPr>
      <xdr:spPr>
        <a:xfrm>
          <a:off x="10426700" y="1641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152554</xdr:rowOff>
    </xdr:from>
    <xdr:ext cx="599010" cy="259045"/>
    <xdr:sp macro="" textlink="">
      <xdr:nvSpPr>
        <xdr:cNvPr id="472" name="土木費該当値テキスト"/>
        <xdr:cNvSpPr txBox="1"/>
      </xdr:nvSpPr>
      <xdr:spPr>
        <a:xfrm>
          <a:off x="10528300" y="1626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4263</xdr:rowOff>
    </xdr:from>
    <xdr:to>
      <xdr:col>50</xdr:col>
      <xdr:colOff>165100</xdr:colOff>
      <xdr:row>96</xdr:row>
      <xdr:rowOff>105863</xdr:rowOff>
    </xdr:to>
    <xdr:sp macro="" textlink="">
      <xdr:nvSpPr>
        <xdr:cNvPr id="473" name="楕円 472"/>
        <xdr:cNvSpPr/>
      </xdr:nvSpPr>
      <xdr:spPr>
        <a:xfrm>
          <a:off x="9588500" y="1646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122390</xdr:rowOff>
    </xdr:from>
    <xdr:ext cx="534377" cy="259045"/>
    <xdr:sp macro="" textlink="">
      <xdr:nvSpPr>
        <xdr:cNvPr id="474" name="テキスト ボックス 473"/>
        <xdr:cNvSpPr txBox="1"/>
      </xdr:nvSpPr>
      <xdr:spPr>
        <a:xfrm>
          <a:off x="9372111" y="1623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6818</xdr:rowOff>
    </xdr:from>
    <xdr:to>
      <xdr:col>46</xdr:col>
      <xdr:colOff>38100</xdr:colOff>
      <xdr:row>96</xdr:row>
      <xdr:rowOff>108418</xdr:rowOff>
    </xdr:to>
    <xdr:sp macro="" textlink="">
      <xdr:nvSpPr>
        <xdr:cNvPr id="475" name="楕円 474"/>
        <xdr:cNvSpPr/>
      </xdr:nvSpPr>
      <xdr:spPr>
        <a:xfrm>
          <a:off x="8699500" y="1646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124945</xdr:rowOff>
    </xdr:from>
    <xdr:ext cx="534377" cy="259045"/>
    <xdr:sp macro="" textlink="">
      <xdr:nvSpPr>
        <xdr:cNvPr id="476" name="テキスト ボックス 475"/>
        <xdr:cNvSpPr txBox="1"/>
      </xdr:nvSpPr>
      <xdr:spPr>
        <a:xfrm>
          <a:off x="8483111" y="1624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134652</xdr:rowOff>
    </xdr:from>
    <xdr:to>
      <xdr:col>41</xdr:col>
      <xdr:colOff>101600</xdr:colOff>
      <xdr:row>96</xdr:row>
      <xdr:rowOff>64802</xdr:rowOff>
    </xdr:to>
    <xdr:sp macro="" textlink="">
      <xdr:nvSpPr>
        <xdr:cNvPr id="477" name="楕円 476"/>
        <xdr:cNvSpPr/>
      </xdr:nvSpPr>
      <xdr:spPr>
        <a:xfrm>
          <a:off x="7810500" y="1642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81329</xdr:rowOff>
    </xdr:from>
    <xdr:ext cx="599010" cy="259045"/>
    <xdr:sp macro="" textlink="">
      <xdr:nvSpPr>
        <xdr:cNvPr id="478" name="テキスト ボックス 477"/>
        <xdr:cNvSpPr txBox="1"/>
      </xdr:nvSpPr>
      <xdr:spPr>
        <a:xfrm>
          <a:off x="7561795" y="1619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167072</xdr:rowOff>
    </xdr:from>
    <xdr:to>
      <xdr:col>36</xdr:col>
      <xdr:colOff>165100</xdr:colOff>
      <xdr:row>96</xdr:row>
      <xdr:rowOff>97222</xdr:rowOff>
    </xdr:to>
    <xdr:sp macro="" textlink="">
      <xdr:nvSpPr>
        <xdr:cNvPr id="479" name="楕円 478"/>
        <xdr:cNvSpPr/>
      </xdr:nvSpPr>
      <xdr:spPr>
        <a:xfrm>
          <a:off x="6921500" y="1645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113749</xdr:rowOff>
    </xdr:from>
    <xdr:ext cx="534377" cy="259045"/>
    <xdr:sp macro="" textlink="">
      <xdr:nvSpPr>
        <xdr:cNvPr id="480" name="テキスト ボックス 479"/>
        <xdr:cNvSpPr txBox="1"/>
      </xdr:nvSpPr>
      <xdr:spPr>
        <a:xfrm>
          <a:off x="6705111" y="1623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3" name="テキスト ボックス 49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1" name="テキスト ボックス 50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121679</xdr:rowOff>
    </xdr:from>
    <xdr:to>
      <xdr:col>85</xdr:col>
      <xdr:colOff>126364</xdr:colOff>
      <xdr:row>39</xdr:row>
      <xdr:rowOff>88550</xdr:rowOff>
    </xdr:to>
    <xdr:cxnSp macro="">
      <xdr:nvCxnSpPr>
        <xdr:cNvPr id="505" name="直線コネクタ 504"/>
        <xdr:cNvCxnSpPr/>
      </xdr:nvCxnSpPr>
      <xdr:spPr>
        <a:xfrm flipV="1">
          <a:off x="16317595" y="5436629"/>
          <a:ext cx="1269" cy="13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92377</xdr:rowOff>
    </xdr:from>
    <xdr:ext cx="534377" cy="259045"/>
    <xdr:sp macro="" textlink="">
      <xdr:nvSpPr>
        <xdr:cNvPr id="506" name="消防費最小値テキスト"/>
        <xdr:cNvSpPr txBox="1"/>
      </xdr:nvSpPr>
      <xdr:spPr>
        <a:xfrm>
          <a:off x="16370300" y="67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88550</xdr:rowOff>
    </xdr:from>
    <xdr:to>
      <xdr:col>86</xdr:col>
      <xdr:colOff>25400</xdr:colOff>
      <xdr:row>39</xdr:row>
      <xdr:rowOff>88550</xdr:rowOff>
    </xdr:to>
    <xdr:cxnSp macro="">
      <xdr:nvCxnSpPr>
        <xdr:cNvPr id="507" name="直線コネクタ 506"/>
        <xdr:cNvCxnSpPr/>
      </xdr:nvCxnSpPr>
      <xdr:spPr>
        <a:xfrm>
          <a:off x="16230600" y="6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68356</xdr:rowOff>
    </xdr:from>
    <xdr:ext cx="534377" cy="259045"/>
    <xdr:sp macro="" textlink="">
      <xdr:nvSpPr>
        <xdr:cNvPr id="508" name="消防費最大値テキスト"/>
        <xdr:cNvSpPr txBox="1"/>
      </xdr:nvSpPr>
      <xdr:spPr>
        <a:xfrm>
          <a:off x="16370300" y="521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87,946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121679</xdr:rowOff>
    </xdr:from>
    <xdr:to>
      <xdr:col>86</xdr:col>
      <xdr:colOff>25400</xdr:colOff>
      <xdr:row>31</xdr:row>
      <xdr:rowOff>121679</xdr:rowOff>
    </xdr:to>
    <xdr:cxnSp macro="">
      <xdr:nvCxnSpPr>
        <xdr:cNvPr id="509" name="直線コネクタ 508"/>
        <xdr:cNvCxnSpPr/>
      </xdr:nvCxnSpPr>
      <xdr:spPr>
        <a:xfrm>
          <a:off x="16230600" y="543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140424</xdr:rowOff>
    </xdr:from>
    <xdr:to>
      <xdr:col>85</xdr:col>
      <xdr:colOff>127000</xdr:colOff>
      <xdr:row>37</xdr:row>
      <xdr:rowOff>75597</xdr:rowOff>
    </xdr:to>
    <xdr:cxnSp macro="">
      <xdr:nvCxnSpPr>
        <xdr:cNvPr id="510" name="直線コネクタ 509"/>
        <xdr:cNvCxnSpPr/>
      </xdr:nvCxnSpPr>
      <xdr:spPr>
        <a:xfrm flipV="1">
          <a:off x="15481300" y="6312624"/>
          <a:ext cx="838200" cy="10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149223</xdr:rowOff>
    </xdr:from>
    <xdr:ext cx="534377" cy="259045"/>
    <xdr:sp macro="" textlink="">
      <xdr:nvSpPr>
        <xdr:cNvPr id="511" name="消防費平均値テキスト"/>
        <xdr:cNvSpPr txBox="1"/>
      </xdr:nvSpPr>
      <xdr:spPr>
        <a:xfrm>
          <a:off x="16370300" y="6321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170796</xdr:rowOff>
    </xdr:from>
    <xdr:to>
      <xdr:col>85</xdr:col>
      <xdr:colOff>177800</xdr:colOff>
      <xdr:row>37</xdr:row>
      <xdr:rowOff>100946</xdr:rowOff>
    </xdr:to>
    <xdr:sp macro="" textlink="">
      <xdr:nvSpPr>
        <xdr:cNvPr id="512" name="フローチャート: 判断 511"/>
        <xdr:cNvSpPr/>
      </xdr:nvSpPr>
      <xdr:spPr>
        <a:xfrm>
          <a:off x="16268700" y="634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75597</xdr:rowOff>
    </xdr:from>
    <xdr:to>
      <xdr:col>81</xdr:col>
      <xdr:colOff>50800</xdr:colOff>
      <xdr:row>37</xdr:row>
      <xdr:rowOff>134347</xdr:rowOff>
    </xdr:to>
    <xdr:cxnSp macro="">
      <xdr:nvCxnSpPr>
        <xdr:cNvPr id="513" name="直線コネクタ 512"/>
        <xdr:cNvCxnSpPr/>
      </xdr:nvCxnSpPr>
      <xdr:spPr>
        <a:xfrm flipV="1">
          <a:off x="14592300" y="6419247"/>
          <a:ext cx="8890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147212</xdr:rowOff>
    </xdr:from>
    <xdr:to>
      <xdr:col>81</xdr:col>
      <xdr:colOff>101600</xdr:colOff>
      <xdr:row>37</xdr:row>
      <xdr:rowOff>77362</xdr:rowOff>
    </xdr:to>
    <xdr:sp macro="" textlink="">
      <xdr:nvSpPr>
        <xdr:cNvPr id="514" name="フローチャート: 判断 513"/>
        <xdr:cNvSpPr/>
      </xdr:nvSpPr>
      <xdr:spPr>
        <a:xfrm>
          <a:off x="15430500" y="631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93889</xdr:rowOff>
    </xdr:from>
    <xdr:ext cx="534377" cy="259045"/>
    <xdr:sp macro="" textlink="">
      <xdr:nvSpPr>
        <xdr:cNvPr id="515" name="テキスト ボックス 514"/>
        <xdr:cNvSpPr txBox="1"/>
      </xdr:nvSpPr>
      <xdr:spPr>
        <a:xfrm>
          <a:off x="15214111" y="609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114897</xdr:rowOff>
    </xdr:from>
    <xdr:to>
      <xdr:col>76</xdr:col>
      <xdr:colOff>114300</xdr:colOff>
      <xdr:row>37</xdr:row>
      <xdr:rowOff>134347</xdr:rowOff>
    </xdr:to>
    <xdr:cxnSp macro="">
      <xdr:nvCxnSpPr>
        <xdr:cNvPr id="516" name="直線コネクタ 515"/>
        <xdr:cNvCxnSpPr/>
      </xdr:nvCxnSpPr>
      <xdr:spPr>
        <a:xfrm>
          <a:off x="13703300" y="6458547"/>
          <a:ext cx="889000" cy="1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40227</xdr:rowOff>
    </xdr:from>
    <xdr:to>
      <xdr:col>76</xdr:col>
      <xdr:colOff>165100</xdr:colOff>
      <xdr:row>37</xdr:row>
      <xdr:rowOff>141827</xdr:rowOff>
    </xdr:to>
    <xdr:sp macro="" textlink="">
      <xdr:nvSpPr>
        <xdr:cNvPr id="517" name="フローチャート: 判断 516"/>
        <xdr:cNvSpPr/>
      </xdr:nvSpPr>
      <xdr:spPr>
        <a:xfrm>
          <a:off x="14541500" y="638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158354</xdr:rowOff>
    </xdr:from>
    <xdr:ext cx="534377" cy="259045"/>
    <xdr:sp macro="" textlink="">
      <xdr:nvSpPr>
        <xdr:cNvPr id="518" name="テキスト ボックス 517"/>
        <xdr:cNvSpPr txBox="1"/>
      </xdr:nvSpPr>
      <xdr:spPr>
        <a:xfrm>
          <a:off x="14325111" y="615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114897</xdr:rowOff>
    </xdr:from>
    <xdr:to>
      <xdr:col>71</xdr:col>
      <xdr:colOff>177800</xdr:colOff>
      <xdr:row>37</xdr:row>
      <xdr:rowOff>126898</xdr:rowOff>
    </xdr:to>
    <xdr:cxnSp macro="">
      <xdr:nvCxnSpPr>
        <xdr:cNvPr id="519" name="直線コネクタ 518"/>
        <xdr:cNvCxnSpPr/>
      </xdr:nvCxnSpPr>
      <xdr:spPr>
        <a:xfrm flipV="1">
          <a:off x="12814300" y="6458547"/>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14853</xdr:rowOff>
    </xdr:from>
    <xdr:to>
      <xdr:col>72</xdr:col>
      <xdr:colOff>38100</xdr:colOff>
      <xdr:row>37</xdr:row>
      <xdr:rowOff>116453</xdr:rowOff>
    </xdr:to>
    <xdr:sp macro="" textlink="">
      <xdr:nvSpPr>
        <xdr:cNvPr id="520" name="フローチャート: 判断 519"/>
        <xdr:cNvSpPr/>
      </xdr:nvSpPr>
      <xdr:spPr>
        <a:xfrm>
          <a:off x="13652500" y="63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132980</xdr:rowOff>
    </xdr:from>
    <xdr:ext cx="534377" cy="259045"/>
    <xdr:sp macro="" textlink="">
      <xdr:nvSpPr>
        <xdr:cNvPr id="521" name="テキスト ボックス 520"/>
        <xdr:cNvSpPr txBox="1"/>
      </xdr:nvSpPr>
      <xdr:spPr>
        <a:xfrm>
          <a:off x="13436111" y="613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80880</xdr:rowOff>
    </xdr:from>
    <xdr:to>
      <xdr:col>67</xdr:col>
      <xdr:colOff>101600</xdr:colOff>
      <xdr:row>38</xdr:row>
      <xdr:rowOff>11030</xdr:rowOff>
    </xdr:to>
    <xdr:sp macro="" textlink="">
      <xdr:nvSpPr>
        <xdr:cNvPr id="522" name="フローチャート: 判断 521"/>
        <xdr:cNvSpPr/>
      </xdr:nvSpPr>
      <xdr:spPr>
        <a:xfrm>
          <a:off x="12763500" y="642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2157</xdr:rowOff>
    </xdr:from>
    <xdr:ext cx="534377" cy="259045"/>
    <xdr:sp macro="" textlink="">
      <xdr:nvSpPr>
        <xdr:cNvPr id="523" name="テキスト ボックス 522"/>
        <xdr:cNvSpPr txBox="1"/>
      </xdr:nvSpPr>
      <xdr:spPr>
        <a:xfrm>
          <a:off x="12547111" y="651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89624</xdr:rowOff>
    </xdr:from>
    <xdr:to>
      <xdr:col>85</xdr:col>
      <xdr:colOff>177800</xdr:colOff>
      <xdr:row>37</xdr:row>
      <xdr:rowOff>19774</xdr:rowOff>
    </xdr:to>
    <xdr:sp macro="" textlink="">
      <xdr:nvSpPr>
        <xdr:cNvPr id="529" name="楕円 528"/>
        <xdr:cNvSpPr/>
      </xdr:nvSpPr>
      <xdr:spPr>
        <a:xfrm>
          <a:off x="16268700" y="626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112501</xdr:rowOff>
    </xdr:from>
    <xdr:ext cx="534377" cy="259045"/>
    <xdr:sp macro="" textlink="">
      <xdr:nvSpPr>
        <xdr:cNvPr id="530" name="消防費該当値テキスト"/>
        <xdr:cNvSpPr txBox="1"/>
      </xdr:nvSpPr>
      <xdr:spPr>
        <a:xfrm>
          <a:off x="16370300" y="611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24797</xdr:rowOff>
    </xdr:from>
    <xdr:to>
      <xdr:col>81</xdr:col>
      <xdr:colOff>101600</xdr:colOff>
      <xdr:row>37</xdr:row>
      <xdr:rowOff>126397</xdr:rowOff>
    </xdr:to>
    <xdr:sp macro="" textlink="">
      <xdr:nvSpPr>
        <xdr:cNvPr id="531" name="楕円 530"/>
        <xdr:cNvSpPr/>
      </xdr:nvSpPr>
      <xdr:spPr>
        <a:xfrm>
          <a:off x="15430500" y="636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117524</xdr:rowOff>
    </xdr:from>
    <xdr:ext cx="534377" cy="259045"/>
    <xdr:sp macro="" textlink="">
      <xdr:nvSpPr>
        <xdr:cNvPr id="532" name="テキスト ボックス 531"/>
        <xdr:cNvSpPr txBox="1"/>
      </xdr:nvSpPr>
      <xdr:spPr>
        <a:xfrm>
          <a:off x="15214111" y="646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83547</xdr:rowOff>
    </xdr:from>
    <xdr:to>
      <xdr:col>76</xdr:col>
      <xdr:colOff>165100</xdr:colOff>
      <xdr:row>38</xdr:row>
      <xdr:rowOff>13697</xdr:rowOff>
    </xdr:to>
    <xdr:sp macro="" textlink="">
      <xdr:nvSpPr>
        <xdr:cNvPr id="533" name="楕円 532"/>
        <xdr:cNvSpPr/>
      </xdr:nvSpPr>
      <xdr:spPr>
        <a:xfrm>
          <a:off x="14541500" y="642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4824</xdr:rowOff>
    </xdr:from>
    <xdr:ext cx="534377" cy="259045"/>
    <xdr:sp macro="" textlink="">
      <xdr:nvSpPr>
        <xdr:cNvPr id="534" name="テキスト ボックス 533"/>
        <xdr:cNvSpPr txBox="1"/>
      </xdr:nvSpPr>
      <xdr:spPr>
        <a:xfrm>
          <a:off x="14325111" y="651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64097</xdr:rowOff>
    </xdr:from>
    <xdr:to>
      <xdr:col>72</xdr:col>
      <xdr:colOff>38100</xdr:colOff>
      <xdr:row>37</xdr:row>
      <xdr:rowOff>165697</xdr:rowOff>
    </xdr:to>
    <xdr:sp macro="" textlink="">
      <xdr:nvSpPr>
        <xdr:cNvPr id="535" name="楕円 534"/>
        <xdr:cNvSpPr/>
      </xdr:nvSpPr>
      <xdr:spPr>
        <a:xfrm>
          <a:off x="13652500" y="640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156824</xdr:rowOff>
    </xdr:from>
    <xdr:ext cx="534377" cy="259045"/>
    <xdr:sp macro="" textlink="">
      <xdr:nvSpPr>
        <xdr:cNvPr id="536" name="テキスト ボックス 535"/>
        <xdr:cNvSpPr txBox="1"/>
      </xdr:nvSpPr>
      <xdr:spPr>
        <a:xfrm>
          <a:off x="13436111" y="650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76098</xdr:rowOff>
    </xdr:from>
    <xdr:to>
      <xdr:col>67</xdr:col>
      <xdr:colOff>101600</xdr:colOff>
      <xdr:row>38</xdr:row>
      <xdr:rowOff>6248</xdr:rowOff>
    </xdr:to>
    <xdr:sp macro="" textlink="">
      <xdr:nvSpPr>
        <xdr:cNvPr id="537" name="楕円 536"/>
        <xdr:cNvSpPr/>
      </xdr:nvSpPr>
      <xdr:spPr>
        <a:xfrm>
          <a:off x="12763500" y="641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22775</xdr:rowOff>
    </xdr:from>
    <xdr:ext cx="534377" cy="259045"/>
    <xdr:sp macro="" textlink="">
      <xdr:nvSpPr>
        <xdr:cNvPr id="538" name="テキスト ボックス 537"/>
        <xdr:cNvSpPr txBox="1"/>
      </xdr:nvSpPr>
      <xdr:spPr>
        <a:xfrm>
          <a:off x="12547111" y="619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2" name="テキスト ボックス 55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4" name="テキスト ボックス 55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6" name="テキスト ボックス 55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8" name="テキスト ボックス 55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0" name="テキスト ボックス 55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124691</xdr:rowOff>
    </xdr:from>
    <xdr:to>
      <xdr:col>85</xdr:col>
      <xdr:colOff>126364</xdr:colOff>
      <xdr:row>58</xdr:row>
      <xdr:rowOff>29273</xdr:rowOff>
    </xdr:to>
    <xdr:cxnSp macro="">
      <xdr:nvCxnSpPr>
        <xdr:cNvPr id="564" name="直線コネクタ 563"/>
        <xdr:cNvCxnSpPr/>
      </xdr:nvCxnSpPr>
      <xdr:spPr>
        <a:xfrm flipV="1">
          <a:off x="16317595" y="8697191"/>
          <a:ext cx="1269" cy="127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33100</xdr:rowOff>
    </xdr:from>
    <xdr:ext cx="534377" cy="259045"/>
    <xdr:sp macro="" textlink="">
      <xdr:nvSpPr>
        <xdr:cNvPr id="565" name="教育費最小値テキスト"/>
        <xdr:cNvSpPr txBox="1"/>
      </xdr:nvSpPr>
      <xdr:spPr>
        <a:xfrm>
          <a:off x="16370300" y="997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29273</xdr:rowOff>
    </xdr:from>
    <xdr:to>
      <xdr:col>86</xdr:col>
      <xdr:colOff>25400</xdr:colOff>
      <xdr:row>58</xdr:row>
      <xdr:rowOff>29273</xdr:rowOff>
    </xdr:to>
    <xdr:cxnSp macro="">
      <xdr:nvCxnSpPr>
        <xdr:cNvPr id="566" name="直線コネクタ 565"/>
        <xdr:cNvCxnSpPr/>
      </xdr:nvCxnSpPr>
      <xdr:spPr>
        <a:xfrm>
          <a:off x="16230600" y="99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71368</xdr:rowOff>
    </xdr:from>
    <xdr:ext cx="599010" cy="259045"/>
    <xdr:sp macro="" textlink="">
      <xdr:nvSpPr>
        <xdr:cNvPr id="567" name="教育費最大値テキスト"/>
        <xdr:cNvSpPr txBox="1"/>
      </xdr:nvSpPr>
      <xdr:spPr>
        <a:xfrm>
          <a:off x="16370300" y="847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124691</xdr:rowOff>
    </xdr:from>
    <xdr:to>
      <xdr:col>86</xdr:col>
      <xdr:colOff>25400</xdr:colOff>
      <xdr:row>50</xdr:row>
      <xdr:rowOff>124691</xdr:rowOff>
    </xdr:to>
    <xdr:cxnSp macro="">
      <xdr:nvCxnSpPr>
        <xdr:cNvPr id="568" name="直線コネクタ 567"/>
        <xdr:cNvCxnSpPr/>
      </xdr:nvCxnSpPr>
      <xdr:spPr>
        <a:xfrm>
          <a:off x="16230600" y="8697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19130</xdr:rowOff>
    </xdr:from>
    <xdr:to>
      <xdr:col>85</xdr:col>
      <xdr:colOff>127000</xdr:colOff>
      <xdr:row>56</xdr:row>
      <xdr:rowOff>76091</xdr:rowOff>
    </xdr:to>
    <xdr:cxnSp macro="">
      <xdr:nvCxnSpPr>
        <xdr:cNvPr id="569" name="直線コネクタ 568"/>
        <xdr:cNvCxnSpPr/>
      </xdr:nvCxnSpPr>
      <xdr:spPr>
        <a:xfrm>
          <a:off x="15481300" y="9620330"/>
          <a:ext cx="838200" cy="5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65374</xdr:rowOff>
    </xdr:from>
    <xdr:ext cx="534377" cy="259045"/>
    <xdr:sp macro="" textlink="">
      <xdr:nvSpPr>
        <xdr:cNvPr id="570" name="教育費平均値テキスト"/>
        <xdr:cNvSpPr txBox="1"/>
      </xdr:nvSpPr>
      <xdr:spPr>
        <a:xfrm>
          <a:off x="16370300" y="9666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86947</xdr:rowOff>
    </xdr:from>
    <xdr:to>
      <xdr:col>85</xdr:col>
      <xdr:colOff>177800</xdr:colOff>
      <xdr:row>57</xdr:row>
      <xdr:rowOff>17097</xdr:rowOff>
    </xdr:to>
    <xdr:sp macro="" textlink="">
      <xdr:nvSpPr>
        <xdr:cNvPr id="571" name="フローチャート: 判断 570"/>
        <xdr:cNvSpPr/>
      </xdr:nvSpPr>
      <xdr:spPr>
        <a:xfrm>
          <a:off x="16268700" y="96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19130</xdr:rowOff>
    </xdr:from>
    <xdr:to>
      <xdr:col>81</xdr:col>
      <xdr:colOff>50800</xdr:colOff>
      <xdr:row>56</xdr:row>
      <xdr:rowOff>50200</xdr:rowOff>
    </xdr:to>
    <xdr:cxnSp macro="">
      <xdr:nvCxnSpPr>
        <xdr:cNvPr id="572" name="直線コネクタ 571"/>
        <xdr:cNvCxnSpPr/>
      </xdr:nvCxnSpPr>
      <xdr:spPr>
        <a:xfrm flipV="1">
          <a:off x="14592300" y="9620330"/>
          <a:ext cx="889000" cy="3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72754</xdr:rowOff>
    </xdr:from>
    <xdr:to>
      <xdr:col>81</xdr:col>
      <xdr:colOff>101600</xdr:colOff>
      <xdr:row>57</xdr:row>
      <xdr:rowOff>2904</xdr:rowOff>
    </xdr:to>
    <xdr:sp macro="" textlink="">
      <xdr:nvSpPr>
        <xdr:cNvPr id="573" name="フローチャート: 判断 572"/>
        <xdr:cNvSpPr/>
      </xdr:nvSpPr>
      <xdr:spPr>
        <a:xfrm>
          <a:off x="15430500" y="967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165481</xdr:rowOff>
    </xdr:from>
    <xdr:ext cx="534377" cy="259045"/>
    <xdr:sp macro="" textlink="">
      <xdr:nvSpPr>
        <xdr:cNvPr id="574" name="テキスト ボックス 573"/>
        <xdr:cNvSpPr txBox="1"/>
      </xdr:nvSpPr>
      <xdr:spPr>
        <a:xfrm>
          <a:off x="15214111" y="976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50200</xdr:rowOff>
    </xdr:from>
    <xdr:to>
      <xdr:col>76</xdr:col>
      <xdr:colOff>114300</xdr:colOff>
      <xdr:row>56</xdr:row>
      <xdr:rowOff>114384</xdr:rowOff>
    </xdr:to>
    <xdr:cxnSp macro="">
      <xdr:nvCxnSpPr>
        <xdr:cNvPr id="575" name="直線コネクタ 574"/>
        <xdr:cNvCxnSpPr/>
      </xdr:nvCxnSpPr>
      <xdr:spPr>
        <a:xfrm flipV="1">
          <a:off x="13703300" y="9651400"/>
          <a:ext cx="889000" cy="6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151536</xdr:rowOff>
    </xdr:from>
    <xdr:to>
      <xdr:col>76</xdr:col>
      <xdr:colOff>165100</xdr:colOff>
      <xdr:row>57</xdr:row>
      <xdr:rowOff>81686</xdr:rowOff>
    </xdr:to>
    <xdr:sp macro="" textlink="">
      <xdr:nvSpPr>
        <xdr:cNvPr id="576" name="フローチャート: 判断 575"/>
        <xdr:cNvSpPr/>
      </xdr:nvSpPr>
      <xdr:spPr>
        <a:xfrm>
          <a:off x="14541500" y="975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72813</xdr:rowOff>
    </xdr:from>
    <xdr:ext cx="534377" cy="259045"/>
    <xdr:sp macro="" textlink="">
      <xdr:nvSpPr>
        <xdr:cNvPr id="577" name="テキスト ボックス 576"/>
        <xdr:cNvSpPr txBox="1"/>
      </xdr:nvSpPr>
      <xdr:spPr>
        <a:xfrm>
          <a:off x="14325111" y="984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114384</xdr:rowOff>
    </xdr:from>
    <xdr:to>
      <xdr:col>71</xdr:col>
      <xdr:colOff>177800</xdr:colOff>
      <xdr:row>56</xdr:row>
      <xdr:rowOff>137042</xdr:rowOff>
    </xdr:to>
    <xdr:cxnSp macro="">
      <xdr:nvCxnSpPr>
        <xdr:cNvPr id="578" name="直線コネクタ 577"/>
        <xdr:cNvCxnSpPr/>
      </xdr:nvCxnSpPr>
      <xdr:spPr>
        <a:xfrm flipV="1">
          <a:off x="12814300" y="9715584"/>
          <a:ext cx="889000" cy="2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6839</xdr:rowOff>
    </xdr:from>
    <xdr:to>
      <xdr:col>72</xdr:col>
      <xdr:colOff>38100</xdr:colOff>
      <xdr:row>57</xdr:row>
      <xdr:rowOff>108439</xdr:rowOff>
    </xdr:to>
    <xdr:sp macro="" textlink="">
      <xdr:nvSpPr>
        <xdr:cNvPr id="579" name="フローチャート: 判断 578"/>
        <xdr:cNvSpPr/>
      </xdr:nvSpPr>
      <xdr:spPr>
        <a:xfrm>
          <a:off x="13652500" y="977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99566</xdr:rowOff>
    </xdr:from>
    <xdr:ext cx="534377" cy="259045"/>
    <xdr:sp macro="" textlink="">
      <xdr:nvSpPr>
        <xdr:cNvPr id="580" name="テキスト ボックス 579"/>
        <xdr:cNvSpPr txBox="1"/>
      </xdr:nvSpPr>
      <xdr:spPr>
        <a:xfrm>
          <a:off x="13436111" y="987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160491</xdr:rowOff>
    </xdr:from>
    <xdr:to>
      <xdr:col>67</xdr:col>
      <xdr:colOff>101600</xdr:colOff>
      <xdr:row>57</xdr:row>
      <xdr:rowOff>90641</xdr:rowOff>
    </xdr:to>
    <xdr:sp macro="" textlink="">
      <xdr:nvSpPr>
        <xdr:cNvPr id="581" name="フローチャート: 判断 580"/>
        <xdr:cNvSpPr/>
      </xdr:nvSpPr>
      <xdr:spPr>
        <a:xfrm>
          <a:off x="12763500" y="976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81768</xdr:rowOff>
    </xdr:from>
    <xdr:ext cx="534377" cy="259045"/>
    <xdr:sp macro="" textlink="">
      <xdr:nvSpPr>
        <xdr:cNvPr id="582" name="テキスト ボックス 581"/>
        <xdr:cNvSpPr txBox="1"/>
      </xdr:nvSpPr>
      <xdr:spPr>
        <a:xfrm>
          <a:off x="12547111" y="985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25291</xdr:rowOff>
    </xdr:from>
    <xdr:to>
      <xdr:col>85</xdr:col>
      <xdr:colOff>177800</xdr:colOff>
      <xdr:row>56</xdr:row>
      <xdr:rowOff>126891</xdr:rowOff>
    </xdr:to>
    <xdr:sp macro="" textlink="">
      <xdr:nvSpPr>
        <xdr:cNvPr id="588" name="楕円 587"/>
        <xdr:cNvSpPr/>
      </xdr:nvSpPr>
      <xdr:spPr>
        <a:xfrm>
          <a:off x="16268700" y="962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48168</xdr:rowOff>
    </xdr:from>
    <xdr:ext cx="534377" cy="259045"/>
    <xdr:sp macro="" textlink="">
      <xdr:nvSpPr>
        <xdr:cNvPr id="589" name="教育費該当値テキスト"/>
        <xdr:cNvSpPr txBox="1"/>
      </xdr:nvSpPr>
      <xdr:spPr>
        <a:xfrm>
          <a:off x="16370300" y="947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139780</xdr:rowOff>
    </xdr:from>
    <xdr:to>
      <xdr:col>81</xdr:col>
      <xdr:colOff>101600</xdr:colOff>
      <xdr:row>56</xdr:row>
      <xdr:rowOff>69930</xdr:rowOff>
    </xdr:to>
    <xdr:sp macro="" textlink="">
      <xdr:nvSpPr>
        <xdr:cNvPr id="590" name="楕円 589"/>
        <xdr:cNvSpPr/>
      </xdr:nvSpPr>
      <xdr:spPr>
        <a:xfrm>
          <a:off x="15430500" y="956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86457</xdr:rowOff>
    </xdr:from>
    <xdr:ext cx="534377" cy="259045"/>
    <xdr:sp macro="" textlink="">
      <xdr:nvSpPr>
        <xdr:cNvPr id="591" name="テキスト ボックス 590"/>
        <xdr:cNvSpPr txBox="1"/>
      </xdr:nvSpPr>
      <xdr:spPr>
        <a:xfrm>
          <a:off x="15214111" y="934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170850</xdr:rowOff>
    </xdr:from>
    <xdr:to>
      <xdr:col>76</xdr:col>
      <xdr:colOff>165100</xdr:colOff>
      <xdr:row>56</xdr:row>
      <xdr:rowOff>101000</xdr:rowOff>
    </xdr:to>
    <xdr:sp macro="" textlink="">
      <xdr:nvSpPr>
        <xdr:cNvPr id="592" name="楕円 591"/>
        <xdr:cNvSpPr/>
      </xdr:nvSpPr>
      <xdr:spPr>
        <a:xfrm>
          <a:off x="14541500" y="960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117527</xdr:rowOff>
    </xdr:from>
    <xdr:ext cx="534377" cy="259045"/>
    <xdr:sp macro="" textlink="">
      <xdr:nvSpPr>
        <xdr:cNvPr id="593" name="テキスト ボックス 592"/>
        <xdr:cNvSpPr txBox="1"/>
      </xdr:nvSpPr>
      <xdr:spPr>
        <a:xfrm>
          <a:off x="14325111" y="93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63584</xdr:rowOff>
    </xdr:from>
    <xdr:to>
      <xdr:col>72</xdr:col>
      <xdr:colOff>38100</xdr:colOff>
      <xdr:row>56</xdr:row>
      <xdr:rowOff>165184</xdr:rowOff>
    </xdr:to>
    <xdr:sp macro="" textlink="">
      <xdr:nvSpPr>
        <xdr:cNvPr id="594" name="楕円 593"/>
        <xdr:cNvSpPr/>
      </xdr:nvSpPr>
      <xdr:spPr>
        <a:xfrm>
          <a:off x="13652500" y="966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10261</xdr:rowOff>
    </xdr:from>
    <xdr:ext cx="534377" cy="259045"/>
    <xdr:sp macro="" textlink="">
      <xdr:nvSpPr>
        <xdr:cNvPr id="595" name="テキスト ボックス 594"/>
        <xdr:cNvSpPr txBox="1"/>
      </xdr:nvSpPr>
      <xdr:spPr>
        <a:xfrm>
          <a:off x="13436111" y="944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86242</xdr:rowOff>
    </xdr:from>
    <xdr:to>
      <xdr:col>67</xdr:col>
      <xdr:colOff>101600</xdr:colOff>
      <xdr:row>57</xdr:row>
      <xdr:rowOff>16392</xdr:rowOff>
    </xdr:to>
    <xdr:sp macro="" textlink="">
      <xdr:nvSpPr>
        <xdr:cNvPr id="596" name="楕円 595"/>
        <xdr:cNvSpPr/>
      </xdr:nvSpPr>
      <xdr:spPr>
        <a:xfrm>
          <a:off x="12763500" y="968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32919</xdr:rowOff>
    </xdr:from>
    <xdr:ext cx="534377" cy="259045"/>
    <xdr:sp macro="" textlink="">
      <xdr:nvSpPr>
        <xdr:cNvPr id="597" name="テキスト ボックス 596"/>
        <xdr:cNvSpPr txBox="1"/>
      </xdr:nvSpPr>
      <xdr:spPr>
        <a:xfrm>
          <a:off x="12547111" y="946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9" name="テキスト ボックス 61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81418</xdr:rowOff>
    </xdr:from>
    <xdr:to>
      <xdr:col>85</xdr:col>
      <xdr:colOff>126364</xdr:colOff>
      <xdr:row>79</xdr:row>
      <xdr:rowOff>44450</xdr:rowOff>
    </xdr:to>
    <xdr:cxnSp macro="">
      <xdr:nvCxnSpPr>
        <xdr:cNvPr id="621" name="直線コネクタ 620"/>
        <xdr:cNvCxnSpPr/>
      </xdr:nvCxnSpPr>
      <xdr:spPr>
        <a:xfrm flipV="1">
          <a:off x="16317595" y="12082918"/>
          <a:ext cx="1269" cy="150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67875</xdr:rowOff>
    </xdr:from>
    <xdr:ext cx="249299" cy="259045"/>
    <xdr:sp macro="" textlink="">
      <xdr:nvSpPr>
        <xdr:cNvPr id="622" name="災害復旧費最小値テキスト"/>
        <xdr:cNvSpPr txBox="1"/>
      </xdr:nvSpPr>
      <xdr:spPr>
        <a:xfrm>
          <a:off x="16370300" y="1361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28095</xdr:rowOff>
    </xdr:from>
    <xdr:ext cx="599010" cy="259045"/>
    <xdr:sp macro="" textlink="">
      <xdr:nvSpPr>
        <xdr:cNvPr id="624" name="災害復旧費最大値テキスト"/>
        <xdr:cNvSpPr txBox="1"/>
      </xdr:nvSpPr>
      <xdr:spPr>
        <a:xfrm>
          <a:off x="16370300" y="1185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790,594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81418</xdr:rowOff>
    </xdr:from>
    <xdr:to>
      <xdr:col>86</xdr:col>
      <xdr:colOff>25400</xdr:colOff>
      <xdr:row>70</xdr:row>
      <xdr:rowOff>81418</xdr:rowOff>
    </xdr:to>
    <xdr:cxnSp macro="">
      <xdr:nvCxnSpPr>
        <xdr:cNvPr id="625" name="直線コネクタ 624"/>
        <xdr:cNvCxnSpPr/>
      </xdr:nvCxnSpPr>
      <xdr:spPr>
        <a:xfrm>
          <a:off x="16230600" y="1208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44022</xdr:rowOff>
    </xdr:from>
    <xdr:to>
      <xdr:col>85</xdr:col>
      <xdr:colOff>127000</xdr:colOff>
      <xdr:row>79</xdr:row>
      <xdr:rowOff>44450</xdr:rowOff>
    </xdr:to>
    <xdr:cxnSp macro="">
      <xdr:nvCxnSpPr>
        <xdr:cNvPr id="626" name="直線コネクタ 625"/>
        <xdr:cNvCxnSpPr/>
      </xdr:nvCxnSpPr>
      <xdr:spPr>
        <a:xfrm>
          <a:off x="15481300" y="13588572"/>
          <a:ext cx="838200" cy="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156774</xdr:rowOff>
    </xdr:from>
    <xdr:ext cx="534377" cy="259045"/>
    <xdr:sp macro="" textlink="">
      <xdr:nvSpPr>
        <xdr:cNvPr id="627" name="災害復旧費平均値テキスト"/>
        <xdr:cNvSpPr txBox="1"/>
      </xdr:nvSpPr>
      <xdr:spPr>
        <a:xfrm>
          <a:off x="16370300" y="13358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133897</xdr:rowOff>
    </xdr:from>
    <xdr:to>
      <xdr:col>85</xdr:col>
      <xdr:colOff>177800</xdr:colOff>
      <xdr:row>79</xdr:row>
      <xdr:rowOff>64047</xdr:rowOff>
    </xdr:to>
    <xdr:sp macro="" textlink="">
      <xdr:nvSpPr>
        <xdr:cNvPr id="628" name="フローチャート: 判断 627"/>
        <xdr:cNvSpPr/>
      </xdr:nvSpPr>
      <xdr:spPr>
        <a:xfrm>
          <a:off x="16268700" y="1350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41863</xdr:rowOff>
    </xdr:from>
    <xdr:to>
      <xdr:col>81</xdr:col>
      <xdr:colOff>50800</xdr:colOff>
      <xdr:row>79</xdr:row>
      <xdr:rowOff>44022</xdr:rowOff>
    </xdr:to>
    <xdr:cxnSp macro="">
      <xdr:nvCxnSpPr>
        <xdr:cNvPr id="629" name="直線コネクタ 628"/>
        <xdr:cNvCxnSpPr/>
      </xdr:nvCxnSpPr>
      <xdr:spPr>
        <a:xfrm>
          <a:off x="14592300" y="13586413"/>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145901</xdr:rowOff>
    </xdr:from>
    <xdr:to>
      <xdr:col>81</xdr:col>
      <xdr:colOff>101600</xdr:colOff>
      <xdr:row>79</xdr:row>
      <xdr:rowOff>76051</xdr:rowOff>
    </xdr:to>
    <xdr:sp macro="" textlink="">
      <xdr:nvSpPr>
        <xdr:cNvPr id="630" name="フローチャート: 判断 629"/>
        <xdr:cNvSpPr/>
      </xdr:nvSpPr>
      <xdr:spPr>
        <a:xfrm>
          <a:off x="15430500" y="1351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92578</xdr:rowOff>
    </xdr:from>
    <xdr:ext cx="534377" cy="259045"/>
    <xdr:sp macro="" textlink="">
      <xdr:nvSpPr>
        <xdr:cNvPr id="631" name="テキスト ボックス 630"/>
        <xdr:cNvSpPr txBox="1"/>
      </xdr:nvSpPr>
      <xdr:spPr>
        <a:xfrm>
          <a:off x="15214111" y="1329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35909</xdr:rowOff>
    </xdr:from>
    <xdr:to>
      <xdr:col>76</xdr:col>
      <xdr:colOff>114300</xdr:colOff>
      <xdr:row>79</xdr:row>
      <xdr:rowOff>41863</xdr:rowOff>
    </xdr:to>
    <xdr:cxnSp macro="">
      <xdr:nvCxnSpPr>
        <xdr:cNvPr id="632" name="直線コネクタ 631"/>
        <xdr:cNvCxnSpPr/>
      </xdr:nvCxnSpPr>
      <xdr:spPr>
        <a:xfrm>
          <a:off x="13703300" y="13580459"/>
          <a:ext cx="889000" cy="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135756</xdr:rowOff>
    </xdr:from>
    <xdr:to>
      <xdr:col>76</xdr:col>
      <xdr:colOff>165100</xdr:colOff>
      <xdr:row>79</xdr:row>
      <xdr:rowOff>65906</xdr:rowOff>
    </xdr:to>
    <xdr:sp macro="" textlink="">
      <xdr:nvSpPr>
        <xdr:cNvPr id="633" name="フローチャート: 判断 632"/>
        <xdr:cNvSpPr/>
      </xdr:nvSpPr>
      <xdr:spPr>
        <a:xfrm>
          <a:off x="14541500" y="1350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82433</xdr:rowOff>
    </xdr:from>
    <xdr:ext cx="534377" cy="259045"/>
    <xdr:sp macro="" textlink="">
      <xdr:nvSpPr>
        <xdr:cNvPr id="634" name="テキスト ボックス 633"/>
        <xdr:cNvSpPr txBox="1"/>
      </xdr:nvSpPr>
      <xdr:spPr>
        <a:xfrm>
          <a:off x="14325111" y="132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35909</xdr:rowOff>
    </xdr:from>
    <xdr:to>
      <xdr:col>71</xdr:col>
      <xdr:colOff>177800</xdr:colOff>
      <xdr:row>79</xdr:row>
      <xdr:rowOff>40926</xdr:rowOff>
    </xdr:to>
    <xdr:cxnSp macro="">
      <xdr:nvCxnSpPr>
        <xdr:cNvPr id="635" name="直線コネクタ 634"/>
        <xdr:cNvCxnSpPr/>
      </xdr:nvCxnSpPr>
      <xdr:spPr>
        <a:xfrm flipV="1">
          <a:off x="12814300" y="13580459"/>
          <a:ext cx="889000" cy="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146447</xdr:rowOff>
    </xdr:from>
    <xdr:to>
      <xdr:col>72</xdr:col>
      <xdr:colOff>38100</xdr:colOff>
      <xdr:row>79</xdr:row>
      <xdr:rowOff>76597</xdr:rowOff>
    </xdr:to>
    <xdr:sp macro="" textlink="">
      <xdr:nvSpPr>
        <xdr:cNvPr id="636" name="フローチャート: 判断 635"/>
        <xdr:cNvSpPr/>
      </xdr:nvSpPr>
      <xdr:spPr>
        <a:xfrm>
          <a:off x="13652500" y="1351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93124</xdr:rowOff>
    </xdr:from>
    <xdr:ext cx="469744" cy="259045"/>
    <xdr:sp macro="" textlink="">
      <xdr:nvSpPr>
        <xdr:cNvPr id="637" name="テキスト ボックス 636"/>
        <xdr:cNvSpPr txBox="1"/>
      </xdr:nvSpPr>
      <xdr:spPr>
        <a:xfrm>
          <a:off x="13468428" y="1329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153995</xdr:rowOff>
    </xdr:from>
    <xdr:to>
      <xdr:col>67</xdr:col>
      <xdr:colOff>101600</xdr:colOff>
      <xdr:row>79</xdr:row>
      <xdr:rowOff>84145</xdr:rowOff>
    </xdr:to>
    <xdr:sp macro="" textlink="">
      <xdr:nvSpPr>
        <xdr:cNvPr id="638" name="フローチャート: 判断 637"/>
        <xdr:cNvSpPr/>
      </xdr:nvSpPr>
      <xdr:spPr>
        <a:xfrm>
          <a:off x="12763500" y="135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100672</xdr:rowOff>
    </xdr:from>
    <xdr:ext cx="469744" cy="259045"/>
    <xdr:sp macro="" textlink="">
      <xdr:nvSpPr>
        <xdr:cNvPr id="639" name="テキスト ボックス 638"/>
        <xdr:cNvSpPr txBox="1"/>
      </xdr:nvSpPr>
      <xdr:spPr>
        <a:xfrm>
          <a:off x="12579428" y="1330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112325</xdr:rowOff>
    </xdr:from>
    <xdr:ext cx="249299" cy="259045"/>
    <xdr:sp macro="" textlink="">
      <xdr:nvSpPr>
        <xdr:cNvPr id="646" name="災害復旧費該当値テキスト"/>
        <xdr:cNvSpPr txBox="1"/>
      </xdr:nvSpPr>
      <xdr:spPr>
        <a:xfrm>
          <a:off x="16370300" y="1348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164672</xdr:rowOff>
    </xdr:from>
    <xdr:to>
      <xdr:col>81</xdr:col>
      <xdr:colOff>101600</xdr:colOff>
      <xdr:row>79</xdr:row>
      <xdr:rowOff>94822</xdr:rowOff>
    </xdr:to>
    <xdr:sp macro="" textlink="">
      <xdr:nvSpPr>
        <xdr:cNvPr id="647" name="楕円 646"/>
        <xdr:cNvSpPr/>
      </xdr:nvSpPr>
      <xdr:spPr>
        <a:xfrm>
          <a:off x="15430500" y="1353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85949</xdr:rowOff>
    </xdr:from>
    <xdr:ext cx="378565" cy="259045"/>
    <xdr:sp macro="" textlink="">
      <xdr:nvSpPr>
        <xdr:cNvPr id="648" name="テキスト ボックス 647"/>
        <xdr:cNvSpPr txBox="1"/>
      </xdr:nvSpPr>
      <xdr:spPr>
        <a:xfrm>
          <a:off x="15292017" y="13630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162513</xdr:rowOff>
    </xdr:from>
    <xdr:to>
      <xdr:col>76</xdr:col>
      <xdr:colOff>165100</xdr:colOff>
      <xdr:row>79</xdr:row>
      <xdr:rowOff>92663</xdr:rowOff>
    </xdr:to>
    <xdr:sp macro="" textlink="">
      <xdr:nvSpPr>
        <xdr:cNvPr id="649" name="楕円 648"/>
        <xdr:cNvSpPr/>
      </xdr:nvSpPr>
      <xdr:spPr>
        <a:xfrm>
          <a:off x="14541500" y="1353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83790</xdr:rowOff>
    </xdr:from>
    <xdr:ext cx="469744" cy="259045"/>
    <xdr:sp macro="" textlink="">
      <xdr:nvSpPr>
        <xdr:cNvPr id="650" name="テキスト ボックス 649"/>
        <xdr:cNvSpPr txBox="1"/>
      </xdr:nvSpPr>
      <xdr:spPr>
        <a:xfrm>
          <a:off x="14357428" y="1362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156559</xdr:rowOff>
    </xdr:from>
    <xdr:to>
      <xdr:col>72</xdr:col>
      <xdr:colOff>38100</xdr:colOff>
      <xdr:row>79</xdr:row>
      <xdr:rowOff>86709</xdr:rowOff>
    </xdr:to>
    <xdr:sp macro="" textlink="">
      <xdr:nvSpPr>
        <xdr:cNvPr id="651" name="楕円 650"/>
        <xdr:cNvSpPr/>
      </xdr:nvSpPr>
      <xdr:spPr>
        <a:xfrm>
          <a:off x="13652500" y="1352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77836</xdr:rowOff>
    </xdr:from>
    <xdr:ext cx="469744" cy="259045"/>
    <xdr:sp macro="" textlink="">
      <xdr:nvSpPr>
        <xdr:cNvPr id="652" name="テキスト ボックス 651"/>
        <xdr:cNvSpPr txBox="1"/>
      </xdr:nvSpPr>
      <xdr:spPr>
        <a:xfrm>
          <a:off x="13468428" y="13622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161576</xdr:rowOff>
    </xdr:from>
    <xdr:to>
      <xdr:col>67</xdr:col>
      <xdr:colOff>101600</xdr:colOff>
      <xdr:row>79</xdr:row>
      <xdr:rowOff>91726</xdr:rowOff>
    </xdr:to>
    <xdr:sp macro="" textlink="">
      <xdr:nvSpPr>
        <xdr:cNvPr id="653" name="楕円 652"/>
        <xdr:cNvSpPr/>
      </xdr:nvSpPr>
      <xdr:spPr>
        <a:xfrm>
          <a:off x="12763500" y="1353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82853</xdr:rowOff>
    </xdr:from>
    <xdr:ext cx="469744" cy="259045"/>
    <xdr:sp macro="" textlink="">
      <xdr:nvSpPr>
        <xdr:cNvPr id="654" name="テキスト ボックス 653"/>
        <xdr:cNvSpPr txBox="1"/>
      </xdr:nvSpPr>
      <xdr:spPr>
        <a:xfrm>
          <a:off x="12579428" y="1362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6418</xdr:rowOff>
    </xdr:from>
    <xdr:to>
      <xdr:col>85</xdr:col>
      <xdr:colOff>126364</xdr:colOff>
      <xdr:row>98</xdr:row>
      <xdr:rowOff>21377</xdr:rowOff>
    </xdr:to>
    <xdr:cxnSp macro="">
      <xdr:nvCxnSpPr>
        <xdr:cNvPr id="678" name="直線コネクタ 677"/>
        <xdr:cNvCxnSpPr/>
      </xdr:nvCxnSpPr>
      <xdr:spPr>
        <a:xfrm flipV="1">
          <a:off x="16317595" y="15436918"/>
          <a:ext cx="1269" cy="138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25204</xdr:rowOff>
    </xdr:from>
    <xdr:ext cx="534377" cy="259045"/>
    <xdr:sp macro="" textlink="">
      <xdr:nvSpPr>
        <xdr:cNvPr id="679" name="公債費最小値テキスト"/>
        <xdr:cNvSpPr txBox="1"/>
      </xdr:nvSpPr>
      <xdr:spPr>
        <a:xfrm>
          <a:off x="16370300" y="168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21377</xdr:rowOff>
    </xdr:from>
    <xdr:to>
      <xdr:col>86</xdr:col>
      <xdr:colOff>25400</xdr:colOff>
      <xdr:row>98</xdr:row>
      <xdr:rowOff>21377</xdr:rowOff>
    </xdr:to>
    <xdr:cxnSp macro="">
      <xdr:nvCxnSpPr>
        <xdr:cNvPr id="680" name="直線コネクタ 679"/>
        <xdr:cNvCxnSpPr/>
      </xdr:nvCxnSpPr>
      <xdr:spPr>
        <a:xfrm>
          <a:off x="16230600" y="1682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124545</xdr:rowOff>
    </xdr:from>
    <xdr:ext cx="599010" cy="259045"/>
    <xdr:sp macro="" textlink="">
      <xdr:nvSpPr>
        <xdr:cNvPr id="681" name="公債費最大値テキスト"/>
        <xdr:cNvSpPr txBox="1"/>
      </xdr:nvSpPr>
      <xdr:spPr>
        <a:xfrm>
          <a:off x="16370300" y="1521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6418</xdr:rowOff>
    </xdr:from>
    <xdr:to>
      <xdr:col>86</xdr:col>
      <xdr:colOff>25400</xdr:colOff>
      <xdr:row>90</xdr:row>
      <xdr:rowOff>6418</xdr:rowOff>
    </xdr:to>
    <xdr:cxnSp macro="">
      <xdr:nvCxnSpPr>
        <xdr:cNvPr id="682" name="直線コネクタ 681"/>
        <xdr:cNvCxnSpPr/>
      </xdr:nvCxnSpPr>
      <xdr:spPr>
        <a:xfrm>
          <a:off x="16230600" y="1543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18374</xdr:rowOff>
    </xdr:from>
    <xdr:to>
      <xdr:col>85</xdr:col>
      <xdr:colOff>127000</xdr:colOff>
      <xdr:row>95</xdr:row>
      <xdr:rowOff>22658</xdr:rowOff>
    </xdr:to>
    <xdr:cxnSp macro="">
      <xdr:nvCxnSpPr>
        <xdr:cNvPr id="683" name="直線コネクタ 682"/>
        <xdr:cNvCxnSpPr/>
      </xdr:nvCxnSpPr>
      <xdr:spPr>
        <a:xfrm>
          <a:off x="15481300" y="16306124"/>
          <a:ext cx="838200" cy="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3219</xdr:rowOff>
    </xdr:from>
    <xdr:ext cx="534377" cy="259045"/>
    <xdr:sp macro="" textlink="">
      <xdr:nvSpPr>
        <xdr:cNvPr id="684" name="公債費平均値テキスト"/>
        <xdr:cNvSpPr txBox="1"/>
      </xdr:nvSpPr>
      <xdr:spPr>
        <a:xfrm>
          <a:off x="16370300" y="16290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24792</xdr:rowOff>
    </xdr:from>
    <xdr:to>
      <xdr:col>85</xdr:col>
      <xdr:colOff>177800</xdr:colOff>
      <xdr:row>95</xdr:row>
      <xdr:rowOff>126392</xdr:rowOff>
    </xdr:to>
    <xdr:sp macro="" textlink="">
      <xdr:nvSpPr>
        <xdr:cNvPr id="685" name="フローチャート: 判断 684"/>
        <xdr:cNvSpPr/>
      </xdr:nvSpPr>
      <xdr:spPr>
        <a:xfrm>
          <a:off x="16268700" y="163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136446</xdr:rowOff>
    </xdr:from>
    <xdr:to>
      <xdr:col>81</xdr:col>
      <xdr:colOff>50800</xdr:colOff>
      <xdr:row>95</xdr:row>
      <xdr:rowOff>18374</xdr:rowOff>
    </xdr:to>
    <xdr:cxnSp macro="">
      <xdr:nvCxnSpPr>
        <xdr:cNvPr id="686" name="直線コネクタ 685"/>
        <xdr:cNvCxnSpPr/>
      </xdr:nvCxnSpPr>
      <xdr:spPr>
        <a:xfrm>
          <a:off x="14592300" y="16252746"/>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54282</xdr:rowOff>
    </xdr:from>
    <xdr:to>
      <xdr:col>81</xdr:col>
      <xdr:colOff>101600</xdr:colOff>
      <xdr:row>95</xdr:row>
      <xdr:rowOff>155882</xdr:rowOff>
    </xdr:to>
    <xdr:sp macro="" textlink="">
      <xdr:nvSpPr>
        <xdr:cNvPr id="687" name="フローチャート: 判断 686"/>
        <xdr:cNvSpPr/>
      </xdr:nvSpPr>
      <xdr:spPr>
        <a:xfrm>
          <a:off x="154305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147009</xdr:rowOff>
    </xdr:from>
    <xdr:ext cx="534377" cy="259045"/>
    <xdr:sp macro="" textlink="">
      <xdr:nvSpPr>
        <xdr:cNvPr id="688" name="テキスト ボックス 687"/>
        <xdr:cNvSpPr txBox="1"/>
      </xdr:nvSpPr>
      <xdr:spPr>
        <a:xfrm>
          <a:off x="15214111" y="1643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136446</xdr:rowOff>
    </xdr:from>
    <xdr:to>
      <xdr:col>76</xdr:col>
      <xdr:colOff>114300</xdr:colOff>
      <xdr:row>94</xdr:row>
      <xdr:rowOff>158423</xdr:rowOff>
    </xdr:to>
    <xdr:cxnSp macro="">
      <xdr:nvCxnSpPr>
        <xdr:cNvPr id="689" name="直線コネクタ 688"/>
        <xdr:cNvCxnSpPr/>
      </xdr:nvCxnSpPr>
      <xdr:spPr>
        <a:xfrm flipV="1">
          <a:off x="13703300" y="16252746"/>
          <a:ext cx="889000" cy="2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35399</xdr:rowOff>
    </xdr:from>
    <xdr:to>
      <xdr:col>76</xdr:col>
      <xdr:colOff>165100</xdr:colOff>
      <xdr:row>95</xdr:row>
      <xdr:rowOff>136999</xdr:rowOff>
    </xdr:to>
    <xdr:sp macro="" textlink="">
      <xdr:nvSpPr>
        <xdr:cNvPr id="690" name="フローチャート: 判断 689"/>
        <xdr:cNvSpPr/>
      </xdr:nvSpPr>
      <xdr:spPr>
        <a:xfrm>
          <a:off x="14541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128126</xdr:rowOff>
    </xdr:from>
    <xdr:ext cx="534377" cy="259045"/>
    <xdr:sp macro="" textlink="">
      <xdr:nvSpPr>
        <xdr:cNvPr id="691" name="テキスト ボックス 690"/>
        <xdr:cNvSpPr txBox="1"/>
      </xdr:nvSpPr>
      <xdr:spPr>
        <a:xfrm>
          <a:off x="14325111" y="1641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124727</xdr:rowOff>
    </xdr:from>
    <xdr:to>
      <xdr:col>71</xdr:col>
      <xdr:colOff>177800</xdr:colOff>
      <xdr:row>94</xdr:row>
      <xdr:rowOff>158423</xdr:rowOff>
    </xdr:to>
    <xdr:cxnSp macro="">
      <xdr:nvCxnSpPr>
        <xdr:cNvPr id="692" name="直線コネクタ 691"/>
        <xdr:cNvCxnSpPr/>
      </xdr:nvCxnSpPr>
      <xdr:spPr>
        <a:xfrm>
          <a:off x="12814300" y="16241027"/>
          <a:ext cx="889000" cy="3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56576</xdr:rowOff>
    </xdr:from>
    <xdr:to>
      <xdr:col>72</xdr:col>
      <xdr:colOff>38100</xdr:colOff>
      <xdr:row>95</xdr:row>
      <xdr:rowOff>158176</xdr:rowOff>
    </xdr:to>
    <xdr:sp macro="" textlink="">
      <xdr:nvSpPr>
        <xdr:cNvPr id="693" name="フローチャート: 判断 692"/>
        <xdr:cNvSpPr/>
      </xdr:nvSpPr>
      <xdr:spPr>
        <a:xfrm>
          <a:off x="13652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149303</xdr:rowOff>
    </xdr:from>
    <xdr:ext cx="534377" cy="259045"/>
    <xdr:sp macro="" textlink="">
      <xdr:nvSpPr>
        <xdr:cNvPr id="694" name="テキスト ボックス 693"/>
        <xdr:cNvSpPr txBox="1"/>
      </xdr:nvSpPr>
      <xdr:spPr>
        <a:xfrm>
          <a:off x="13436111" y="1643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40253</xdr:rowOff>
    </xdr:from>
    <xdr:to>
      <xdr:col>67</xdr:col>
      <xdr:colOff>101600</xdr:colOff>
      <xdr:row>95</xdr:row>
      <xdr:rowOff>141853</xdr:rowOff>
    </xdr:to>
    <xdr:sp macro="" textlink="">
      <xdr:nvSpPr>
        <xdr:cNvPr id="695" name="フローチャート: 判断 694"/>
        <xdr:cNvSpPr/>
      </xdr:nvSpPr>
      <xdr:spPr>
        <a:xfrm>
          <a:off x="12763500" y="163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132980</xdr:rowOff>
    </xdr:from>
    <xdr:ext cx="534377" cy="259045"/>
    <xdr:sp macro="" textlink="">
      <xdr:nvSpPr>
        <xdr:cNvPr id="696" name="テキスト ボックス 695"/>
        <xdr:cNvSpPr txBox="1"/>
      </xdr:nvSpPr>
      <xdr:spPr>
        <a:xfrm>
          <a:off x="12547111" y="1642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143308</xdr:rowOff>
    </xdr:from>
    <xdr:to>
      <xdr:col>85</xdr:col>
      <xdr:colOff>177800</xdr:colOff>
      <xdr:row>95</xdr:row>
      <xdr:rowOff>73458</xdr:rowOff>
    </xdr:to>
    <xdr:sp macro="" textlink="">
      <xdr:nvSpPr>
        <xdr:cNvPr id="702" name="楕円 701"/>
        <xdr:cNvSpPr/>
      </xdr:nvSpPr>
      <xdr:spPr>
        <a:xfrm>
          <a:off x="16268700" y="1625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166185</xdr:rowOff>
    </xdr:from>
    <xdr:ext cx="534377" cy="259045"/>
    <xdr:sp macro="" textlink="">
      <xdr:nvSpPr>
        <xdr:cNvPr id="703" name="公債費該当値テキスト"/>
        <xdr:cNvSpPr txBox="1"/>
      </xdr:nvSpPr>
      <xdr:spPr>
        <a:xfrm>
          <a:off x="16370300" y="1611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139024</xdr:rowOff>
    </xdr:from>
    <xdr:to>
      <xdr:col>81</xdr:col>
      <xdr:colOff>101600</xdr:colOff>
      <xdr:row>95</xdr:row>
      <xdr:rowOff>69174</xdr:rowOff>
    </xdr:to>
    <xdr:sp macro="" textlink="">
      <xdr:nvSpPr>
        <xdr:cNvPr id="704" name="楕円 703"/>
        <xdr:cNvSpPr/>
      </xdr:nvSpPr>
      <xdr:spPr>
        <a:xfrm>
          <a:off x="15430500" y="1625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85701</xdr:rowOff>
    </xdr:from>
    <xdr:ext cx="534377" cy="259045"/>
    <xdr:sp macro="" textlink="">
      <xdr:nvSpPr>
        <xdr:cNvPr id="705" name="テキスト ボックス 704"/>
        <xdr:cNvSpPr txBox="1"/>
      </xdr:nvSpPr>
      <xdr:spPr>
        <a:xfrm>
          <a:off x="15214111" y="1603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85646</xdr:rowOff>
    </xdr:from>
    <xdr:to>
      <xdr:col>76</xdr:col>
      <xdr:colOff>165100</xdr:colOff>
      <xdr:row>95</xdr:row>
      <xdr:rowOff>15796</xdr:rowOff>
    </xdr:to>
    <xdr:sp macro="" textlink="">
      <xdr:nvSpPr>
        <xdr:cNvPr id="706" name="楕円 705"/>
        <xdr:cNvSpPr/>
      </xdr:nvSpPr>
      <xdr:spPr>
        <a:xfrm>
          <a:off x="14541500" y="1620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32323</xdr:rowOff>
    </xdr:from>
    <xdr:ext cx="599010" cy="259045"/>
    <xdr:sp macro="" textlink="">
      <xdr:nvSpPr>
        <xdr:cNvPr id="707" name="テキスト ボックス 706"/>
        <xdr:cNvSpPr txBox="1"/>
      </xdr:nvSpPr>
      <xdr:spPr>
        <a:xfrm>
          <a:off x="14292795" y="159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107623</xdr:rowOff>
    </xdr:from>
    <xdr:to>
      <xdr:col>72</xdr:col>
      <xdr:colOff>38100</xdr:colOff>
      <xdr:row>95</xdr:row>
      <xdr:rowOff>37773</xdr:rowOff>
    </xdr:to>
    <xdr:sp macro="" textlink="">
      <xdr:nvSpPr>
        <xdr:cNvPr id="708" name="楕円 707"/>
        <xdr:cNvSpPr/>
      </xdr:nvSpPr>
      <xdr:spPr>
        <a:xfrm>
          <a:off x="13652500" y="1622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54300</xdr:rowOff>
    </xdr:from>
    <xdr:ext cx="534377" cy="259045"/>
    <xdr:sp macro="" textlink="">
      <xdr:nvSpPr>
        <xdr:cNvPr id="709" name="テキスト ボックス 708"/>
        <xdr:cNvSpPr txBox="1"/>
      </xdr:nvSpPr>
      <xdr:spPr>
        <a:xfrm>
          <a:off x="13436111" y="1599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73927</xdr:rowOff>
    </xdr:from>
    <xdr:to>
      <xdr:col>67</xdr:col>
      <xdr:colOff>101600</xdr:colOff>
      <xdr:row>95</xdr:row>
      <xdr:rowOff>4077</xdr:rowOff>
    </xdr:to>
    <xdr:sp macro="" textlink="">
      <xdr:nvSpPr>
        <xdr:cNvPr id="710" name="楕円 709"/>
        <xdr:cNvSpPr/>
      </xdr:nvSpPr>
      <xdr:spPr>
        <a:xfrm>
          <a:off x="12763500" y="1619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20604</xdr:rowOff>
    </xdr:from>
    <xdr:ext cx="599010" cy="259045"/>
    <xdr:sp macro="" textlink="">
      <xdr:nvSpPr>
        <xdr:cNvPr id="711" name="テキスト ボックス 710"/>
        <xdr:cNvSpPr txBox="1"/>
      </xdr:nvSpPr>
      <xdr:spPr>
        <a:xfrm>
          <a:off x="12514795" y="1596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5" name="テキスト ボックス 72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27" name="テキスト ボックス 726"/>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29" name="テキスト ボックス 728"/>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1" name="テキスト ボックス 730"/>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59690</xdr:rowOff>
    </xdr:from>
    <xdr:to>
      <xdr:col>116</xdr:col>
      <xdr:colOff>62864</xdr:colOff>
      <xdr:row>39</xdr:row>
      <xdr:rowOff>44450</xdr:rowOff>
    </xdr:to>
    <xdr:cxnSp macro="">
      <xdr:nvCxnSpPr>
        <xdr:cNvPr id="735" name="直線コネクタ 734"/>
        <xdr:cNvCxnSpPr/>
      </xdr:nvCxnSpPr>
      <xdr:spPr>
        <a:xfrm flipV="1">
          <a:off x="22159595" y="5203190"/>
          <a:ext cx="1269"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6367</xdr:rowOff>
    </xdr:from>
    <xdr:ext cx="378565" cy="259045"/>
    <xdr:sp macro="" textlink="">
      <xdr:nvSpPr>
        <xdr:cNvPr id="738" name="諸支出金最大値テキスト"/>
        <xdr:cNvSpPr txBox="1"/>
      </xdr:nvSpPr>
      <xdr:spPr>
        <a:xfrm>
          <a:off x="22212300" y="4978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59690</xdr:rowOff>
    </xdr:from>
    <xdr:to>
      <xdr:col>116</xdr:col>
      <xdr:colOff>152400</xdr:colOff>
      <xdr:row>30</xdr:row>
      <xdr:rowOff>59690</xdr:rowOff>
    </xdr:to>
    <xdr:cxnSp macro="">
      <xdr:nvCxnSpPr>
        <xdr:cNvPr id="739" name="直線コネクタ 738"/>
        <xdr:cNvCxnSpPr/>
      </xdr:nvCxnSpPr>
      <xdr:spPr>
        <a:xfrm>
          <a:off x="22072600" y="5203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136542</xdr:rowOff>
    </xdr:from>
    <xdr:ext cx="313932" cy="259045"/>
    <xdr:sp macro="" textlink="">
      <xdr:nvSpPr>
        <xdr:cNvPr id="741" name="諸支出金平均値テキスト"/>
        <xdr:cNvSpPr txBox="1"/>
      </xdr:nvSpPr>
      <xdr:spPr>
        <a:xfrm>
          <a:off x="22212300" y="64801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113665</xdr:rowOff>
    </xdr:from>
    <xdr:to>
      <xdr:col>116</xdr:col>
      <xdr:colOff>114300</xdr:colOff>
      <xdr:row>39</xdr:row>
      <xdr:rowOff>43815</xdr:rowOff>
    </xdr:to>
    <xdr:sp macro="" textlink="">
      <xdr:nvSpPr>
        <xdr:cNvPr id="742" name="フローチャート: 判断 741"/>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117475</xdr:rowOff>
    </xdr:from>
    <xdr:to>
      <xdr:col>112</xdr:col>
      <xdr:colOff>38100</xdr:colOff>
      <xdr:row>39</xdr:row>
      <xdr:rowOff>47625</xdr:rowOff>
    </xdr:to>
    <xdr:sp macro="" textlink="">
      <xdr:nvSpPr>
        <xdr:cNvPr id="744" name="フローチャート: 判断 743"/>
        <xdr:cNvSpPr/>
      </xdr:nvSpPr>
      <xdr:spPr>
        <a:xfrm>
          <a:off x="21272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64152</xdr:rowOff>
    </xdr:from>
    <xdr:ext cx="313932" cy="259045"/>
    <xdr:sp macro="" textlink="">
      <xdr:nvSpPr>
        <xdr:cNvPr id="745" name="テキスト ボックス 744"/>
        <xdr:cNvSpPr txBox="1"/>
      </xdr:nvSpPr>
      <xdr:spPr>
        <a:xfrm>
          <a:off x="21166333" y="6407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20320</xdr:rowOff>
    </xdr:from>
    <xdr:to>
      <xdr:col>107</xdr:col>
      <xdr:colOff>101600</xdr:colOff>
      <xdr:row>37</xdr:row>
      <xdr:rowOff>121920</xdr:rowOff>
    </xdr:to>
    <xdr:sp macro="" textlink="">
      <xdr:nvSpPr>
        <xdr:cNvPr id="747" name="フローチャート: 判断 746"/>
        <xdr:cNvSpPr/>
      </xdr:nvSpPr>
      <xdr:spPr>
        <a:xfrm>
          <a:off x="20383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138447</xdr:rowOff>
    </xdr:from>
    <xdr:ext cx="378565" cy="259045"/>
    <xdr:sp macro="" textlink="">
      <xdr:nvSpPr>
        <xdr:cNvPr id="748" name="テキスト ボックス 747"/>
        <xdr:cNvSpPr txBox="1"/>
      </xdr:nvSpPr>
      <xdr:spPr>
        <a:xfrm>
          <a:off x="20245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24130</xdr:rowOff>
    </xdr:from>
    <xdr:to>
      <xdr:col>102</xdr:col>
      <xdr:colOff>165100</xdr:colOff>
      <xdr:row>37</xdr:row>
      <xdr:rowOff>125730</xdr:rowOff>
    </xdr:to>
    <xdr:sp macro="" textlink="">
      <xdr:nvSpPr>
        <xdr:cNvPr id="750" name="フローチャート: 判断 749"/>
        <xdr:cNvSpPr/>
      </xdr:nvSpPr>
      <xdr:spPr>
        <a:xfrm>
          <a:off x="19494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142257</xdr:rowOff>
    </xdr:from>
    <xdr:ext cx="378565" cy="259045"/>
    <xdr:sp macro="" textlink="">
      <xdr:nvSpPr>
        <xdr:cNvPr id="751" name="テキスト ボックス 750"/>
        <xdr:cNvSpPr txBox="1"/>
      </xdr:nvSpPr>
      <xdr:spPr>
        <a:xfrm>
          <a:off x="19356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xdr:rowOff>
    </xdr:from>
    <xdr:to>
      <xdr:col>98</xdr:col>
      <xdr:colOff>38100</xdr:colOff>
      <xdr:row>37</xdr:row>
      <xdr:rowOff>106680</xdr:rowOff>
    </xdr:to>
    <xdr:sp macro="" textlink="">
      <xdr:nvSpPr>
        <xdr:cNvPr id="752" name="フローチャート: 判断 751"/>
        <xdr:cNvSpPr/>
      </xdr:nvSpPr>
      <xdr:spPr>
        <a:xfrm>
          <a:off x="18605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123207</xdr:rowOff>
    </xdr:from>
    <xdr:ext cx="378565" cy="259045"/>
    <xdr:sp macro="" textlink="">
      <xdr:nvSpPr>
        <xdr:cNvPr id="753" name="テキスト ボックス 752"/>
        <xdr:cNvSpPr txBox="1"/>
      </xdr:nvSpPr>
      <xdr:spPr>
        <a:xfrm>
          <a:off x="18467017" y="612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92092</xdr:rowOff>
    </xdr:from>
    <xdr:ext cx="249299" cy="259045"/>
    <xdr:sp macro="" textlink="">
      <xdr:nvSpPr>
        <xdr:cNvPr id="760"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年度歳出決算額の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人当たりの額は</a:t>
          </a:r>
          <a:r>
            <a:rPr kumimoji="1" lang="en-US" altLang="ja-JP" sz="1100">
              <a:solidFill>
                <a:schemeClr val="dk1"/>
              </a:solidFill>
              <a:effectLst/>
              <a:latin typeface="+mn-lt"/>
              <a:ea typeface="+mn-ea"/>
              <a:cs typeface="+mn-cs"/>
            </a:rPr>
            <a:t>817,982</a:t>
          </a:r>
          <a:r>
            <a:rPr kumimoji="1" lang="ja-JP" altLang="ja-JP" sz="1100">
              <a:solidFill>
                <a:schemeClr val="dk1"/>
              </a:solidFill>
              <a:effectLst/>
              <a:latin typeface="+mn-lt"/>
              <a:ea typeface="+mn-ea"/>
              <a:cs typeface="+mn-cs"/>
            </a:rPr>
            <a:t>円となっており、衛生費の</a:t>
          </a:r>
          <a:r>
            <a:rPr kumimoji="1" lang="en-US" altLang="ja-JP" sz="1100">
              <a:solidFill>
                <a:schemeClr val="dk1"/>
              </a:solidFill>
              <a:effectLst/>
              <a:latin typeface="+mn-lt"/>
              <a:ea typeface="+mn-ea"/>
              <a:cs typeface="+mn-cs"/>
            </a:rPr>
            <a:t>123,842</a:t>
          </a:r>
          <a:r>
            <a:rPr kumimoji="1" lang="ja-JP" altLang="ja-JP" sz="1100">
              <a:solidFill>
                <a:schemeClr val="dk1"/>
              </a:solidFill>
              <a:effectLst/>
              <a:latin typeface="+mn-lt"/>
              <a:ea typeface="+mn-ea"/>
              <a:cs typeface="+mn-cs"/>
            </a:rPr>
            <a:t>円、土木費の</a:t>
          </a:r>
          <a:r>
            <a:rPr kumimoji="1" lang="en-US" altLang="ja-JP" sz="1100">
              <a:solidFill>
                <a:schemeClr val="dk1"/>
              </a:solidFill>
              <a:effectLst/>
              <a:latin typeface="+mn-lt"/>
              <a:ea typeface="+mn-ea"/>
              <a:cs typeface="+mn-cs"/>
            </a:rPr>
            <a:t>103,581</a:t>
          </a:r>
          <a:r>
            <a:rPr kumimoji="1" lang="ja-JP" altLang="ja-JP" sz="1100">
              <a:solidFill>
                <a:schemeClr val="dk1"/>
              </a:solidFill>
              <a:effectLst/>
              <a:latin typeface="+mn-lt"/>
              <a:ea typeface="+mn-ea"/>
              <a:cs typeface="+mn-cs"/>
            </a:rPr>
            <a:t>円、教育費の</a:t>
          </a:r>
          <a:r>
            <a:rPr kumimoji="1" lang="en-US" altLang="ja-JP" sz="1100">
              <a:solidFill>
                <a:schemeClr val="dk1"/>
              </a:solidFill>
              <a:effectLst/>
              <a:latin typeface="+mn-lt"/>
              <a:ea typeface="+mn-ea"/>
              <a:cs typeface="+mn-cs"/>
            </a:rPr>
            <a:t>82,239</a:t>
          </a:r>
          <a:r>
            <a:rPr kumimoji="1" lang="ja-JP" altLang="ja-JP" sz="1100">
              <a:solidFill>
                <a:schemeClr val="dk1"/>
              </a:solidFill>
              <a:effectLst/>
              <a:latin typeface="+mn-lt"/>
              <a:ea typeface="+mn-ea"/>
              <a:cs typeface="+mn-cs"/>
            </a:rPr>
            <a:t>円が類似団体との比較で大きく上回っています。衛生費については、国保病院の運営に要する経費の負担や一般廃棄物収集・処理事業費などの経費等が主な要因となっており、土木費については老朽化した町営住宅の更新や改修などの経費等が主な要因となっており、教育費については、学校施設の整備などの増額が主な要因となっています。公債費については、起債元利償還額が概ね</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億円となっていることから、１人当たりコストは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万円前後の状況となっており、引き続き計画的な事業の実施により財政負担の平準化を図るとともに、建設事業の財源については補助金や交付税措置のある起債の活用するなど、健全な財政運営に努めます。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北海道斜里町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lt"/>
              <a:ea typeface="+mn-ea"/>
              <a:cs typeface="+mn-cs"/>
            </a:rPr>
            <a:t>財政調整基金については、標準財政規模に占める割合は</a:t>
          </a:r>
          <a:r>
            <a:rPr lang="en-US" altLang="ja-JP" sz="1000">
              <a:solidFill>
                <a:schemeClr val="dk1"/>
              </a:solidFill>
              <a:effectLst/>
              <a:latin typeface="+mn-lt"/>
              <a:ea typeface="+mn-ea"/>
              <a:cs typeface="+mn-cs"/>
            </a:rPr>
            <a:t>24</a:t>
          </a:r>
          <a:r>
            <a:rPr lang="ja-JP" altLang="ja-JP" sz="1000">
              <a:solidFill>
                <a:schemeClr val="dk1"/>
              </a:solidFill>
              <a:effectLst/>
              <a:latin typeface="+mn-lt"/>
              <a:ea typeface="+mn-ea"/>
              <a:cs typeface="+mn-cs"/>
            </a:rPr>
            <a:t>～</a:t>
          </a:r>
          <a:r>
            <a:rPr lang="en-US" altLang="ja-JP" sz="1000">
              <a:solidFill>
                <a:schemeClr val="dk1"/>
              </a:solidFill>
              <a:effectLst/>
              <a:latin typeface="+mn-lt"/>
              <a:ea typeface="+mn-ea"/>
              <a:cs typeface="+mn-cs"/>
            </a:rPr>
            <a:t>26</a:t>
          </a:r>
          <a:r>
            <a:rPr lang="ja-JP" altLang="ja-JP" sz="1000">
              <a:solidFill>
                <a:schemeClr val="dk1"/>
              </a:solidFill>
              <a:effectLst/>
              <a:latin typeface="+mn-lt"/>
              <a:ea typeface="+mn-ea"/>
              <a:cs typeface="+mn-cs"/>
            </a:rPr>
            <a:t>％で推移していましたが、</a:t>
          </a:r>
          <a:r>
            <a:rPr lang="ja-JP" altLang="en-US" sz="1000">
              <a:solidFill>
                <a:schemeClr val="dk1"/>
              </a:solidFill>
              <a:effectLst/>
              <a:latin typeface="+mn-lt"/>
              <a:ea typeface="+mn-ea"/>
              <a:cs typeface="+mn-cs"/>
            </a:rPr>
            <a:t>令和元</a:t>
          </a:r>
          <a:r>
            <a:rPr lang="ja-JP" altLang="ja-JP" sz="1000">
              <a:solidFill>
                <a:schemeClr val="dk1"/>
              </a:solidFill>
              <a:effectLst/>
              <a:latin typeface="+mn-lt"/>
              <a:ea typeface="+mn-ea"/>
              <a:cs typeface="+mn-cs"/>
            </a:rPr>
            <a:t>年度において</a:t>
          </a:r>
          <a:r>
            <a:rPr lang="en-US" altLang="ja-JP" sz="1000">
              <a:solidFill>
                <a:schemeClr val="dk1"/>
              </a:solidFill>
              <a:effectLst/>
              <a:latin typeface="+mn-lt"/>
              <a:ea typeface="+mn-ea"/>
              <a:cs typeface="+mn-cs"/>
            </a:rPr>
            <a:t>1.05</a:t>
          </a:r>
          <a:r>
            <a:rPr lang="ja-JP" altLang="ja-JP" sz="1000">
              <a:solidFill>
                <a:schemeClr val="dk1"/>
              </a:solidFill>
              <a:effectLst/>
              <a:latin typeface="+mn-lt"/>
              <a:ea typeface="+mn-ea"/>
              <a:cs typeface="+mn-cs"/>
            </a:rPr>
            <a:t>億円の取り崩しを行ったため比率が下がりました。</a:t>
          </a:r>
          <a:endParaRPr lang="ja-JP" altLang="ja-JP" sz="1000">
            <a:effectLst/>
          </a:endParaRPr>
        </a:p>
        <a:p>
          <a:r>
            <a:rPr lang="ja-JP" altLang="ja-JP" sz="1000">
              <a:solidFill>
                <a:schemeClr val="dk1"/>
              </a:solidFill>
              <a:effectLst/>
              <a:latin typeface="+mn-lt"/>
              <a:ea typeface="+mn-ea"/>
              <a:cs typeface="+mn-cs"/>
            </a:rPr>
            <a:t>　実質収支額は例年</a:t>
          </a:r>
          <a:r>
            <a:rPr lang="en-US" altLang="ja-JP" sz="1000">
              <a:solidFill>
                <a:schemeClr val="dk1"/>
              </a:solidFill>
              <a:effectLst/>
              <a:latin typeface="+mn-lt"/>
              <a:ea typeface="+mn-ea"/>
              <a:cs typeface="+mn-cs"/>
            </a:rPr>
            <a:t>2</a:t>
          </a:r>
          <a:r>
            <a:rPr lang="ja-JP" altLang="ja-JP" sz="1000">
              <a:solidFill>
                <a:schemeClr val="dk1"/>
              </a:solidFill>
              <a:effectLst/>
              <a:latin typeface="+mn-lt"/>
              <a:ea typeface="+mn-ea"/>
              <a:cs typeface="+mn-cs"/>
            </a:rPr>
            <a:t>億円前後の額となっており、実質収支比率は概ね</a:t>
          </a:r>
          <a:r>
            <a:rPr lang="en-US" altLang="ja-JP" sz="1000">
              <a:solidFill>
                <a:schemeClr val="dk1"/>
              </a:solidFill>
              <a:effectLst/>
              <a:latin typeface="+mn-lt"/>
              <a:ea typeface="+mn-ea"/>
              <a:cs typeface="+mn-cs"/>
            </a:rPr>
            <a:t>3</a:t>
          </a:r>
          <a:r>
            <a:rPr lang="ja-JP" altLang="ja-JP" sz="1000">
              <a:solidFill>
                <a:schemeClr val="dk1"/>
              </a:solidFill>
              <a:effectLst/>
              <a:latin typeface="+mn-lt"/>
              <a:ea typeface="+mn-ea"/>
              <a:cs typeface="+mn-cs"/>
            </a:rPr>
            <a:t>～</a:t>
          </a:r>
          <a:r>
            <a:rPr lang="en-US" altLang="ja-JP" sz="1000">
              <a:solidFill>
                <a:schemeClr val="dk1"/>
              </a:solidFill>
              <a:effectLst/>
              <a:latin typeface="+mn-lt"/>
              <a:ea typeface="+mn-ea"/>
              <a:cs typeface="+mn-cs"/>
            </a:rPr>
            <a:t>4</a:t>
          </a:r>
          <a:r>
            <a:rPr lang="ja-JP" altLang="ja-JP" sz="1000">
              <a:solidFill>
                <a:schemeClr val="dk1"/>
              </a:solidFill>
              <a:effectLst/>
              <a:latin typeface="+mn-lt"/>
              <a:ea typeface="+mn-ea"/>
              <a:cs typeface="+mn-cs"/>
            </a:rPr>
            <a:t>％前後での推移となっています。</a:t>
          </a:r>
          <a:endParaRPr lang="ja-JP" altLang="ja-JP" sz="1000">
            <a:effectLst/>
          </a:endParaRPr>
        </a:p>
        <a:p>
          <a:r>
            <a:rPr lang="ja-JP" altLang="ja-JP" sz="1000">
              <a:solidFill>
                <a:schemeClr val="dk1"/>
              </a:solidFill>
              <a:effectLst/>
              <a:latin typeface="+mn-lt"/>
              <a:ea typeface="+mn-ea"/>
              <a:cs typeface="+mn-cs"/>
            </a:rPr>
            <a:t>　実質単年度収支については、平成</a:t>
          </a:r>
          <a:r>
            <a:rPr lang="en-US" altLang="ja-JP" sz="1000">
              <a:solidFill>
                <a:schemeClr val="dk1"/>
              </a:solidFill>
              <a:effectLst/>
              <a:latin typeface="+mn-lt"/>
              <a:ea typeface="+mn-ea"/>
              <a:cs typeface="+mn-cs"/>
            </a:rPr>
            <a:t>27</a:t>
          </a:r>
          <a:r>
            <a:rPr lang="ja-JP" altLang="ja-JP" sz="1000">
              <a:solidFill>
                <a:schemeClr val="dk1"/>
              </a:solidFill>
              <a:effectLst/>
              <a:latin typeface="+mn-lt"/>
              <a:ea typeface="+mn-ea"/>
              <a:cs typeface="+mn-cs"/>
            </a:rPr>
            <a:t>年度決算では黒字となったものの、平成</a:t>
          </a:r>
          <a:r>
            <a:rPr lang="en-US" altLang="ja-JP" sz="1000">
              <a:solidFill>
                <a:schemeClr val="dk1"/>
              </a:solidFill>
              <a:effectLst/>
              <a:latin typeface="+mn-lt"/>
              <a:ea typeface="+mn-ea"/>
              <a:cs typeface="+mn-cs"/>
            </a:rPr>
            <a:t>28</a:t>
          </a:r>
          <a:r>
            <a:rPr lang="ja-JP" altLang="ja-JP" sz="1000">
              <a:solidFill>
                <a:schemeClr val="dk1"/>
              </a:solidFill>
              <a:effectLst/>
              <a:latin typeface="+mn-lt"/>
              <a:ea typeface="+mn-ea"/>
              <a:cs typeface="+mn-cs"/>
            </a:rPr>
            <a:t>年度以降の決算では赤字となっています。</a:t>
          </a:r>
          <a:endParaRPr lang="ja-JP" altLang="ja-JP" sz="1000">
            <a:effectLst/>
          </a:endParaRPr>
        </a:p>
        <a:p>
          <a:r>
            <a:rPr lang="ja-JP" altLang="ja-JP" sz="1000">
              <a:solidFill>
                <a:schemeClr val="dk1"/>
              </a:solidFill>
              <a:effectLst/>
              <a:latin typeface="+mn-lt"/>
              <a:ea typeface="+mn-ea"/>
              <a:cs typeface="+mn-cs"/>
            </a:rPr>
            <a:t>　今後も、財政調整基金をはじめ各種基金の運用による財政運営が求められるため、実質単年度収支が赤字となる見込みがあり、より一層の効率的な行財政運営が必要です。</a:t>
          </a:r>
          <a:endParaRPr kumimoji="1" lang="ja-JP" altLang="en-US" sz="10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北海道斜里町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当町における予算は、一般会計及び５特別会計並びに２事業会計の執行で、</a:t>
          </a:r>
          <a:r>
            <a:rPr lang="ja-JP" altLang="en-US" sz="1100">
              <a:solidFill>
                <a:schemeClr val="dk1"/>
              </a:solidFill>
              <a:effectLst/>
              <a:latin typeface="+mn-lt"/>
              <a:ea typeface="+mn-ea"/>
              <a:cs typeface="+mn-cs"/>
            </a:rPr>
            <a:t>病院事業会計において資金不足が発生したものの、水道・下水道事業会計は資金不足がなかったため黒字となっており、</a:t>
          </a:r>
          <a:r>
            <a:rPr lang="ja-JP" altLang="ja-JP" sz="1100">
              <a:solidFill>
                <a:schemeClr val="dk1"/>
              </a:solidFill>
              <a:effectLst/>
              <a:latin typeface="+mn-lt"/>
              <a:ea typeface="+mn-ea"/>
              <a:cs typeface="+mn-cs"/>
            </a:rPr>
            <a:t>連結実質赤字比率は算出されていません。</a:t>
          </a:r>
          <a:endParaRPr lang="ja-JP" altLang="ja-JP" sz="1400">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令和元</a:t>
          </a:r>
          <a:r>
            <a:rPr lang="ja-JP" altLang="ja-JP" sz="1100">
              <a:solidFill>
                <a:schemeClr val="dk1"/>
              </a:solidFill>
              <a:effectLst/>
              <a:latin typeface="+mn-lt"/>
              <a:ea typeface="+mn-ea"/>
              <a:cs typeface="+mn-cs"/>
            </a:rPr>
            <a:t>年度の決算状況は、一般会計及び国立公園内森林保全事業特別会計の合計で</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千</a:t>
          </a:r>
          <a:r>
            <a:rPr lang="en-US" altLang="ja-JP" sz="1100">
              <a:solidFill>
                <a:schemeClr val="dk1"/>
              </a:solidFill>
              <a:effectLst/>
              <a:latin typeface="+mn-lt"/>
              <a:ea typeface="+mn-ea"/>
              <a:cs typeface="+mn-cs"/>
            </a:rPr>
            <a:t>9</a:t>
          </a:r>
          <a:r>
            <a:rPr lang="ja-JP" altLang="ja-JP" sz="1100">
              <a:solidFill>
                <a:schemeClr val="dk1"/>
              </a:solidFill>
              <a:effectLst/>
              <a:latin typeface="+mn-lt"/>
              <a:ea typeface="+mn-ea"/>
              <a:cs typeface="+mn-cs"/>
            </a:rPr>
            <a:t>百万円の実質収支の黒字、国民健康保険事業他</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事業（介護保険事業、後期高齢者医療）の特別会計における実質収支は合わせて</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千</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百万円の黒字、公共下水道事業においては、</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万</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千円の資金剰余額となっています。</a:t>
          </a:r>
          <a:endParaRPr lang="ja-JP" altLang="ja-JP" sz="1400">
            <a:effectLst/>
          </a:endParaRPr>
        </a:p>
        <a:p>
          <a:r>
            <a:rPr lang="ja-JP" altLang="ja-JP" sz="1100">
              <a:solidFill>
                <a:schemeClr val="dk1"/>
              </a:solidFill>
              <a:effectLst/>
              <a:latin typeface="+mn-lt"/>
              <a:ea typeface="+mn-ea"/>
              <a:cs typeface="+mn-cs"/>
            </a:rPr>
            <a:t>　また、水道事業会計及び病院事業会計の状況は、それぞれ、病院事業会計において</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千</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百万円</a:t>
          </a:r>
          <a:r>
            <a:rPr lang="ja-JP" altLang="en-US" sz="1100">
              <a:solidFill>
                <a:schemeClr val="dk1"/>
              </a:solidFill>
              <a:effectLst/>
              <a:latin typeface="+mn-lt"/>
              <a:ea typeface="+mn-ea"/>
              <a:cs typeface="+mn-cs"/>
            </a:rPr>
            <a:t>の資金不足となりますが</a:t>
          </a:r>
          <a:r>
            <a:rPr lang="ja-JP" altLang="ja-JP" sz="1100">
              <a:solidFill>
                <a:schemeClr val="dk1"/>
              </a:solidFill>
              <a:effectLst/>
              <a:latin typeface="+mn-lt"/>
              <a:ea typeface="+mn-ea"/>
              <a:cs typeface="+mn-cs"/>
            </a:rPr>
            <a:t>、水道事業は</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千</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百万円の資金剰余額となったため、資金不足額は算出されませんでした。</a:t>
          </a:r>
          <a:endParaRPr lang="ja-JP" altLang="ja-JP" sz="1400">
            <a:effectLst/>
          </a:endParaRPr>
        </a:p>
        <a:p>
          <a:r>
            <a:rPr lang="ja-JP" altLang="ja-JP" sz="1100">
              <a:solidFill>
                <a:schemeClr val="dk1"/>
              </a:solidFill>
              <a:effectLst/>
              <a:latin typeface="+mn-lt"/>
              <a:ea typeface="+mn-ea"/>
              <a:cs typeface="+mn-cs"/>
            </a:rPr>
            <a:t>　全会計を合わせた連結実質収支額は</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1,949</a:t>
          </a:r>
          <a:r>
            <a:rPr lang="ja-JP" altLang="ja-JP" sz="1100">
              <a:solidFill>
                <a:schemeClr val="dk1"/>
              </a:solidFill>
              <a:effectLst/>
              <a:latin typeface="+mn-lt"/>
              <a:ea typeface="+mn-ea"/>
              <a:cs typeface="+mn-cs"/>
            </a:rPr>
            <a:t>万円となり、前年度の額</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1,968</a:t>
          </a:r>
          <a:r>
            <a:rPr lang="ja-JP" altLang="ja-JP" sz="1100">
              <a:solidFill>
                <a:schemeClr val="dk1"/>
              </a:solidFill>
              <a:effectLst/>
              <a:latin typeface="+mn-lt"/>
              <a:ea typeface="+mn-ea"/>
              <a:cs typeface="+mn-cs"/>
            </a:rPr>
            <a:t>万円との比較では</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万円の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額となっています。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北海道斜里町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一般会計における元利償還額は、計画的な事業執行や公的補償金免除繰上償還の実施、金利見直しによる利子の減などにより、単年度での償還額は概ね</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億円程度となっています。</a:t>
          </a:r>
          <a:endParaRPr lang="ja-JP" altLang="ja-JP" sz="1400">
            <a:effectLst/>
          </a:endParaRPr>
        </a:p>
        <a:p>
          <a:r>
            <a:rPr lang="ja-JP" altLang="ja-JP" sz="1100">
              <a:solidFill>
                <a:schemeClr val="dk1"/>
              </a:solidFill>
              <a:effectLst/>
              <a:latin typeface="+mn-lt"/>
              <a:ea typeface="+mn-ea"/>
              <a:cs typeface="+mn-cs"/>
            </a:rPr>
            <a:t>　公営企業債の元利償還に対する繰入金は、病院事業及び水道事業、公共下水道事業に対するもので、例年、約</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千万円程度となっています。</a:t>
          </a:r>
          <a:endParaRPr lang="ja-JP" altLang="ja-JP" sz="1400">
            <a:effectLst/>
          </a:endParaRPr>
        </a:p>
        <a:p>
          <a:r>
            <a:rPr lang="ja-JP" altLang="ja-JP" sz="1100">
              <a:solidFill>
                <a:schemeClr val="dk1"/>
              </a:solidFill>
              <a:effectLst/>
              <a:latin typeface="+mn-lt"/>
              <a:ea typeface="+mn-ea"/>
              <a:cs typeface="+mn-cs"/>
            </a:rPr>
            <a:t>　組合等が起こした地方債の元利償還金に対する負担金等は、３町終末処理事業組合の施設改修や消防庁舎改築事業に対する公債費の負担で元金償還が始まったことにより増加となりました。</a:t>
          </a:r>
          <a:endParaRPr lang="ja-JP" altLang="ja-JP" sz="1400">
            <a:effectLst/>
          </a:endParaRPr>
        </a:p>
        <a:p>
          <a:r>
            <a:rPr lang="ja-JP" altLang="ja-JP" sz="1100">
              <a:solidFill>
                <a:schemeClr val="dk1"/>
              </a:solidFill>
              <a:effectLst/>
              <a:latin typeface="+mn-lt"/>
              <a:ea typeface="+mn-ea"/>
              <a:cs typeface="+mn-cs"/>
            </a:rPr>
            <a:t>　　算入公債費等については、辺地対策事業債や臨時財政対策債、公共道路整備等の財源対策債などの償還に対する算定となっており、約</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億円となっています。</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減債基金については、約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億円の積立残高となっていますが、満期一括償還地方債の償還財源として積み立てている額がないため、空欄となっています。</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北海道斜里町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900">
              <a:solidFill>
                <a:schemeClr val="dk1"/>
              </a:solidFill>
              <a:effectLst/>
              <a:latin typeface="+mn-lt"/>
              <a:ea typeface="+mn-ea"/>
              <a:cs typeface="+mn-cs"/>
            </a:rPr>
            <a:t>一般会計等における地方債現在高について、平成</a:t>
          </a:r>
          <a:r>
            <a:rPr lang="en-US" altLang="ja-JP" sz="900">
              <a:solidFill>
                <a:schemeClr val="dk1"/>
              </a:solidFill>
              <a:effectLst/>
              <a:latin typeface="+mn-lt"/>
              <a:ea typeface="+mn-ea"/>
              <a:cs typeface="+mn-cs"/>
            </a:rPr>
            <a:t>23</a:t>
          </a:r>
          <a:r>
            <a:rPr lang="ja-JP" altLang="ja-JP" sz="900">
              <a:solidFill>
                <a:schemeClr val="dk1"/>
              </a:solidFill>
              <a:effectLst/>
              <a:latin typeface="+mn-lt"/>
              <a:ea typeface="+mn-ea"/>
              <a:cs typeface="+mn-cs"/>
            </a:rPr>
            <a:t>年度以降、新一般廃棄物処理施設の建設事業債や国の景気対策による補正予算債の発行、公共施設の長寿命化事業等により、</a:t>
          </a:r>
          <a:r>
            <a:rPr lang="en-US" altLang="ja-JP" sz="900">
              <a:solidFill>
                <a:schemeClr val="dk1"/>
              </a:solidFill>
              <a:effectLst/>
              <a:latin typeface="+mn-lt"/>
              <a:ea typeface="+mn-ea"/>
              <a:cs typeface="+mn-cs"/>
            </a:rPr>
            <a:t>120</a:t>
          </a:r>
          <a:r>
            <a:rPr lang="ja-JP" altLang="ja-JP" sz="900">
              <a:solidFill>
                <a:schemeClr val="dk1"/>
              </a:solidFill>
              <a:effectLst/>
              <a:latin typeface="+mn-lt"/>
              <a:ea typeface="+mn-ea"/>
              <a:cs typeface="+mn-cs"/>
            </a:rPr>
            <a:t>億円前後での推移となっています。</a:t>
          </a:r>
          <a:endParaRPr lang="ja-JP" altLang="ja-JP" sz="900">
            <a:effectLst/>
          </a:endParaRPr>
        </a:p>
        <a:p>
          <a:r>
            <a:rPr lang="ja-JP" altLang="ja-JP" sz="900">
              <a:solidFill>
                <a:schemeClr val="dk1"/>
              </a:solidFill>
              <a:effectLst/>
              <a:latin typeface="+mn-lt"/>
              <a:ea typeface="+mn-ea"/>
              <a:cs typeface="+mn-cs"/>
            </a:rPr>
            <a:t>　債務負担行為に基づく支出予定額については、前年度比で約</a:t>
          </a:r>
          <a:r>
            <a:rPr lang="en-US" altLang="ja-JP" sz="900">
              <a:solidFill>
                <a:schemeClr val="dk1"/>
              </a:solidFill>
              <a:effectLst/>
              <a:latin typeface="+mn-lt"/>
              <a:ea typeface="+mn-ea"/>
              <a:cs typeface="+mn-cs"/>
            </a:rPr>
            <a:t>6</a:t>
          </a:r>
          <a:r>
            <a:rPr lang="ja-JP" altLang="ja-JP" sz="900">
              <a:solidFill>
                <a:schemeClr val="dk1"/>
              </a:solidFill>
              <a:effectLst/>
              <a:latin typeface="+mn-lt"/>
              <a:ea typeface="+mn-ea"/>
              <a:cs typeface="+mn-cs"/>
            </a:rPr>
            <a:t>千</a:t>
          </a:r>
          <a:r>
            <a:rPr lang="en-US" altLang="ja-JP" sz="900">
              <a:solidFill>
                <a:schemeClr val="dk1"/>
              </a:solidFill>
              <a:effectLst/>
              <a:latin typeface="+mn-lt"/>
              <a:ea typeface="+mn-ea"/>
              <a:cs typeface="+mn-cs"/>
            </a:rPr>
            <a:t>8</a:t>
          </a:r>
          <a:r>
            <a:rPr lang="ja-JP" altLang="ja-JP" sz="900">
              <a:solidFill>
                <a:schemeClr val="dk1"/>
              </a:solidFill>
              <a:effectLst/>
              <a:latin typeface="+mn-lt"/>
              <a:ea typeface="+mn-ea"/>
              <a:cs typeface="+mn-cs"/>
            </a:rPr>
            <a:t>百万円の</a:t>
          </a:r>
          <a:r>
            <a:rPr lang="ja-JP" altLang="en-US" sz="900">
              <a:solidFill>
                <a:schemeClr val="dk1"/>
              </a:solidFill>
              <a:effectLst/>
              <a:latin typeface="+mn-lt"/>
              <a:ea typeface="+mn-ea"/>
              <a:cs typeface="+mn-cs"/>
            </a:rPr>
            <a:t>増加</a:t>
          </a:r>
          <a:r>
            <a:rPr lang="ja-JP" altLang="ja-JP" sz="900">
              <a:solidFill>
                <a:schemeClr val="dk1"/>
              </a:solidFill>
              <a:effectLst/>
              <a:latin typeface="+mn-lt"/>
              <a:ea typeface="+mn-ea"/>
              <a:cs typeface="+mn-cs"/>
            </a:rPr>
            <a:t>となっています。</a:t>
          </a:r>
          <a:endParaRPr lang="ja-JP" altLang="ja-JP" sz="900">
            <a:effectLst/>
          </a:endParaRPr>
        </a:p>
        <a:p>
          <a:r>
            <a:rPr lang="ja-JP" altLang="ja-JP" sz="900">
              <a:solidFill>
                <a:schemeClr val="dk1"/>
              </a:solidFill>
              <a:effectLst/>
              <a:latin typeface="+mn-lt"/>
              <a:ea typeface="+mn-ea"/>
              <a:cs typeface="+mn-cs"/>
            </a:rPr>
            <a:t>　公営企業債等繰入見込額については、病院・水道・公共下水道事業会計に対するものとなっており、</a:t>
          </a:r>
          <a:r>
            <a:rPr lang="en-US" altLang="ja-JP" sz="900">
              <a:solidFill>
                <a:schemeClr val="dk1"/>
              </a:solidFill>
              <a:effectLst/>
              <a:latin typeface="+mn-lt"/>
              <a:ea typeface="+mn-ea"/>
              <a:cs typeface="+mn-cs"/>
            </a:rPr>
            <a:t>1</a:t>
          </a:r>
          <a:r>
            <a:rPr lang="ja-JP" altLang="en-US" sz="900">
              <a:solidFill>
                <a:schemeClr val="dk1"/>
              </a:solidFill>
              <a:effectLst/>
              <a:latin typeface="+mn-lt"/>
              <a:ea typeface="+mn-ea"/>
              <a:cs typeface="+mn-cs"/>
            </a:rPr>
            <a:t>憶</a:t>
          </a:r>
          <a:r>
            <a:rPr lang="en-US" altLang="ja-JP" sz="900">
              <a:solidFill>
                <a:schemeClr val="dk1"/>
              </a:solidFill>
              <a:effectLst/>
              <a:latin typeface="+mn-lt"/>
              <a:ea typeface="+mn-ea"/>
              <a:cs typeface="+mn-cs"/>
            </a:rPr>
            <a:t>9,300</a:t>
          </a:r>
          <a:r>
            <a:rPr lang="ja-JP" altLang="en-US" sz="900">
              <a:solidFill>
                <a:schemeClr val="dk1"/>
              </a:solidFill>
              <a:effectLst/>
              <a:latin typeface="+mn-lt"/>
              <a:ea typeface="+mn-ea"/>
              <a:cs typeface="+mn-cs"/>
            </a:rPr>
            <a:t>万円</a:t>
          </a:r>
          <a:r>
            <a:rPr lang="ja-JP" altLang="ja-JP" sz="900">
              <a:solidFill>
                <a:schemeClr val="dk1"/>
              </a:solidFill>
              <a:effectLst/>
              <a:latin typeface="+mn-lt"/>
              <a:ea typeface="+mn-ea"/>
              <a:cs typeface="+mn-cs"/>
            </a:rPr>
            <a:t>の減額となっています。</a:t>
          </a:r>
          <a:endParaRPr lang="ja-JP" altLang="ja-JP" sz="900">
            <a:effectLst/>
          </a:endParaRPr>
        </a:p>
        <a:p>
          <a:r>
            <a:rPr lang="ja-JP" altLang="ja-JP" sz="900">
              <a:solidFill>
                <a:schemeClr val="dk1"/>
              </a:solidFill>
              <a:effectLst/>
              <a:latin typeface="+mn-lt"/>
              <a:ea typeface="+mn-ea"/>
              <a:cs typeface="+mn-cs"/>
            </a:rPr>
            <a:t>　組合等負担等見込額については、消防庁舎改築や３町終末処理事業組合の施設改修に伴う地方債の元金償還開始により減少しています。</a:t>
          </a:r>
          <a:endParaRPr lang="ja-JP" altLang="ja-JP" sz="900">
            <a:effectLst/>
          </a:endParaRPr>
        </a:p>
        <a:p>
          <a:r>
            <a:rPr lang="ja-JP" altLang="ja-JP" sz="900">
              <a:solidFill>
                <a:schemeClr val="dk1"/>
              </a:solidFill>
              <a:effectLst/>
              <a:latin typeface="+mn-lt"/>
              <a:ea typeface="+mn-ea"/>
              <a:cs typeface="+mn-cs"/>
            </a:rPr>
            <a:t>　退職手当負担見込額については、行財政改革に伴う職員数の減少等により、減少傾向となっています。</a:t>
          </a:r>
          <a:endParaRPr lang="ja-JP" altLang="ja-JP" sz="900">
            <a:effectLst/>
          </a:endParaRPr>
        </a:p>
        <a:p>
          <a:r>
            <a:rPr lang="ja-JP" altLang="ja-JP" sz="900">
              <a:solidFill>
                <a:schemeClr val="dk1"/>
              </a:solidFill>
              <a:effectLst/>
              <a:latin typeface="+mn-lt"/>
              <a:ea typeface="+mn-ea"/>
              <a:cs typeface="+mn-cs"/>
            </a:rPr>
            <a:t>　充当可能基金については、取り崩しによる基金の減少により、</a:t>
          </a:r>
          <a:r>
            <a:rPr lang="en-US" altLang="ja-JP" sz="900">
              <a:solidFill>
                <a:schemeClr val="dk1"/>
              </a:solidFill>
              <a:effectLst/>
              <a:latin typeface="+mn-lt"/>
              <a:ea typeface="+mn-ea"/>
              <a:cs typeface="+mn-cs"/>
            </a:rPr>
            <a:t>21</a:t>
          </a:r>
          <a:r>
            <a:rPr lang="ja-JP" altLang="ja-JP" sz="900">
              <a:solidFill>
                <a:schemeClr val="dk1"/>
              </a:solidFill>
              <a:effectLst/>
              <a:latin typeface="+mn-lt"/>
              <a:ea typeface="+mn-ea"/>
              <a:cs typeface="+mn-cs"/>
            </a:rPr>
            <a:t>億</a:t>
          </a:r>
          <a:r>
            <a:rPr lang="en-US" altLang="ja-JP" sz="900">
              <a:solidFill>
                <a:schemeClr val="dk1"/>
              </a:solidFill>
              <a:effectLst/>
              <a:latin typeface="+mn-lt"/>
              <a:ea typeface="+mn-ea"/>
              <a:cs typeface="+mn-cs"/>
            </a:rPr>
            <a:t>1</a:t>
          </a:r>
          <a:r>
            <a:rPr lang="ja-JP" altLang="ja-JP" sz="900">
              <a:solidFill>
                <a:schemeClr val="dk1"/>
              </a:solidFill>
              <a:effectLst/>
              <a:latin typeface="+mn-lt"/>
              <a:ea typeface="+mn-ea"/>
              <a:cs typeface="+mn-cs"/>
            </a:rPr>
            <a:t>万円となっていますが、約半分が財政調整基金（</a:t>
          </a:r>
          <a:r>
            <a:rPr lang="en-US" altLang="ja-JP" sz="900">
              <a:solidFill>
                <a:schemeClr val="dk1"/>
              </a:solidFill>
              <a:effectLst/>
              <a:latin typeface="+mn-lt"/>
              <a:ea typeface="+mn-ea"/>
              <a:cs typeface="+mn-cs"/>
            </a:rPr>
            <a:t>11</a:t>
          </a:r>
          <a:r>
            <a:rPr lang="ja-JP" altLang="ja-JP" sz="900">
              <a:solidFill>
                <a:schemeClr val="dk1"/>
              </a:solidFill>
              <a:effectLst/>
              <a:latin typeface="+mn-lt"/>
              <a:ea typeface="+mn-ea"/>
              <a:cs typeface="+mn-cs"/>
            </a:rPr>
            <a:t>億</a:t>
          </a:r>
          <a:r>
            <a:rPr lang="en-US" altLang="ja-JP" sz="900">
              <a:solidFill>
                <a:schemeClr val="dk1"/>
              </a:solidFill>
              <a:effectLst/>
              <a:latin typeface="+mn-lt"/>
              <a:ea typeface="+mn-ea"/>
              <a:cs typeface="+mn-cs"/>
            </a:rPr>
            <a:t>5,653</a:t>
          </a:r>
          <a:r>
            <a:rPr lang="ja-JP" altLang="ja-JP" sz="900">
              <a:solidFill>
                <a:schemeClr val="dk1"/>
              </a:solidFill>
              <a:effectLst/>
              <a:latin typeface="+mn-lt"/>
              <a:ea typeface="+mn-ea"/>
              <a:cs typeface="+mn-cs"/>
            </a:rPr>
            <a:t>万円）で、残りは国民健康保険基金等の特定目的基金となっており、充当可能財源等については、町営住宅使用料等や都市計画税等となっています。</a:t>
          </a:r>
          <a:endParaRPr lang="ja-JP" altLang="ja-JP" sz="900">
            <a:effectLst/>
          </a:endParaRPr>
        </a:p>
        <a:p>
          <a:r>
            <a:rPr lang="ja-JP" altLang="ja-JP" sz="900">
              <a:solidFill>
                <a:schemeClr val="dk1"/>
              </a:solidFill>
              <a:effectLst/>
              <a:latin typeface="+mn-lt"/>
              <a:ea typeface="+mn-ea"/>
              <a:cs typeface="+mn-cs"/>
            </a:rPr>
            <a:t>　基準財政需要額算入見込額は、元利償還終了等による算入の終了等により約</a:t>
          </a:r>
          <a:r>
            <a:rPr lang="en-US" altLang="ja-JP" sz="900">
              <a:solidFill>
                <a:schemeClr val="dk1"/>
              </a:solidFill>
              <a:effectLst/>
              <a:latin typeface="+mn-lt"/>
              <a:ea typeface="+mn-ea"/>
              <a:cs typeface="+mn-cs"/>
            </a:rPr>
            <a:t>2.3</a:t>
          </a:r>
          <a:r>
            <a:rPr lang="ja-JP" altLang="ja-JP" sz="900">
              <a:solidFill>
                <a:schemeClr val="dk1"/>
              </a:solidFill>
              <a:effectLst/>
              <a:latin typeface="+mn-lt"/>
              <a:ea typeface="+mn-ea"/>
              <a:cs typeface="+mn-cs"/>
            </a:rPr>
            <a:t>億円の減少となっています。</a:t>
          </a:r>
          <a:endParaRPr lang="ja-JP" altLang="ja-JP" sz="9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北海道斜里町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ほとんどの基金を定期預金で管理していることから、運用益については少額となっており、基金の増額は難しい状況になっています。</a:t>
          </a:r>
          <a:endParaRPr lang="ja-JP" altLang="ja-JP" sz="1400">
            <a:effectLst/>
          </a:endParaRPr>
        </a:p>
        <a:p>
          <a:r>
            <a:rPr kumimoji="1" lang="ja-JP" altLang="ja-JP" sz="1100">
              <a:solidFill>
                <a:schemeClr val="dk1"/>
              </a:solidFill>
              <a:effectLst/>
              <a:latin typeface="+mn-lt"/>
              <a:ea typeface="+mn-ea"/>
              <a:cs typeface="+mn-cs"/>
            </a:rPr>
            <a:t>　一般会計での財源不足額は近年発生していないことや、前年度繰越金などの剰余金を積み立てていることなどから、財政調整基金及び減債基金については現</a:t>
          </a:r>
          <a:endParaRPr lang="ja-JP" altLang="ja-JP" sz="1400">
            <a:effectLst/>
          </a:endParaRPr>
        </a:p>
        <a:p>
          <a:r>
            <a:rPr kumimoji="1" lang="ja-JP" altLang="ja-JP" sz="1100">
              <a:solidFill>
                <a:schemeClr val="dk1"/>
              </a:solidFill>
              <a:effectLst/>
              <a:latin typeface="+mn-lt"/>
              <a:ea typeface="+mn-ea"/>
              <a:cs typeface="+mn-cs"/>
            </a:rPr>
            <a:t>　 状維持となっていましたが、中期的な財政収支の試算では、平成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年度以降、財政調整基金の繰入が必要な状況となっています。</a:t>
          </a:r>
          <a:endParaRPr lang="ja-JP" altLang="ja-JP" sz="1400">
            <a:effectLst/>
          </a:endParaRPr>
        </a:p>
        <a:p>
          <a:r>
            <a:rPr kumimoji="1" lang="ja-JP" altLang="ja-JP" sz="1100">
              <a:solidFill>
                <a:schemeClr val="dk1"/>
              </a:solidFill>
              <a:effectLst/>
              <a:latin typeface="+mn-lt"/>
              <a:ea typeface="+mn-ea"/>
              <a:cs typeface="+mn-cs"/>
            </a:rPr>
            <a:t>　　また、老朽化した施設の維持管理対策として行う事業や基金設置の目的にある事業への財源対策として、その他特定目的基金を活用していることなどから、特</a:t>
          </a:r>
          <a:endParaRPr lang="ja-JP" altLang="ja-JP" sz="1400">
            <a:effectLst/>
          </a:endParaRPr>
        </a:p>
        <a:p>
          <a:r>
            <a:rPr kumimoji="1" lang="ja-JP" altLang="ja-JP" sz="1100">
              <a:solidFill>
                <a:schemeClr val="dk1"/>
              </a:solidFill>
              <a:effectLst/>
              <a:latin typeface="+mn-lt"/>
              <a:ea typeface="+mn-ea"/>
              <a:cs typeface="+mn-cs"/>
            </a:rPr>
            <a:t>　 定目的基金は減少傾向にあります。</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運用益が見込めない状況や将来的な財政運営上、最低限、基金残高の現状維持は必要であると考えており、引き続き、歳出の効率的な執行などにより基金の</a:t>
          </a:r>
          <a:endParaRPr lang="ja-JP" altLang="ja-JP" sz="1400">
            <a:effectLst/>
          </a:endParaRPr>
        </a:p>
        <a:p>
          <a:r>
            <a:rPr kumimoji="1" lang="ja-JP" altLang="ja-JP" sz="1100">
              <a:solidFill>
                <a:schemeClr val="dk1"/>
              </a:solidFill>
              <a:effectLst/>
              <a:latin typeface="+mn-lt"/>
              <a:ea typeface="+mn-ea"/>
              <a:cs typeface="+mn-cs"/>
            </a:rPr>
            <a:t>　 適正な維持管理に努めます。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運用益が見込めない状況や将来的な財政運営上、最低限、基金残高の現状維持は必要であると考えており、引き続き、歳出の効率的な執行などにより基金の 適正な維持管理に努めます。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普通会計で</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の特定目的基金、国民健康保険事業会計及び介護保険事業会計における基金を合わせて</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の特定目的基金を設置・管理しており、基金の目的</a:t>
          </a:r>
          <a:endParaRPr lang="ja-JP" altLang="ja-JP" sz="1400">
            <a:effectLst/>
          </a:endParaRPr>
        </a:p>
        <a:p>
          <a:r>
            <a:rPr kumimoji="1" lang="ja-JP" altLang="ja-JP" sz="1100">
              <a:solidFill>
                <a:schemeClr val="dk1"/>
              </a:solidFill>
              <a:effectLst/>
              <a:latin typeface="+mn-lt"/>
              <a:ea typeface="+mn-ea"/>
              <a:cs typeface="+mn-cs"/>
            </a:rPr>
            <a:t>　 に沿った運用を行っています。</a:t>
          </a:r>
          <a:endParaRPr lang="ja-JP" altLang="ja-JP" sz="1400">
            <a:effectLst/>
          </a:endParaRPr>
        </a:p>
        <a:p>
          <a:r>
            <a:rPr kumimoji="1" lang="ja-JP" altLang="ja-JP" sz="1100">
              <a:solidFill>
                <a:schemeClr val="dk1"/>
              </a:solidFill>
              <a:effectLst/>
              <a:latin typeface="+mn-lt"/>
              <a:ea typeface="+mn-ea"/>
              <a:cs typeface="+mn-cs"/>
            </a:rPr>
            <a:t>　　　近年は、公共施設や町営住宅の維持管理に要する経費に対しての取り崩しが増加しています。また、知床国立公園内の森林再生事業への寄附金を基にした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森林再生整備事業についても、基金の一部を財源として計画的に事業を進めているところです。</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年度では、特定目的基金への寄附金や運用利子をはじめとした積立金</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5,001</a:t>
          </a:r>
          <a:r>
            <a:rPr kumimoji="1" lang="ja-JP" altLang="ja-JP" sz="1100">
              <a:solidFill>
                <a:schemeClr val="dk1"/>
              </a:solidFill>
              <a:effectLst/>
              <a:latin typeface="+mn-lt"/>
              <a:ea typeface="+mn-ea"/>
              <a:cs typeface="+mn-cs"/>
            </a:rPr>
            <a:t>万円に対し、各種事業の財源として、公共施設整備基金を</a:t>
          </a:r>
          <a:r>
            <a:rPr kumimoji="1" lang="en-US" altLang="ja-JP" sz="1100">
              <a:solidFill>
                <a:schemeClr val="dk1"/>
              </a:solidFill>
              <a:effectLst/>
              <a:latin typeface="+mn-lt"/>
              <a:ea typeface="+mn-ea"/>
              <a:cs typeface="+mn-cs"/>
            </a:rPr>
            <a:t>2,946</a:t>
          </a:r>
          <a:r>
            <a:rPr kumimoji="1" lang="ja-JP" altLang="ja-JP" sz="1100">
              <a:solidFill>
                <a:schemeClr val="dk1"/>
              </a:solidFill>
              <a:effectLst/>
              <a:latin typeface="+mn-lt"/>
              <a:ea typeface="+mn-ea"/>
              <a:cs typeface="+mn-cs"/>
            </a:rPr>
            <a:t>万円、町営</a:t>
          </a:r>
          <a:endParaRPr lang="ja-JP" altLang="ja-JP" sz="1400">
            <a:effectLst/>
          </a:endParaRPr>
        </a:p>
        <a:p>
          <a:r>
            <a:rPr kumimoji="1" lang="ja-JP" altLang="ja-JP" sz="1100">
              <a:solidFill>
                <a:schemeClr val="dk1"/>
              </a:solidFill>
              <a:effectLst/>
              <a:latin typeface="+mn-lt"/>
              <a:ea typeface="+mn-ea"/>
              <a:cs typeface="+mn-cs"/>
            </a:rPr>
            <a:t>　 住宅整備基金を</a:t>
          </a:r>
          <a:r>
            <a:rPr kumimoji="1" lang="en-US" altLang="ja-JP" sz="1100">
              <a:solidFill>
                <a:schemeClr val="dk1"/>
              </a:solidFill>
              <a:effectLst/>
              <a:latin typeface="+mn-lt"/>
              <a:ea typeface="+mn-ea"/>
              <a:cs typeface="+mn-cs"/>
            </a:rPr>
            <a:t>848</a:t>
          </a:r>
          <a:r>
            <a:rPr kumimoji="1" lang="ja-JP" altLang="ja-JP" sz="1100">
              <a:solidFill>
                <a:schemeClr val="dk1"/>
              </a:solidFill>
              <a:effectLst/>
              <a:latin typeface="+mn-lt"/>
              <a:ea typeface="+mn-ea"/>
              <a:cs typeface="+mn-cs"/>
            </a:rPr>
            <a:t>万円取り崩し、各種公共施設や町営住宅等の長寿命化や維持補修事業に充当しました。</a:t>
          </a:r>
          <a:endParaRPr lang="ja-JP" altLang="ja-JP" sz="1400">
            <a:effectLst/>
          </a:endParaRPr>
        </a:p>
        <a:p>
          <a:r>
            <a:rPr kumimoji="1" lang="ja-JP" altLang="ja-JP" sz="1100">
              <a:solidFill>
                <a:schemeClr val="dk1"/>
              </a:solidFill>
              <a:effectLst/>
              <a:latin typeface="+mn-lt"/>
              <a:ea typeface="+mn-ea"/>
              <a:cs typeface="+mn-cs"/>
            </a:rPr>
            <a:t>　　　また、知床国立公園内の森林再生事業に</a:t>
          </a:r>
          <a:r>
            <a:rPr kumimoji="1" lang="en-US" altLang="ja-JP" sz="1100">
              <a:solidFill>
                <a:schemeClr val="dk1"/>
              </a:solidFill>
              <a:effectLst/>
              <a:latin typeface="+mn-lt"/>
              <a:ea typeface="+mn-ea"/>
              <a:cs typeface="+mn-cs"/>
            </a:rPr>
            <a:t>1,733</a:t>
          </a:r>
          <a:r>
            <a:rPr kumimoji="1" lang="ja-JP" altLang="ja-JP" sz="1100">
              <a:solidFill>
                <a:schemeClr val="dk1"/>
              </a:solidFill>
              <a:effectLst/>
              <a:latin typeface="+mn-lt"/>
              <a:ea typeface="+mn-ea"/>
              <a:cs typeface="+mn-cs"/>
            </a:rPr>
            <a:t>万円の取り崩し、独自の介護サービス事業等への財源として保健福祉サービス基金を</a:t>
          </a:r>
          <a:r>
            <a:rPr kumimoji="1" lang="en-US" altLang="ja-JP" sz="1100">
              <a:solidFill>
                <a:schemeClr val="dk1"/>
              </a:solidFill>
              <a:effectLst/>
              <a:latin typeface="+mn-lt"/>
              <a:ea typeface="+mn-ea"/>
              <a:cs typeface="+mn-cs"/>
            </a:rPr>
            <a:t>3,061</a:t>
          </a:r>
          <a:r>
            <a:rPr kumimoji="1" lang="ja-JP" altLang="ja-JP" sz="1100">
              <a:solidFill>
                <a:schemeClr val="dk1"/>
              </a:solidFill>
              <a:effectLst/>
              <a:latin typeface="+mn-lt"/>
              <a:ea typeface="+mn-ea"/>
              <a:cs typeface="+mn-cs"/>
            </a:rPr>
            <a:t>万円取り崩すなど、</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その他特定目的基金を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2,166</a:t>
          </a:r>
          <a:r>
            <a:rPr kumimoji="1" lang="ja-JP" altLang="ja-JP" sz="1100">
              <a:solidFill>
                <a:schemeClr val="dk1"/>
              </a:solidFill>
              <a:effectLst/>
              <a:latin typeface="+mn-lt"/>
              <a:ea typeface="+mn-ea"/>
              <a:cs typeface="+mn-cs"/>
            </a:rPr>
            <a:t>万円取り崩したことから、前年度比で</a:t>
          </a:r>
          <a:r>
            <a:rPr kumimoji="1" lang="en-US" altLang="ja-JP" sz="1100">
              <a:solidFill>
                <a:schemeClr val="dk1"/>
              </a:solidFill>
              <a:effectLst/>
              <a:latin typeface="+mn-lt"/>
              <a:ea typeface="+mn-ea"/>
              <a:cs typeface="+mn-cs"/>
            </a:rPr>
            <a:t>2,900</a:t>
          </a:r>
          <a:r>
            <a:rPr kumimoji="1" lang="ja-JP" altLang="ja-JP" sz="1100">
              <a:solidFill>
                <a:schemeClr val="dk1"/>
              </a:solidFill>
              <a:effectLst/>
              <a:latin typeface="+mn-lt"/>
              <a:ea typeface="+mn-ea"/>
              <a:cs typeface="+mn-cs"/>
            </a:rPr>
            <a:t>万円の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となりました。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特定目的基金は使途が限定されており、公共施設や町営住宅等の維持管理経費、森林再生や世界自然遺産の保護管理など長期にわたる事業への財源対策</a:t>
          </a:r>
          <a:endParaRPr lang="ja-JP" altLang="ja-JP" sz="1400">
            <a:effectLst/>
          </a:endParaRPr>
        </a:p>
        <a:p>
          <a:r>
            <a:rPr kumimoji="1" lang="ja-JP" altLang="ja-JP" sz="1100">
              <a:solidFill>
                <a:schemeClr val="dk1"/>
              </a:solidFill>
              <a:effectLst/>
              <a:latin typeface="+mn-lt"/>
              <a:ea typeface="+mn-ea"/>
              <a:cs typeface="+mn-cs"/>
            </a:rPr>
            <a:t>　　として、引き続き基金の維持管理に努めます。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年度は一般会計財源不足額</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500</a:t>
          </a:r>
          <a:r>
            <a:rPr kumimoji="1" lang="ja-JP" altLang="ja-JP" sz="1100">
              <a:solidFill>
                <a:schemeClr val="dk1"/>
              </a:solidFill>
              <a:effectLst/>
              <a:latin typeface="+mn-lt"/>
              <a:ea typeface="+mn-ea"/>
              <a:cs typeface="+mn-cs"/>
            </a:rPr>
            <a:t>万円を取り崩しました。</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近年、町の基幹産業である農業や漁業関係所得が堅調ではあるものの、第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次産業の状況により町税収入の変動が起こり得ることや地方交付税の算定状況、</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老朽化する公共施設の維持管理等、将来的な歳入・歳出の変動に備える上でも、基準財政需要額の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割程度の財政調整基金は必要であると考えており、</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a:t>
          </a:r>
          <a:endParaRPr lang="ja-JP" altLang="ja-JP" sz="1400">
            <a:effectLst/>
          </a:endParaRPr>
        </a:p>
        <a:p>
          <a:r>
            <a:rPr kumimoji="1" lang="ja-JP" altLang="ja-JP" sz="1100">
              <a:solidFill>
                <a:schemeClr val="dk1"/>
              </a:solidFill>
              <a:effectLst/>
              <a:latin typeface="+mn-lt"/>
              <a:ea typeface="+mn-ea"/>
              <a:cs typeface="+mn-cs"/>
            </a:rPr>
            <a:t>　 前後の積立金の維持を基本に基金の管理を進めます。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年度においては、起債元利償還金への財源として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万円の基金取り崩しを行い、前年度繰越金等の剰余金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億円を積み立てたことにより、差額</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万円の減少となりました。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一般会計の起債残高は</a:t>
          </a:r>
          <a:r>
            <a:rPr kumimoji="1" lang="en-US" altLang="ja-JP" sz="1100">
              <a:solidFill>
                <a:schemeClr val="dk1"/>
              </a:solidFill>
              <a:effectLst/>
              <a:latin typeface="+mn-lt"/>
              <a:ea typeface="+mn-ea"/>
              <a:cs typeface="+mn-cs"/>
            </a:rPr>
            <a:t>117</a:t>
          </a:r>
          <a:r>
            <a:rPr kumimoji="1" lang="ja-JP" altLang="ja-JP" sz="1100">
              <a:solidFill>
                <a:schemeClr val="dk1"/>
              </a:solidFill>
              <a:effectLst/>
              <a:latin typeface="+mn-lt"/>
              <a:ea typeface="+mn-ea"/>
              <a:cs typeface="+mn-cs"/>
            </a:rPr>
            <a:t>億円となっており、今後も毎年</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億円前後の起債元利償還金が見込まれていることから、起債償還金の補てん財源として減債基金</a:t>
          </a:r>
          <a:endParaRPr lang="ja-JP" altLang="ja-JP" sz="1400">
            <a:effectLst/>
          </a:endParaRPr>
        </a:p>
        <a:p>
          <a:r>
            <a:rPr kumimoji="1" lang="ja-JP" altLang="ja-JP" sz="1100">
              <a:solidFill>
                <a:schemeClr val="dk1"/>
              </a:solidFill>
              <a:effectLst/>
              <a:latin typeface="+mn-lt"/>
              <a:ea typeface="+mn-ea"/>
              <a:cs typeface="+mn-cs"/>
            </a:rPr>
            <a:t>　 は必要となっています。引き続き、歳出予算の効率的な執行等により減債基金の維持に努めます。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北海道斜里町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11,530
11,314
737.13
9,669,518
9,431,333
228,807
5,575,551
11,775,475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95.4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177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有形固定資産減価償却率は類似団体平均よりやや高い水準であり、病院・博物館・自然環境保全関連施設等、他の自治体と比較すると公共施設が多く、老朽化が進んでいることから、平成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年度に改定予定の公共施設等総合管理計画に基づき、施設の維持管理を適切に進めていきます。</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18959</xdr:rowOff>
    </xdr:to>
    <xdr:cxnSp macro="">
      <xdr:nvCxnSpPr>
        <xdr:cNvPr id="67" name="直線コネクタ 66"/>
        <xdr:cNvCxnSpPr/>
      </xdr:nvCxnSpPr>
      <xdr:spPr>
        <a:xfrm flipV="1">
          <a:off x="4206240" y="4596765"/>
          <a:ext cx="1270" cy="1289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68" name="有形固定資産減価償却率最小値テキスト"/>
        <xdr:cNvSpPr txBox="1"/>
      </xdr:nvSpPr>
      <xdr:spPr>
        <a:xfrm>
          <a:off x="4258945" y="5890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69" name="直線コネクタ 68"/>
        <xdr:cNvCxnSpPr/>
      </xdr:nvCxnSpPr>
      <xdr:spPr>
        <a:xfrm>
          <a:off x="4119245" y="5886359"/>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xdr:cNvSpPr txBox="1"/>
      </xdr:nvSpPr>
      <xdr:spPr>
        <a:xfrm>
          <a:off x="4258945" y="4375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xdr:cNvCxnSpPr/>
      </xdr:nvCxnSpPr>
      <xdr:spPr>
        <a:xfrm>
          <a:off x="4119245" y="459676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149424</xdr:rowOff>
    </xdr:from>
    <xdr:ext cx="405111" cy="259045"/>
    <xdr:sp macro="" textlink="">
      <xdr:nvSpPr>
        <xdr:cNvPr id="72" name="有形固定資産減価償却率平均値テキスト"/>
        <xdr:cNvSpPr txBox="1"/>
      </xdr:nvSpPr>
      <xdr:spPr>
        <a:xfrm>
          <a:off x="4258945" y="51786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126547</xdr:rowOff>
    </xdr:from>
    <xdr:to>
      <xdr:col>23</xdr:col>
      <xdr:colOff>136525</xdr:colOff>
      <xdr:row>32</xdr:row>
      <xdr:rowOff>56697</xdr:rowOff>
    </xdr:to>
    <xdr:sp macro="" textlink="">
      <xdr:nvSpPr>
        <xdr:cNvPr id="73" name="フローチャート: 判断 72"/>
        <xdr:cNvSpPr/>
      </xdr:nvSpPr>
      <xdr:spPr>
        <a:xfrm>
          <a:off x="4157345" y="53233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92619</xdr:rowOff>
    </xdr:from>
    <xdr:to>
      <xdr:col>19</xdr:col>
      <xdr:colOff>187325</xdr:colOff>
      <xdr:row>32</xdr:row>
      <xdr:rowOff>22769</xdr:rowOff>
    </xdr:to>
    <xdr:sp macro="" textlink="">
      <xdr:nvSpPr>
        <xdr:cNvPr id="74" name="フローチャート: 判断 73"/>
        <xdr:cNvSpPr/>
      </xdr:nvSpPr>
      <xdr:spPr>
        <a:xfrm>
          <a:off x="3537585" y="52894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92619</xdr:rowOff>
    </xdr:from>
    <xdr:to>
      <xdr:col>15</xdr:col>
      <xdr:colOff>187325</xdr:colOff>
      <xdr:row>32</xdr:row>
      <xdr:rowOff>22769</xdr:rowOff>
    </xdr:to>
    <xdr:sp macro="" textlink="">
      <xdr:nvSpPr>
        <xdr:cNvPr id="75" name="フローチャート: 判断 74"/>
        <xdr:cNvSpPr/>
      </xdr:nvSpPr>
      <xdr:spPr>
        <a:xfrm>
          <a:off x="2867025" y="52894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43271</xdr:rowOff>
    </xdr:from>
    <xdr:to>
      <xdr:col>11</xdr:col>
      <xdr:colOff>187325</xdr:colOff>
      <xdr:row>31</xdr:row>
      <xdr:rowOff>144871</xdr:rowOff>
    </xdr:to>
    <xdr:sp macro="" textlink="">
      <xdr:nvSpPr>
        <xdr:cNvPr id="76" name="フローチャート: 判断 75"/>
        <xdr:cNvSpPr/>
      </xdr:nvSpPr>
      <xdr:spPr>
        <a:xfrm>
          <a:off x="2196465" y="52401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85181</xdr:rowOff>
    </xdr:from>
    <xdr:to>
      <xdr:col>7</xdr:col>
      <xdr:colOff>187325</xdr:colOff>
      <xdr:row>31</xdr:row>
      <xdr:rowOff>15331</xdr:rowOff>
    </xdr:to>
    <xdr:sp macro="" textlink="">
      <xdr:nvSpPr>
        <xdr:cNvPr id="77" name="フローチャート: 判断 76"/>
        <xdr:cNvSpPr/>
      </xdr:nvSpPr>
      <xdr:spPr>
        <a:xfrm>
          <a:off x="1525905" y="51143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84636</xdr:rowOff>
    </xdr:from>
    <xdr:to>
      <xdr:col>23</xdr:col>
      <xdr:colOff>136525</xdr:colOff>
      <xdr:row>33</xdr:row>
      <xdr:rowOff>14786</xdr:rowOff>
    </xdr:to>
    <xdr:sp macro="" textlink="">
      <xdr:nvSpPr>
        <xdr:cNvPr id="83" name="楕円 82"/>
        <xdr:cNvSpPr/>
      </xdr:nvSpPr>
      <xdr:spPr>
        <a:xfrm>
          <a:off x="4157345" y="54491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63063</xdr:rowOff>
    </xdr:from>
    <xdr:ext cx="405111" cy="259045"/>
    <xdr:sp macro="" textlink="">
      <xdr:nvSpPr>
        <xdr:cNvPr id="84" name="有形固定資産減価償却率該当値テキスト"/>
        <xdr:cNvSpPr txBox="1"/>
      </xdr:nvSpPr>
      <xdr:spPr>
        <a:xfrm>
          <a:off x="4258945" y="542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35288</xdr:rowOff>
    </xdr:from>
    <xdr:to>
      <xdr:col>19</xdr:col>
      <xdr:colOff>187325</xdr:colOff>
      <xdr:row>32</xdr:row>
      <xdr:rowOff>136888</xdr:rowOff>
    </xdr:to>
    <xdr:sp macro="" textlink="">
      <xdr:nvSpPr>
        <xdr:cNvPr id="85" name="楕円 84"/>
        <xdr:cNvSpPr/>
      </xdr:nvSpPr>
      <xdr:spPr>
        <a:xfrm>
          <a:off x="3537585" y="53997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86088</xdr:rowOff>
    </xdr:from>
    <xdr:to>
      <xdr:col>23</xdr:col>
      <xdr:colOff>85725</xdr:colOff>
      <xdr:row>32</xdr:row>
      <xdr:rowOff>135436</xdr:rowOff>
    </xdr:to>
    <xdr:cxnSp macro="">
      <xdr:nvCxnSpPr>
        <xdr:cNvPr id="86" name="直線コネクタ 85"/>
        <xdr:cNvCxnSpPr/>
      </xdr:nvCxnSpPr>
      <xdr:spPr>
        <a:xfrm>
          <a:off x="3588385" y="5450568"/>
          <a:ext cx="61976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148136</xdr:rowOff>
    </xdr:from>
    <xdr:to>
      <xdr:col>15</xdr:col>
      <xdr:colOff>187325</xdr:colOff>
      <xdr:row>32</xdr:row>
      <xdr:rowOff>78286</xdr:rowOff>
    </xdr:to>
    <xdr:sp macro="" textlink="">
      <xdr:nvSpPr>
        <xdr:cNvPr id="87" name="楕円 86"/>
        <xdr:cNvSpPr/>
      </xdr:nvSpPr>
      <xdr:spPr>
        <a:xfrm>
          <a:off x="2867025" y="53449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27486</xdr:rowOff>
    </xdr:from>
    <xdr:to>
      <xdr:col>19</xdr:col>
      <xdr:colOff>136525</xdr:colOff>
      <xdr:row>32</xdr:row>
      <xdr:rowOff>86088</xdr:rowOff>
    </xdr:to>
    <xdr:cxnSp macro="">
      <xdr:nvCxnSpPr>
        <xdr:cNvPr id="88" name="直線コネクタ 87"/>
        <xdr:cNvCxnSpPr/>
      </xdr:nvCxnSpPr>
      <xdr:spPr>
        <a:xfrm>
          <a:off x="2917825" y="5391966"/>
          <a:ext cx="67056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83367</xdr:rowOff>
    </xdr:from>
    <xdr:to>
      <xdr:col>11</xdr:col>
      <xdr:colOff>187325</xdr:colOff>
      <xdr:row>32</xdr:row>
      <xdr:rowOff>13517</xdr:rowOff>
    </xdr:to>
    <xdr:sp macro="" textlink="">
      <xdr:nvSpPr>
        <xdr:cNvPr id="89" name="楕円 88"/>
        <xdr:cNvSpPr/>
      </xdr:nvSpPr>
      <xdr:spPr>
        <a:xfrm>
          <a:off x="2196465" y="52802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134167</xdr:rowOff>
    </xdr:from>
    <xdr:to>
      <xdr:col>15</xdr:col>
      <xdr:colOff>136525</xdr:colOff>
      <xdr:row>32</xdr:row>
      <xdr:rowOff>27486</xdr:rowOff>
    </xdr:to>
    <xdr:cxnSp macro="">
      <xdr:nvCxnSpPr>
        <xdr:cNvPr id="90" name="直線コネクタ 89"/>
        <xdr:cNvCxnSpPr/>
      </xdr:nvCxnSpPr>
      <xdr:spPr>
        <a:xfrm>
          <a:off x="2247265" y="5331007"/>
          <a:ext cx="67056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3175</xdr:rowOff>
    </xdr:from>
    <xdr:to>
      <xdr:col>7</xdr:col>
      <xdr:colOff>187325</xdr:colOff>
      <xdr:row>31</xdr:row>
      <xdr:rowOff>104775</xdr:rowOff>
    </xdr:to>
    <xdr:sp macro="" textlink="">
      <xdr:nvSpPr>
        <xdr:cNvPr id="91" name="楕円 90"/>
        <xdr:cNvSpPr/>
      </xdr:nvSpPr>
      <xdr:spPr>
        <a:xfrm>
          <a:off x="1525905" y="52000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53975</xdr:rowOff>
    </xdr:from>
    <xdr:to>
      <xdr:col>11</xdr:col>
      <xdr:colOff>136525</xdr:colOff>
      <xdr:row>31</xdr:row>
      <xdr:rowOff>134167</xdr:rowOff>
    </xdr:to>
    <xdr:cxnSp macro="">
      <xdr:nvCxnSpPr>
        <xdr:cNvPr id="92" name="直線コネクタ 91"/>
        <xdr:cNvCxnSpPr/>
      </xdr:nvCxnSpPr>
      <xdr:spPr>
        <a:xfrm>
          <a:off x="1576705" y="5250815"/>
          <a:ext cx="670560" cy="8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39296</xdr:rowOff>
    </xdr:from>
    <xdr:ext cx="405111" cy="259045"/>
    <xdr:sp macro="" textlink="">
      <xdr:nvSpPr>
        <xdr:cNvPr id="93" name="n_1aveValue有形固定資産減価償却率"/>
        <xdr:cNvSpPr txBox="1"/>
      </xdr:nvSpPr>
      <xdr:spPr>
        <a:xfrm>
          <a:off x="3395989" y="5068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39296</xdr:rowOff>
    </xdr:from>
    <xdr:ext cx="405111" cy="259045"/>
    <xdr:sp macro="" textlink="">
      <xdr:nvSpPr>
        <xdr:cNvPr id="94" name="n_2aveValue有形固定資産減価償却率"/>
        <xdr:cNvSpPr txBox="1"/>
      </xdr:nvSpPr>
      <xdr:spPr>
        <a:xfrm>
          <a:off x="2738129" y="5068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161398</xdr:rowOff>
    </xdr:from>
    <xdr:ext cx="405111" cy="259045"/>
    <xdr:sp macro="" textlink="">
      <xdr:nvSpPr>
        <xdr:cNvPr id="95" name="n_3aveValue有形固定資産減価償却率"/>
        <xdr:cNvSpPr txBox="1"/>
      </xdr:nvSpPr>
      <xdr:spPr>
        <a:xfrm>
          <a:off x="2067569" y="502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31858</xdr:rowOff>
    </xdr:from>
    <xdr:ext cx="405111" cy="259045"/>
    <xdr:sp macro="" textlink="">
      <xdr:nvSpPr>
        <xdr:cNvPr id="96" name="n_4aveValue有形固定資産減価償却率"/>
        <xdr:cNvSpPr txBox="1"/>
      </xdr:nvSpPr>
      <xdr:spPr>
        <a:xfrm>
          <a:off x="1397009" y="4893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128015</xdr:rowOff>
    </xdr:from>
    <xdr:ext cx="405111" cy="259045"/>
    <xdr:sp macro="" textlink="">
      <xdr:nvSpPr>
        <xdr:cNvPr id="97" name="n_1mainValue有形固定資産減価償却率"/>
        <xdr:cNvSpPr txBox="1"/>
      </xdr:nvSpPr>
      <xdr:spPr>
        <a:xfrm>
          <a:off x="3395989" y="549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69413</xdr:rowOff>
    </xdr:from>
    <xdr:ext cx="405111" cy="259045"/>
    <xdr:sp macro="" textlink="">
      <xdr:nvSpPr>
        <xdr:cNvPr id="98" name="n_2mainValue有形固定資産減価償却率"/>
        <xdr:cNvSpPr txBox="1"/>
      </xdr:nvSpPr>
      <xdr:spPr>
        <a:xfrm>
          <a:off x="2738129" y="5433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4644</xdr:rowOff>
    </xdr:from>
    <xdr:ext cx="405111" cy="259045"/>
    <xdr:sp macro="" textlink="">
      <xdr:nvSpPr>
        <xdr:cNvPr id="99" name="n_3mainValue有形固定資産減価償却率"/>
        <xdr:cNvSpPr txBox="1"/>
      </xdr:nvSpPr>
      <xdr:spPr>
        <a:xfrm>
          <a:off x="2067569" y="5369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95902</xdr:rowOff>
    </xdr:from>
    <xdr:ext cx="405111" cy="259045"/>
    <xdr:sp macro="" textlink="">
      <xdr:nvSpPr>
        <xdr:cNvPr id="100" name="n_4mainValue有形固定資産減価償却率"/>
        <xdr:cNvSpPr txBox="1"/>
      </xdr:nvSpPr>
      <xdr:spPr>
        <a:xfrm>
          <a:off x="1397009" y="529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類似団体平均よりやや高い水準ですが、基本的には単年度の地方債発行額が償還額を上回らないようにし、地方債現在高の減少に努め、債務償還比率の短縮を図っていきます。</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9486041" y="58087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9486041" y="550789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9542936" y="520327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9542936" y="490247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9542936" y="4601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9645528" y="43008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74495</xdr:rowOff>
    </xdr:from>
    <xdr:to>
      <xdr:col>76</xdr:col>
      <xdr:colOff>21589</xdr:colOff>
      <xdr:row>33</xdr:row>
      <xdr:rowOff>159016</xdr:rowOff>
    </xdr:to>
    <xdr:cxnSp macro="">
      <xdr:nvCxnSpPr>
        <xdr:cNvPr id="131" name="直線コネクタ 130"/>
        <xdr:cNvCxnSpPr/>
      </xdr:nvCxnSpPr>
      <xdr:spPr>
        <a:xfrm flipV="1">
          <a:off x="13027660" y="4600775"/>
          <a:ext cx="1269" cy="109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162843</xdr:rowOff>
    </xdr:from>
    <xdr:ext cx="560923" cy="259045"/>
    <xdr:sp macro="" textlink="">
      <xdr:nvSpPr>
        <xdr:cNvPr id="132" name="債務償還比率最小値テキスト"/>
        <xdr:cNvSpPr txBox="1"/>
      </xdr:nvSpPr>
      <xdr:spPr>
        <a:xfrm>
          <a:off x="13080365" y="56949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159016</xdr:rowOff>
    </xdr:from>
    <xdr:to>
      <xdr:col>76</xdr:col>
      <xdr:colOff>111125</xdr:colOff>
      <xdr:row>33</xdr:row>
      <xdr:rowOff>159016</xdr:rowOff>
    </xdr:to>
    <xdr:cxnSp macro="">
      <xdr:nvCxnSpPr>
        <xdr:cNvPr id="133" name="直線コネクタ 132"/>
        <xdr:cNvCxnSpPr/>
      </xdr:nvCxnSpPr>
      <xdr:spPr>
        <a:xfrm>
          <a:off x="12963525" y="56911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21172</xdr:rowOff>
    </xdr:from>
    <xdr:ext cx="469744" cy="259045"/>
    <xdr:sp macro="" textlink="">
      <xdr:nvSpPr>
        <xdr:cNvPr id="134" name="債務償還比率最大値テキスト"/>
        <xdr:cNvSpPr txBox="1"/>
      </xdr:nvSpPr>
      <xdr:spPr>
        <a:xfrm>
          <a:off x="13080365" y="4379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74495</xdr:rowOff>
    </xdr:from>
    <xdr:to>
      <xdr:col>76</xdr:col>
      <xdr:colOff>111125</xdr:colOff>
      <xdr:row>27</xdr:row>
      <xdr:rowOff>74495</xdr:rowOff>
    </xdr:to>
    <xdr:cxnSp macro="">
      <xdr:nvCxnSpPr>
        <xdr:cNvPr id="135" name="直線コネクタ 134"/>
        <xdr:cNvCxnSpPr/>
      </xdr:nvCxnSpPr>
      <xdr:spPr>
        <a:xfrm>
          <a:off x="12963525" y="4600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124574</xdr:rowOff>
    </xdr:from>
    <xdr:ext cx="469744" cy="259045"/>
    <xdr:sp macro="" textlink="">
      <xdr:nvSpPr>
        <xdr:cNvPr id="136" name="債務償還比率平均値テキスト"/>
        <xdr:cNvSpPr txBox="1"/>
      </xdr:nvSpPr>
      <xdr:spPr>
        <a:xfrm>
          <a:off x="13080365" y="481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101697</xdr:rowOff>
    </xdr:from>
    <xdr:to>
      <xdr:col>76</xdr:col>
      <xdr:colOff>73025</xdr:colOff>
      <xdr:row>30</xdr:row>
      <xdr:rowOff>31847</xdr:rowOff>
    </xdr:to>
    <xdr:sp macro="" textlink="">
      <xdr:nvSpPr>
        <xdr:cNvPr id="137" name="フローチャート: 判断 136"/>
        <xdr:cNvSpPr/>
      </xdr:nvSpPr>
      <xdr:spPr>
        <a:xfrm>
          <a:off x="13001625" y="49632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100566</xdr:rowOff>
    </xdr:from>
    <xdr:to>
      <xdr:col>72</xdr:col>
      <xdr:colOff>123825</xdr:colOff>
      <xdr:row>30</xdr:row>
      <xdr:rowOff>30716</xdr:rowOff>
    </xdr:to>
    <xdr:sp macro="" textlink="">
      <xdr:nvSpPr>
        <xdr:cNvPr id="138" name="フローチャート: 判断 137"/>
        <xdr:cNvSpPr/>
      </xdr:nvSpPr>
      <xdr:spPr>
        <a:xfrm>
          <a:off x="12359005" y="49621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92341</xdr:rowOff>
    </xdr:from>
    <xdr:to>
      <xdr:col>68</xdr:col>
      <xdr:colOff>123825</xdr:colOff>
      <xdr:row>30</xdr:row>
      <xdr:rowOff>22491</xdr:rowOff>
    </xdr:to>
    <xdr:sp macro="" textlink="">
      <xdr:nvSpPr>
        <xdr:cNvPr id="139" name="フローチャート: 判断 138"/>
        <xdr:cNvSpPr/>
      </xdr:nvSpPr>
      <xdr:spPr>
        <a:xfrm>
          <a:off x="11688445" y="49539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94295</xdr:rowOff>
    </xdr:from>
    <xdr:to>
      <xdr:col>64</xdr:col>
      <xdr:colOff>123825</xdr:colOff>
      <xdr:row>30</xdr:row>
      <xdr:rowOff>24445</xdr:rowOff>
    </xdr:to>
    <xdr:sp macro="" textlink="">
      <xdr:nvSpPr>
        <xdr:cNvPr id="140" name="フローチャート: 判断 139"/>
        <xdr:cNvSpPr/>
      </xdr:nvSpPr>
      <xdr:spPr>
        <a:xfrm>
          <a:off x="11017885" y="4955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68181</xdr:rowOff>
    </xdr:from>
    <xdr:to>
      <xdr:col>60</xdr:col>
      <xdr:colOff>123825</xdr:colOff>
      <xdr:row>29</xdr:row>
      <xdr:rowOff>169781</xdr:rowOff>
    </xdr:to>
    <xdr:sp macro="" textlink="">
      <xdr:nvSpPr>
        <xdr:cNvPr id="141" name="フローチャート: 判断 140"/>
        <xdr:cNvSpPr/>
      </xdr:nvSpPr>
      <xdr:spPr>
        <a:xfrm>
          <a:off x="10347325" y="4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12597</xdr:rowOff>
    </xdr:from>
    <xdr:to>
      <xdr:col>76</xdr:col>
      <xdr:colOff>73025</xdr:colOff>
      <xdr:row>30</xdr:row>
      <xdr:rowOff>114197</xdr:rowOff>
    </xdr:to>
    <xdr:sp macro="" textlink="">
      <xdr:nvSpPr>
        <xdr:cNvPr id="147" name="楕円 146"/>
        <xdr:cNvSpPr/>
      </xdr:nvSpPr>
      <xdr:spPr>
        <a:xfrm>
          <a:off x="13001625" y="50417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162474</xdr:rowOff>
    </xdr:from>
    <xdr:ext cx="469744" cy="259045"/>
    <xdr:sp macro="" textlink="">
      <xdr:nvSpPr>
        <xdr:cNvPr id="148" name="債務償還比率該当値テキスト"/>
        <xdr:cNvSpPr txBox="1"/>
      </xdr:nvSpPr>
      <xdr:spPr>
        <a:xfrm>
          <a:off x="13080365" y="502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153821</xdr:rowOff>
    </xdr:from>
    <xdr:to>
      <xdr:col>72</xdr:col>
      <xdr:colOff>123825</xdr:colOff>
      <xdr:row>30</xdr:row>
      <xdr:rowOff>83971</xdr:rowOff>
    </xdr:to>
    <xdr:sp macro="" textlink="">
      <xdr:nvSpPr>
        <xdr:cNvPr id="149" name="楕円 148"/>
        <xdr:cNvSpPr/>
      </xdr:nvSpPr>
      <xdr:spPr>
        <a:xfrm>
          <a:off x="12359005" y="50153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33171</xdr:rowOff>
    </xdr:from>
    <xdr:to>
      <xdr:col>76</xdr:col>
      <xdr:colOff>22225</xdr:colOff>
      <xdr:row>30</xdr:row>
      <xdr:rowOff>63397</xdr:rowOff>
    </xdr:to>
    <xdr:cxnSp macro="">
      <xdr:nvCxnSpPr>
        <xdr:cNvPr id="150" name="直線コネクタ 149"/>
        <xdr:cNvCxnSpPr/>
      </xdr:nvCxnSpPr>
      <xdr:spPr>
        <a:xfrm>
          <a:off x="12409805" y="5062371"/>
          <a:ext cx="61976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146830</xdr:rowOff>
    </xdr:from>
    <xdr:to>
      <xdr:col>68</xdr:col>
      <xdr:colOff>123825</xdr:colOff>
      <xdr:row>30</xdr:row>
      <xdr:rowOff>76980</xdr:rowOff>
    </xdr:to>
    <xdr:sp macro="" textlink="">
      <xdr:nvSpPr>
        <xdr:cNvPr id="151" name="楕円 150"/>
        <xdr:cNvSpPr/>
      </xdr:nvSpPr>
      <xdr:spPr>
        <a:xfrm>
          <a:off x="11688445" y="5008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26180</xdr:rowOff>
    </xdr:from>
    <xdr:to>
      <xdr:col>72</xdr:col>
      <xdr:colOff>73025</xdr:colOff>
      <xdr:row>30</xdr:row>
      <xdr:rowOff>33171</xdr:rowOff>
    </xdr:to>
    <xdr:cxnSp macro="">
      <xdr:nvCxnSpPr>
        <xdr:cNvPr id="152" name="直線コネクタ 151"/>
        <xdr:cNvCxnSpPr/>
      </xdr:nvCxnSpPr>
      <xdr:spPr>
        <a:xfrm>
          <a:off x="11739245" y="5055380"/>
          <a:ext cx="670560" cy="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123698</xdr:rowOff>
    </xdr:from>
    <xdr:to>
      <xdr:col>64</xdr:col>
      <xdr:colOff>123825</xdr:colOff>
      <xdr:row>30</xdr:row>
      <xdr:rowOff>53848</xdr:rowOff>
    </xdr:to>
    <xdr:sp macro="" textlink="">
      <xdr:nvSpPr>
        <xdr:cNvPr id="153" name="楕円 152"/>
        <xdr:cNvSpPr/>
      </xdr:nvSpPr>
      <xdr:spPr>
        <a:xfrm>
          <a:off x="11017885" y="49852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3048</xdr:rowOff>
    </xdr:from>
    <xdr:to>
      <xdr:col>68</xdr:col>
      <xdr:colOff>73025</xdr:colOff>
      <xdr:row>30</xdr:row>
      <xdr:rowOff>26180</xdr:rowOff>
    </xdr:to>
    <xdr:cxnSp macro="">
      <xdr:nvCxnSpPr>
        <xdr:cNvPr id="154" name="直線コネクタ 153"/>
        <xdr:cNvCxnSpPr/>
      </xdr:nvCxnSpPr>
      <xdr:spPr>
        <a:xfrm>
          <a:off x="11068685" y="5032248"/>
          <a:ext cx="670560" cy="2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164822</xdr:rowOff>
    </xdr:from>
    <xdr:to>
      <xdr:col>60</xdr:col>
      <xdr:colOff>123825</xdr:colOff>
      <xdr:row>30</xdr:row>
      <xdr:rowOff>94972</xdr:rowOff>
    </xdr:to>
    <xdr:sp macro="" textlink="">
      <xdr:nvSpPr>
        <xdr:cNvPr id="155" name="楕円 154"/>
        <xdr:cNvSpPr/>
      </xdr:nvSpPr>
      <xdr:spPr>
        <a:xfrm>
          <a:off x="10347325" y="50263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3048</xdr:rowOff>
    </xdr:from>
    <xdr:to>
      <xdr:col>64</xdr:col>
      <xdr:colOff>73025</xdr:colOff>
      <xdr:row>30</xdr:row>
      <xdr:rowOff>44172</xdr:rowOff>
    </xdr:to>
    <xdr:cxnSp macro="">
      <xdr:nvCxnSpPr>
        <xdr:cNvPr id="156" name="直線コネクタ 155"/>
        <xdr:cNvCxnSpPr/>
      </xdr:nvCxnSpPr>
      <xdr:spPr>
        <a:xfrm flipV="1">
          <a:off x="10398125" y="5032248"/>
          <a:ext cx="670560" cy="4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47243</xdr:rowOff>
    </xdr:from>
    <xdr:ext cx="469744" cy="259045"/>
    <xdr:sp macro="" textlink="">
      <xdr:nvSpPr>
        <xdr:cNvPr id="157" name="n_1aveValue債務償還比率"/>
        <xdr:cNvSpPr txBox="1"/>
      </xdr:nvSpPr>
      <xdr:spPr>
        <a:xfrm>
          <a:off x="12185092" y="4741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39018</xdr:rowOff>
    </xdr:from>
    <xdr:ext cx="469744" cy="259045"/>
    <xdr:sp macro="" textlink="">
      <xdr:nvSpPr>
        <xdr:cNvPr id="158" name="n_2aveValue債務償還比率"/>
        <xdr:cNvSpPr txBox="1"/>
      </xdr:nvSpPr>
      <xdr:spPr>
        <a:xfrm>
          <a:off x="11527232" y="473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40972</xdr:rowOff>
    </xdr:from>
    <xdr:ext cx="469744" cy="259045"/>
    <xdr:sp macro="" textlink="">
      <xdr:nvSpPr>
        <xdr:cNvPr id="159" name="n_3aveValue債務償還比率"/>
        <xdr:cNvSpPr txBox="1"/>
      </xdr:nvSpPr>
      <xdr:spPr>
        <a:xfrm>
          <a:off x="10856672" y="473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14858</xdr:rowOff>
    </xdr:from>
    <xdr:ext cx="469744" cy="259045"/>
    <xdr:sp macro="" textlink="">
      <xdr:nvSpPr>
        <xdr:cNvPr id="160" name="n_4aveValue債務償還比率"/>
        <xdr:cNvSpPr txBox="1"/>
      </xdr:nvSpPr>
      <xdr:spPr>
        <a:xfrm>
          <a:off x="10186112" y="470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75098</xdr:rowOff>
    </xdr:from>
    <xdr:ext cx="469744" cy="259045"/>
    <xdr:sp macro="" textlink="">
      <xdr:nvSpPr>
        <xdr:cNvPr id="161" name="n_1mainValue債務償還比率"/>
        <xdr:cNvSpPr txBox="1"/>
      </xdr:nvSpPr>
      <xdr:spPr>
        <a:xfrm>
          <a:off x="12185092" y="510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68107</xdr:rowOff>
    </xdr:from>
    <xdr:ext cx="469744" cy="259045"/>
    <xdr:sp macro="" textlink="">
      <xdr:nvSpPr>
        <xdr:cNvPr id="162" name="n_2mainValue債務償還比率"/>
        <xdr:cNvSpPr txBox="1"/>
      </xdr:nvSpPr>
      <xdr:spPr>
        <a:xfrm>
          <a:off x="11527232" y="509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44975</xdr:rowOff>
    </xdr:from>
    <xdr:ext cx="469744" cy="259045"/>
    <xdr:sp macro="" textlink="">
      <xdr:nvSpPr>
        <xdr:cNvPr id="163" name="n_3mainValue債務償還比率"/>
        <xdr:cNvSpPr txBox="1"/>
      </xdr:nvSpPr>
      <xdr:spPr>
        <a:xfrm>
          <a:off x="10856672" y="507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86099</xdr:rowOff>
    </xdr:from>
    <xdr:ext cx="469744" cy="259045"/>
    <xdr:sp macro="" textlink="">
      <xdr:nvSpPr>
        <xdr:cNvPr id="164" name="n_4mainValue債務償還比率"/>
        <xdr:cNvSpPr txBox="1"/>
      </xdr:nvSpPr>
      <xdr:spPr>
        <a:xfrm>
          <a:off x="10186112" y="511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北海道斜里町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11,530
11,314
737.13
9,669,518
9,431,333
228,807
5,575,551
11,775,475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95.4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118110</xdr:rowOff>
    </xdr:from>
    <xdr:to>
      <xdr:col>24</xdr:col>
      <xdr:colOff>62865</xdr:colOff>
      <xdr:row>41</xdr:row>
      <xdr:rowOff>22860</xdr:rowOff>
    </xdr:to>
    <xdr:cxnSp macro="">
      <xdr:nvCxnSpPr>
        <xdr:cNvPr id="57" name="直線コネクタ 56"/>
        <xdr:cNvCxnSpPr/>
      </xdr:nvCxnSpPr>
      <xdr:spPr>
        <a:xfrm flipV="1">
          <a:off x="4086225" y="548259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8" name="【道路】&#10;有形固定資産減価償却率最小値テキスト"/>
        <xdr:cNvSpPr txBox="1"/>
      </xdr:nvSpPr>
      <xdr:spPr>
        <a:xfrm>
          <a:off x="4124960"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9" name="直線コネクタ 58"/>
        <xdr:cNvCxnSpPr/>
      </xdr:nvCxnSpPr>
      <xdr:spPr>
        <a:xfrm>
          <a:off x="4020820" y="6896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64787</xdr:rowOff>
    </xdr:from>
    <xdr:ext cx="405111" cy="259045"/>
    <xdr:sp macro="" textlink="">
      <xdr:nvSpPr>
        <xdr:cNvPr id="60" name="【道路】&#10;有形固定資産減価償却率最大値テキスト"/>
        <xdr:cNvSpPr txBox="1"/>
      </xdr:nvSpPr>
      <xdr:spPr>
        <a:xfrm>
          <a:off x="4124960" y="526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118110</xdr:rowOff>
    </xdr:from>
    <xdr:to>
      <xdr:col>24</xdr:col>
      <xdr:colOff>152400</xdr:colOff>
      <xdr:row>32</xdr:row>
      <xdr:rowOff>118110</xdr:rowOff>
    </xdr:to>
    <xdr:cxnSp macro="">
      <xdr:nvCxnSpPr>
        <xdr:cNvPr id="61" name="直線コネクタ 60"/>
        <xdr:cNvCxnSpPr/>
      </xdr:nvCxnSpPr>
      <xdr:spPr>
        <a:xfrm>
          <a:off x="4020820" y="5482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144797</xdr:rowOff>
    </xdr:from>
    <xdr:ext cx="405111" cy="259045"/>
    <xdr:sp macro="" textlink="">
      <xdr:nvSpPr>
        <xdr:cNvPr id="62" name="【道路】&#10;有形固定資産減価償却率平均値テキスト"/>
        <xdr:cNvSpPr txBox="1"/>
      </xdr:nvSpPr>
      <xdr:spPr>
        <a:xfrm>
          <a:off x="4124960" y="6012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166370</xdr:rowOff>
    </xdr:from>
    <xdr:to>
      <xdr:col>24</xdr:col>
      <xdr:colOff>114300</xdr:colOff>
      <xdr:row>36</xdr:row>
      <xdr:rowOff>96520</xdr:rowOff>
    </xdr:to>
    <xdr:sp macro="" textlink="">
      <xdr:nvSpPr>
        <xdr:cNvPr id="63" name="フローチャート: 判断 62"/>
        <xdr:cNvSpPr/>
      </xdr:nvSpPr>
      <xdr:spPr>
        <a:xfrm>
          <a:off x="4036060" y="6033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113030</xdr:rowOff>
    </xdr:from>
    <xdr:to>
      <xdr:col>20</xdr:col>
      <xdr:colOff>38100</xdr:colOff>
      <xdr:row>36</xdr:row>
      <xdr:rowOff>43180</xdr:rowOff>
    </xdr:to>
    <xdr:sp macro="" textlink="">
      <xdr:nvSpPr>
        <xdr:cNvPr id="64" name="フローチャート: 判断 63"/>
        <xdr:cNvSpPr/>
      </xdr:nvSpPr>
      <xdr:spPr>
        <a:xfrm>
          <a:off x="3312160" y="59804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116840</xdr:rowOff>
    </xdr:from>
    <xdr:to>
      <xdr:col>15</xdr:col>
      <xdr:colOff>101600</xdr:colOff>
      <xdr:row>36</xdr:row>
      <xdr:rowOff>46990</xdr:rowOff>
    </xdr:to>
    <xdr:sp macro="" textlink="">
      <xdr:nvSpPr>
        <xdr:cNvPr id="65" name="フローチャート: 判断 64"/>
        <xdr:cNvSpPr/>
      </xdr:nvSpPr>
      <xdr:spPr>
        <a:xfrm>
          <a:off x="2514600" y="5984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59690</xdr:rowOff>
    </xdr:from>
    <xdr:to>
      <xdr:col>10</xdr:col>
      <xdr:colOff>165100</xdr:colOff>
      <xdr:row>35</xdr:row>
      <xdr:rowOff>161290</xdr:rowOff>
    </xdr:to>
    <xdr:sp macro="" textlink="">
      <xdr:nvSpPr>
        <xdr:cNvPr id="66" name="フローチャート: 判断 65"/>
        <xdr:cNvSpPr/>
      </xdr:nvSpPr>
      <xdr:spPr>
        <a:xfrm>
          <a:off x="1739900" y="592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59690</xdr:rowOff>
    </xdr:from>
    <xdr:to>
      <xdr:col>6</xdr:col>
      <xdr:colOff>38100</xdr:colOff>
      <xdr:row>34</xdr:row>
      <xdr:rowOff>161290</xdr:rowOff>
    </xdr:to>
    <xdr:sp macro="" textlink="">
      <xdr:nvSpPr>
        <xdr:cNvPr id="67" name="フローチャート: 判断 66"/>
        <xdr:cNvSpPr/>
      </xdr:nvSpPr>
      <xdr:spPr>
        <a:xfrm>
          <a:off x="965200" y="57594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101600</xdr:rowOff>
    </xdr:from>
    <xdr:to>
      <xdr:col>24</xdr:col>
      <xdr:colOff>114300</xdr:colOff>
      <xdr:row>36</xdr:row>
      <xdr:rowOff>31750</xdr:rowOff>
    </xdr:to>
    <xdr:sp macro="" textlink="">
      <xdr:nvSpPr>
        <xdr:cNvPr id="73" name="楕円 72"/>
        <xdr:cNvSpPr/>
      </xdr:nvSpPr>
      <xdr:spPr>
        <a:xfrm>
          <a:off x="4036060" y="5969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124477</xdr:rowOff>
    </xdr:from>
    <xdr:ext cx="405111" cy="259045"/>
    <xdr:sp macro="" textlink="">
      <xdr:nvSpPr>
        <xdr:cNvPr id="74" name="【道路】&#10;有形固定資産減価償却率該当値テキスト"/>
        <xdr:cNvSpPr txBox="1"/>
      </xdr:nvSpPr>
      <xdr:spPr>
        <a:xfrm>
          <a:off x="4124960"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48260</xdr:rowOff>
    </xdr:from>
    <xdr:to>
      <xdr:col>20</xdr:col>
      <xdr:colOff>38100</xdr:colOff>
      <xdr:row>35</xdr:row>
      <xdr:rowOff>149860</xdr:rowOff>
    </xdr:to>
    <xdr:sp macro="" textlink="">
      <xdr:nvSpPr>
        <xdr:cNvPr id="75" name="楕円 74"/>
        <xdr:cNvSpPr/>
      </xdr:nvSpPr>
      <xdr:spPr>
        <a:xfrm>
          <a:off x="3312160" y="59156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99060</xdr:rowOff>
    </xdr:from>
    <xdr:to>
      <xdr:col>24</xdr:col>
      <xdr:colOff>63500</xdr:colOff>
      <xdr:row>35</xdr:row>
      <xdr:rowOff>152400</xdr:rowOff>
    </xdr:to>
    <xdr:cxnSp macro="">
      <xdr:nvCxnSpPr>
        <xdr:cNvPr id="76" name="直線コネクタ 75"/>
        <xdr:cNvCxnSpPr/>
      </xdr:nvCxnSpPr>
      <xdr:spPr>
        <a:xfrm>
          <a:off x="3355340" y="5966460"/>
          <a:ext cx="7315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166370</xdr:rowOff>
    </xdr:from>
    <xdr:to>
      <xdr:col>15</xdr:col>
      <xdr:colOff>101600</xdr:colOff>
      <xdr:row>35</xdr:row>
      <xdr:rowOff>96520</xdr:rowOff>
    </xdr:to>
    <xdr:sp macro="" textlink="">
      <xdr:nvSpPr>
        <xdr:cNvPr id="77" name="楕円 76"/>
        <xdr:cNvSpPr/>
      </xdr:nvSpPr>
      <xdr:spPr>
        <a:xfrm>
          <a:off x="2514600" y="5866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45720</xdr:rowOff>
    </xdr:from>
    <xdr:to>
      <xdr:col>19</xdr:col>
      <xdr:colOff>177800</xdr:colOff>
      <xdr:row>35</xdr:row>
      <xdr:rowOff>99060</xdr:rowOff>
    </xdr:to>
    <xdr:cxnSp macro="">
      <xdr:nvCxnSpPr>
        <xdr:cNvPr id="78" name="直線コネクタ 77"/>
        <xdr:cNvCxnSpPr/>
      </xdr:nvCxnSpPr>
      <xdr:spPr>
        <a:xfrm>
          <a:off x="2565400" y="5913120"/>
          <a:ext cx="78994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105410</xdr:rowOff>
    </xdr:from>
    <xdr:to>
      <xdr:col>10</xdr:col>
      <xdr:colOff>165100</xdr:colOff>
      <xdr:row>35</xdr:row>
      <xdr:rowOff>35560</xdr:rowOff>
    </xdr:to>
    <xdr:sp macro="" textlink="">
      <xdr:nvSpPr>
        <xdr:cNvPr id="79" name="楕円 78"/>
        <xdr:cNvSpPr/>
      </xdr:nvSpPr>
      <xdr:spPr>
        <a:xfrm>
          <a:off x="1739900" y="5805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156210</xdr:rowOff>
    </xdr:from>
    <xdr:to>
      <xdr:col>15</xdr:col>
      <xdr:colOff>50800</xdr:colOff>
      <xdr:row>35</xdr:row>
      <xdr:rowOff>45720</xdr:rowOff>
    </xdr:to>
    <xdr:cxnSp macro="">
      <xdr:nvCxnSpPr>
        <xdr:cNvPr id="80" name="直線コネクタ 79"/>
        <xdr:cNvCxnSpPr/>
      </xdr:nvCxnSpPr>
      <xdr:spPr>
        <a:xfrm>
          <a:off x="1790700" y="5855970"/>
          <a:ext cx="7747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48260</xdr:rowOff>
    </xdr:from>
    <xdr:to>
      <xdr:col>6</xdr:col>
      <xdr:colOff>38100</xdr:colOff>
      <xdr:row>34</xdr:row>
      <xdr:rowOff>149860</xdr:rowOff>
    </xdr:to>
    <xdr:sp macro="" textlink="">
      <xdr:nvSpPr>
        <xdr:cNvPr id="81" name="楕円 80"/>
        <xdr:cNvSpPr/>
      </xdr:nvSpPr>
      <xdr:spPr>
        <a:xfrm>
          <a:off x="965200" y="57480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99060</xdr:rowOff>
    </xdr:from>
    <xdr:to>
      <xdr:col>10</xdr:col>
      <xdr:colOff>114300</xdr:colOff>
      <xdr:row>34</xdr:row>
      <xdr:rowOff>156210</xdr:rowOff>
    </xdr:to>
    <xdr:cxnSp macro="">
      <xdr:nvCxnSpPr>
        <xdr:cNvPr id="82" name="直線コネクタ 81"/>
        <xdr:cNvCxnSpPr/>
      </xdr:nvCxnSpPr>
      <xdr:spPr>
        <a:xfrm>
          <a:off x="1008380" y="5798820"/>
          <a:ext cx="7823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34307</xdr:rowOff>
    </xdr:from>
    <xdr:ext cx="405111" cy="259045"/>
    <xdr:sp macro="" textlink="">
      <xdr:nvSpPr>
        <xdr:cNvPr id="83" name="n_1aveValue【道路】&#10;有形固定資産減価償却率"/>
        <xdr:cNvSpPr txBox="1"/>
      </xdr:nvSpPr>
      <xdr:spPr>
        <a:xfrm>
          <a:off x="3170564" y="606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38117</xdr:rowOff>
    </xdr:from>
    <xdr:ext cx="405111" cy="259045"/>
    <xdr:sp macro="" textlink="">
      <xdr:nvSpPr>
        <xdr:cNvPr id="84" name="n_2aveValue【道路】&#10;有形固定資産減価償却率"/>
        <xdr:cNvSpPr txBox="1"/>
      </xdr:nvSpPr>
      <xdr:spPr>
        <a:xfrm>
          <a:off x="2385704" y="607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152417</xdr:rowOff>
    </xdr:from>
    <xdr:ext cx="405111" cy="259045"/>
    <xdr:sp macro="" textlink="">
      <xdr:nvSpPr>
        <xdr:cNvPr id="85" name="n_3aveValue【道路】&#10;有形固定資産減価償却率"/>
        <xdr:cNvSpPr txBox="1"/>
      </xdr:nvSpPr>
      <xdr:spPr>
        <a:xfrm>
          <a:off x="1611004" y="6019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152417</xdr:rowOff>
    </xdr:from>
    <xdr:ext cx="405111" cy="259045"/>
    <xdr:sp macro="" textlink="">
      <xdr:nvSpPr>
        <xdr:cNvPr id="86" name="n_4aveValue【道路】&#10;有形固定資産減価償却率"/>
        <xdr:cNvSpPr txBox="1"/>
      </xdr:nvSpPr>
      <xdr:spPr>
        <a:xfrm>
          <a:off x="836304" y="585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166387</xdr:rowOff>
    </xdr:from>
    <xdr:ext cx="405111" cy="259045"/>
    <xdr:sp macro="" textlink="">
      <xdr:nvSpPr>
        <xdr:cNvPr id="87" name="n_1mainValue【道路】&#10;有形固定資産減価償却率"/>
        <xdr:cNvSpPr txBox="1"/>
      </xdr:nvSpPr>
      <xdr:spPr>
        <a:xfrm>
          <a:off x="317056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113047</xdr:rowOff>
    </xdr:from>
    <xdr:ext cx="405111" cy="259045"/>
    <xdr:sp macro="" textlink="">
      <xdr:nvSpPr>
        <xdr:cNvPr id="88" name="n_2mainValue【道路】&#10;有形固定資産減価償却率"/>
        <xdr:cNvSpPr txBox="1"/>
      </xdr:nvSpPr>
      <xdr:spPr>
        <a:xfrm>
          <a:off x="2385704" y="564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52087</xdr:rowOff>
    </xdr:from>
    <xdr:ext cx="405111" cy="259045"/>
    <xdr:sp macro="" textlink="">
      <xdr:nvSpPr>
        <xdr:cNvPr id="89" name="n_3mainValue【道路】&#10;有形固定資産減価償却率"/>
        <xdr:cNvSpPr txBox="1"/>
      </xdr:nvSpPr>
      <xdr:spPr>
        <a:xfrm>
          <a:off x="161100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166387</xdr:rowOff>
    </xdr:from>
    <xdr:ext cx="405111" cy="259045"/>
    <xdr:sp macro="" textlink="">
      <xdr:nvSpPr>
        <xdr:cNvPr id="90" name="n_4mainValue【道路】&#10;有形固定資産減価償却率"/>
        <xdr:cNvSpPr txBox="1"/>
      </xdr:nvSpPr>
      <xdr:spPr>
        <a:xfrm>
          <a:off x="836304" y="553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147371</xdr:rowOff>
    </xdr:from>
    <xdr:to>
      <xdr:col>54</xdr:col>
      <xdr:colOff>189865</xdr:colOff>
      <xdr:row>40</xdr:row>
      <xdr:rowOff>100946</xdr:rowOff>
    </xdr:to>
    <xdr:cxnSp macro="">
      <xdr:nvCxnSpPr>
        <xdr:cNvPr id="114" name="直線コネクタ 113"/>
        <xdr:cNvCxnSpPr/>
      </xdr:nvCxnSpPr>
      <xdr:spPr>
        <a:xfrm flipV="1">
          <a:off x="9219565" y="5511851"/>
          <a:ext cx="0" cy="129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104773</xdr:rowOff>
    </xdr:from>
    <xdr:ext cx="534377" cy="259045"/>
    <xdr:sp macro="" textlink="">
      <xdr:nvSpPr>
        <xdr:cNvPr id="115" name="【道路】&#10;一人当たり延長最小値テキスト"/>
        <xdr:cNvSpPr txBox="1"/>
      </xdr:nvSpPr>
      <xdr:spPr>
        <a:xfrm>
          <a:off x="9258300" y="681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100946</xdr:rowOff>
    </xdr:from>
    <xdr:to>
      <xdr:col>55</xdr:col>
      <xdr:colOff>88900</xdr:colOff>
      <xdr:row>40</xdr:row>
      <xdr:rowOff>100946</xdr:rowOff>
    </xdr:to>
    <xdr:cxnSp macro="">
      <xdr:nvCxnSpPr>
        <xdr:cNvPr id="116" name="直線コネクタ 115"/>
        <xdr:cNvCxnSpPr/>
      </xdr:nvCxnSpPr>
      <xdr:spPr>
        <a:xfrm>
          <a:off x="9154160" y="68065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94048</xdr:rowOff>
    </xdr:from>
    <xdr:ext cx="534377" cy="259045"/>
    <xdr:sp macro="" textlink="">
      <xdr:nvSpPr>
        <xdr:cNvPr id="117" name="【道路】&#10;一人当たり延長最大値テキスト"/>
        <xdr:cNvSpPr txBox="1"/>
      </xdr:nvSpPr>
      <xdr:spPr>
        <a:xfrm>
          <a:off x="9258300" y="529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147371</xdr:rowOff>
    </xdr:from>
    <xdr:to>
      <xdr:col>55</xdr:col>
      <xdr:colOff>88900</xdr:colOff>
      <xdr:row>32</xdr:row>
      <xdr:rowOff>147371</xdr:rowOff>
    </xdr:to>
    <xdr:cxnSp macro="">
      <xdr:nvCxnSpPr>
        <xdr:cNvPr id="118" name="直線コネクタ 117"/>
        <xdr:cNvCxnSpPr/>
      </xdr:nvCxnSpPr>
      <xdr:spPr>
        <a:xfrm>
          <a:off x="9154160" y="55118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97953</xdr:rowOff>
    </xdr:from>
    <xdr:ext cx="534377" cy="259045"/>
    <xdr:sp macro="" textlink="">
      <xdr:nvSpPr>
        <xdr:cNvPr id="119" name="【道路】&#10;一人当たり延長平均値テキスト"/>
        <xdr:cNvSpPr txBox="1"/>
      </xdr:nvSpPr>
      <xdr:spPr>
        <a:xfrm>
          <a:off x="9258300" y="63006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119526</xdr:rowOff>
    </xdr:from>
    <xdr:to>
      <xdr:col>55</xdr:col>
      <xdr:colOff>50800</xdr:colOff>
      <xdr:row>38</xdr:row>
      <xdr:rowOff>49676</xdr:rowOff>
    </xdr:to>
    <xdr:sp macro="" textlink="">
      <xdr:nvSpPr>
        <xdr:cNvPr id="120" name="フローチャート: 判断 119"/>
        <xdr:cNvSpPr/>
      </xdr:nvSpPr>
      <xdr:spPr>
        <a:xfrm>
          <a:off x="9192260" y="63222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129851</xdr:rowOff>
    </xdr:from>
    <xdr:to>
      <xdr:col>50</xdr:col>
      <xdr:colOff>165100</xdr:colOff>
      <xdr:row>38</xdr:row>
      <xdr:rowOff>60001</xdr:rowOff>
    </xdr:to>
    <xdr:sp macro="" textlink="">
      <xdr:nvSpPr>
        <xdr:cNvPr id="121" name="フローチャート: 判断 120"/>
        <xdr:cNvSpPr/>
      </xdr:nvSpPr>
      <xdr:spPr>
        <a:xfrm>
          <a:off x="8445500" y="63325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150654</xdr:rowOff>
    </xdr:from>
    <xdr:to>
      <xdr:col>46</xdr:col>
      <xdr:colOff>38100</xdr:colOff>
      <xdr:row>38</xdr:row>
      <xdr:rowOff>80804</xdr:rowOff>
    </xdr:to>
    <xdr:sp macro="" textlink="">
      <xdr:nvSpPr>
        <xdr:cNvPr id="122" name="フローチャート: 判断 121"/>
        <xdr:cNvSpPr/>
      </xdr:nvSpPr>
      <xdr:spPr>
        <a:xfrm>
          <a:off x="7670800" y="63533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5188</xdr:rowOff>
    </xdr:from>
    <xdr:to>
      <xdr:col>41</xdr:col>
      <xdr:colOff>101600</xdr:colOff>
      <xdr:row>38</xdr:row>
      <xdr:rowOff>106788</xdr:rowOff>
    </xdr:to>
    <xdr:sp macro="" textlink="">
      <xdr:nvSpPr>
        <xdr:cNvPr id="123" name="フローチャート: 判断 122"/>
        <xdr:cNvSpPr/>
      </xdr:nvSpPr>
      <xdr:spPr>
        <a:xfrm>
          <a:off x="6873240" y="637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87846</xdr:rowOff>
    </xdr:from>
    <xdr:to>
      <xdr:col>36</xdr:col>
      <xdr:colOff>165100</xdr:colOff>
      <xdr:row>38</xdr:row>
      <xdr:rowOff>17996</xdr:rowOff>
    </xdr:to>
    <xdr:sp macro="" textlink="">
      <xdr:nvSpPr>
        <xdr:cNvPr id="124" name="フローチャート: 判断 123"/>
        <xdr:cNvSpPr/>
      </xdr:nvSpPr>
      <xdr:spPr>
        <a:xfrm>
          <a:off x="6098540" y="62905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22809</xdr:rowOff>
    </xdr:from>
    <xdr:to>
      <xdr:col>55</xdr:col>
      <xdr:colOff>50800</xdr:colOff>
      <xdr:row>37</xdr:row>
      <xdr:rowOff>124409</xdr:rowOff>
    </xdr:to>
    <xdr:sp macro="" textlink="">
      <xdr:nvSpPr>
        <xdr:cNvPr id="130" name="楕円 129"/>
        <xdr:cNvSpPr/>
      </xdr:nvSpPr>
      <xdr:spPr>
        <a:xfrm>
          <a:off x="9192260" y="62254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45686</xdr:rowOff>
    </xdr:from>
    <xdr:ext cx="534377" cy="259045"/>
    <xdr:sp macro="" textlink="">
      <xdr:nvSpPr>
        <xdr:cNvPr id="131" name="【道路】&#10;一人当たり延長該当値テキスト"/>
        <xdr:cNvSpPr txBox="1"/>
      </xdr:nvSpPr>
      <xdr:spPr>
        <a:xfrm>
          <a:off x="9258300" y="608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28486</xdr:rowOff>
    </xdr:from>
    <xdr:to>
      <xdr:col>50</xdr:col>
      <xdr:colOff>165100</xdr:colOff>
      <xdr:row>37</xdr:row>
      <xdr:rowOff>130086</xdr:rowOff>
    </xdr:to>
    <xdr:sp macro="" textlink="">
      <xdr:nvSpPr>
        <xdr:cNvPr id="132" name="楕円 131"/>
        <xdr:cNvSpPr/>
      </xdr:nvSpPr>
      <xdr:spPr>
        <a:xfrm>
          <a:off x="8445500" y="623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73609</xdr:rowOff>
    </xdr:from>
    <xdr:to>
      <xdr:col>55</xdr:col>
      <xdr:colOff>0</xdr:colOff>
      <xdr:row>37</xdr:row>
      <xdr:rowOff>79286</xdr:rowOff>
    </xdr:to>
    <xdr:cxnSp macro="">
      <xdr:nvCxnSpPr>
        <xdr:cNvPr id="133" name="直線コネクタ 132"/>
        <xdr:cNvCxnSpPr/>
      </xdr:nvCxnSpPr>
      <xdr:spPr>
        <a:xfrm flipV="1">
          <a:off x="8496300" y="6276289"/>
          <a:ext cx="7239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36354</xdr:rowOff>
    </xdr:from>
    <xdr:to>
      <xdr:col>46</xdr:col>
      <xdr:colOff>38100</xdr:colOff>
      <xdr:row>37</xdr:row>
      <xdr:rowOff>137954</xdr:rowOff>
    </xdr:to>
    <xdr:sp macro="" textlink="">
      <xdr:nvSpPr>
        <xdr:cNvPr id="134" name="楕円 133"/>
        <xdr:cNvSpPr/>
      </xdr:nvSpPr>
      <xdr:spPr>
        <a:xfrm>
          <a:off x="7670800" y="62390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79286</xdr:rowOff>
    </xdr:from>
    <xdr:to>
      <xdr:col>50</xdr:col>
      <xdr:colOff>114300</xdr:colOff>
      <xdr:row>37</xdr:row>
      <xdr:rowOff>87154</xdr:rowOff>
    </xdr:to>
    <xdr:cxnSp macro="">
      <xdr:nvCxnSpPr>
        <xdr:cNvPr id="135" name="直線コネクタ 134"/>
        <xdr:cNvCxnSpPr/>
      </xdr:nvCxnSpPr>
      <xdr:spPr>
        <a:xfrm flipV="1">
          <a:off x="7713980" y="6281966"/>
          <a:ext cx="782320" cy="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53080</xdr:rowOff>
    </xdr:from>
    <xdr:to>
      <xdr:col>41</xdr:col>
      <xdr:colOff>101600</xdr:colOff>
      <xdr:row>37</xdr:row>
      <xdr:rowOff>154680</xdr:rowOff>
    </xdr:to>
    <xdr:sp macro="" textlink="">
      <xdr:nvSpPr>
        <xdr:cNvPr id="136" name="楕円 135"/>
        <xdr:cNvSpPr/>
      </xdr:nvSpPr>
      <xdr:spPr>
        <a:xfrm>
          <a:off x="6873240" y="625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87154</xdr:rowOff>
    </xdr:from>
    <xdr:to>
      <xdr:col>45</xdr:col>
      <xdr:colOff>177800</xdr:colOff>
      <xdr:row>37</xdr:row>
      <xdr:rowOff>103880</xdr:rowOff>
    </xdr:to>
    <xdr:cxnSp macro="">
      <xdr:nvCxnSpPr>
        <xdr:cNvPr id="137" name="直線コネクタ 136"/>
        <xdr:cNvCxnSpPr/>
      </xdr:nvCxnSpPr>
      <xdr:spPr>
        <a:xfrm flipV="1">
          <a:off x="6924040" y="6289834"/>
          <a:ext cx="78994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63424</xdr:rowOff>
    </xdr:from>
    <xdr:to>
      <xdr:col>36</xdr:col>
      <xdr:colOff>165100</xdr:colOff>
      <xdr:row>37</xdr:row>
      <xdr:rowOff>165024</xdr:rowOff>
    </xdr:to>
    <xdr:sp macro="" textlink="">
      <xdr:nvSpPr>
        <xdr:cNvPr id="138" name="楕円 137"/>
        <xdr:cNvSpPr/>
      </xdr:nvSpPr>
      <xdr:spPr>
        <a:xfrm>
          <a:off x="6098540" y="62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103880</xdr:rowOff>
    </xdr:from>
    <xdr:to>
      <xdr:col>41</xdr:col>
      <xdr:colOff>50800</xdr:colOff>
      <xdr:row>37</xdr:row>
      <xdr:rowOff>114224</xdr:rowOff>
    </xdr:to>
    <xdr:cxnSp macro="">
      <xdr:nvCxnSpPr>
        <xdr:cNvPr id="139" name="直線コネクタ 138"/>
        <xdr:cNvCxnSpPr/>
      </xdr:nvCxnSpPr>
      <xdr:spPr>
        <a:xfrm flipV="1">
          <a:off x="6149340" y="6306560"/>
          <a:ext cx="774700" cy="1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51128</xdr:rowOff>
    </xdr:from>
    <xdr:ext cx="534377" cy="259045"/>
    <xdr:sp macro="" textlink="">
      <xdr:nvSpPr>
        <xdr:cNvPr id="140" name="n_1aveValue【道路】&#10;一人当たり延長"/>
        <xdr:cNvSpPr txBox="1"/>
      </xdr:nvSpPr>
      <xdr:spPr>
        <a:xfrm>
          <a:off x="8239271" y="642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71931</xdr:rowOff>
    </xdr:from>
    <xdr:ext cx="534377" cy="259045"/>
    <xdr:sp macro="" textlink="">
      <xdr:nvSpPr>
        <xdr:cNvPr id="141" name="n_2aveValue【道路】&#10;一人当たり延長"/>
        <xdr:cNvSpPr txBox="1"/>
      </xdr:nvSpPr>
      <xdr:spPr>
        <a:xfrm>
          <a:off x="7477271" y="644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97915</xdr:rowOff>
    </xdr:from>
    <xdr:ext cx="534377" cy="259045"/>
    <xdr:sp macro="" textlink="">
      <xdr:nvSpPr>
        <xdr:cNvPr id="142" name="n_3aveValue【道路】&#10;一人当たり延長"/>
        <xdr:cNvSpPr txBox="1"/>
      </xdr:nvSpPr>
      <xdr:spPr>
        <a:xfrm>
          <a:off x="6702571" y="646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9123</xdr:rowOff>
    </xdr:from>
    <xdr:ext cx="534377" cy="259045"/>
    <xdr:sp macro="" textlink="">
      <xdr:nvSpPr>
        <xdr:cNvPr id="143" name="n_4aveValue【道路】&#10;一人当たり延長"/>
        <xdr:cNvSpPr txBox="1"/>
      </xdr:nvSpPr>
      <xdr:spPr>
        <a:xfrm>
          <a:off x="5905011" y="637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146613</xdr:rowOff>
    </xdr:from>
    <xdr:ext cx="534377" cy="259045"/>
    <xdr:sp macro="" textlink="">
      <xdr:nvSpPr>
        <xdr:cNvPr id="144" name="n_1mainValue【道路】&#10;一人当たり延長"/>
        <xdr:cNvSpPr txBox="1"/>
      </xdr:nvSpPr>
      <xdr:spPr>
        <a:xfrm>
          <a:off x="8239271" y="6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154481</xdr:rowOff>
    </xdr:from>
    <xdr:ext cx="534377" cy="259045"/>
    <xdr:sp macro="" textlink="">
      <xdr:nvSpPr>
        <xdr:cNvPr id="145" name="n_2mainValue【道路】&#10;一人当たり延長"/>
        <xdr:cNvSpPr txBox="1"/>
      </xdr:nvSpPr>
      <xdr:spPr>
        <a:xfrm>
          <a:off x="7477271" y="60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171207</xdr:rowOff>
    </xdr:from>
    <xdr:ext cx="534377" cy="259045"/>
    <xdr:sp macro="" textlink="">
      <xdr:nvSpPr>
        <xdr:cNvPr id="146" name="n_3mainValue【道路】&#10;一人当たり延長"/>
        <xdr:cNvSpPr txBox="1"/>
      </xdr:nvSpPr>
      <xdr:spPr>
        <a:xfrm>
          <a:off x="6702571" y="603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10101</xdr:rowOff>
    </xdr:from>
    <xdr:ext cx="534377" cy="259045"/>
    <xdr:sp macro="" textlink="">
      <xdr:nvSpPr>
        <xdr:cNvPr id="147" name="n_4mainValue【道路】&#10;一人当たり延長"/>
        <xdr:cNvSpPr txBox="1"/>
      </xdr:nvSpPr>
      <xdr:spPr>
        <a:xfrm>
          <a:off x="5905011" y="604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63</xdr:row>
      <xdr:rowOff>142875</xdr:rowOff>
    </xdr:to>
    <xdr:cxnSp macro="">
      <xdr:nvCxnSpPr>
        <xdr:cNvPr id="172" name="直線コネクタ 171"/>
        <xdr:cNvCxnSpPr/>
      </xdr:nvCxnSpPr>
      <xdr:spPr>
        <a:xfrm flipV="1">
          <a:off x="4086225" y="9422130"/>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146702</xdr:rowOff>
    </xdr:from>
    <xdr:ext cx="405111" cy="259045"/>
    <xdr:sp macro="" textlink="">
      <xdr:nvSpPr>
        <xdr:cNvPr id="173" name="【橋りょう・トンネル】&#10;有形固定資産減価償却率最小値テキスト"/>
        <xdr:cNvSpPr txBox="1"/>
      </xdr:nvSpPr>
      <xdr:spPr>
        <a:xfrm>
          <a:off x="4124960"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142875</xdr:rowOff>
    </xdr:from>
    <xdr:to>
      <xdr:col>24</xdr:col>
      <xdr:colOff>152400</xdr:colOff>
      <xdr:row>63</xdr:row>
      <xdr:rowOff>142875</xdr:rowOff>
    </xdr:to>
    <xdr:cxnSp macro="">
      <xdr:nvCxnSpPr>
        <xdr:cNvPr id="174" name="直線コネクタ 173"/>
        <xdr:cNvCxnSpPr/>
      </xdr:nvCxnSpPr>
      <xdr:spPr>
        <a:xfrm>
          <a:off x="4020820" y="107041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5" name="【橋りょう・トンネル】&#10;有形固定資産減価償却率最大値テキスト"/>
        <xdr:cNvSpPr txBox="1"/>
      </xdr:nvSpPr>
      <xdr:spPr>
        <a:xfrm>
          <a:off x="412496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6" name="直線コネクタ 175"/>
        <xdr:cNvCxnSpPr/>
      </xdr:nvCxnSpPr>
      <xdr:spPr>
        <a:xfrm>
          <a:off x="4020820" y="9422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61612</xdr:rowOff>
    </xdr:from>
    <xdr:ext cx="405111" cy="259045"/>
    <xdr:sp macro="" textlink="">
      <xdr:nvSpPr>
        <xdr:cNvPr id="177" name="【橋りょう・トンネル】&#10;有形固定資産減価償却率平均値テキスト"/>
        <xdr:cNvSpPr txBox="1"/>
      </xdr:nvSpPr>
      <xdr:spPr>
        <a:xfrm>
          <a:off x="4124960" y="9784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78" name="フローチャート: 判断 177"/>
        <xdr:cNvSpPr/>
      </xdr:nvSpPr>
      <xdr:spPr>
        <a:xfrm>
          <a:off x="403606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xdr:rowOff>
    </xdr:from>
    <xdr:to>
      <xdr:col>20</xdr:col>
      <xdr:colOff>38100</xdr:colOff>
      <xdr:row>59</xdr:row>
      <xdr:rowOff>115570</xdr:rowOff>
    </xdr:to>
    <xdr:sp macro="" textlink="">
      <xdr:nvSpPr>
        <xdr:cNvPr id="179" name="フローチャート: 判断 178"/>
        <xdr:cNvSpPr/>
      </xdr:nvSpPr>
      <xdr:spPr>
        <a:xfrm>
          <a:off x="3312160" y="99047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170180</xdr:rowOff>
    </xdr:from>
    <xdr:to>
      <xdr:col>15</xdr:col>
      <xdr:colOff>101600</xdr:colOff>
      <xdr:row>59</xdr:row>
      <xdr:rowOff>100330</xdr:rowOff>
    </xdr:to>
    <xdr:sp macro="" textlink="">
      <xdr:nvSpPr>
        <xdr:cNvPr id="180" name="フローチャート: 判断 179"/>
        <xdr:cNvSpPr/>
      </xdr:nvSpPr>
      <xdr:spPr>
        <a:xfrm>
          <a:off x="2514600" y="9893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23495</xdr:rowOff>
    </xdr:from>
    <xdr:to>
      <xdr:col>10</xdr:col>
      <xdr:colOff>165100</xdr:colOff>
      <xdr:row>59</xdr:row>
      <xdr:rowOff>125095</xdr:rowOff>
    </xdr:to>
    <xdr:sp macro="" textlink="">
      <xdr:nvSpPr>
        <xdr:cNvPr id="181" name="フローチャート: 判断 180"/>
        <xdr:cNvSpPr/>
      </xdr:nvSpPr>
      <xdr:spPr>
        <a:xfrm>
          <a:off x="1739900" y="99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31115</xdr:rowOff>
    </xdr:from>
    <xdr:to>
      <xdr:col>6</xdr:col>
      <xdr:colOff>38100</xdr:colOff>
      <xdr:row>58</xdr:row>
      <xdr:rowOff>132715</xdr:rowOff>
    </xdr:to>
    <xdr:sp macro="" textlink="">
      <xdr:nvSpPr>
        <xdr:cNvPr id="182" name="フローチャート: 判断 181"/>
        <xdr:cNvSpPr/>
      </xdr:nvSpPr>
      <xdr:spPr>
        <a:xfrm>
          <a:off x="965200" y="97542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95885</xdr:rowOff>
    </xdr:from>
    <xdr:to>
      <xdr:col>24</xdr:col>
      <xdr:colOff>114300</xdr:colOff>
      <xdr:row>60</xdr:row>
      <xdr:rowOff>26035</xdr:rowOff>
    </xdr:to>
    <xdr:sp macro="" textlink="">
      <xdr:nvSpPr>
        <xdr:cNvPr id="188" name="楕円 187"/>
        <xdr:cNvSpPr/>
      </xdr:nvSpPr>
      <xdr:spPr>
        <a:xfrm>
          <a:off x="4036060" y="9986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74312</xdr:rowOff>
    </xdr:from>
    <xdr:ext cx="405111" cy="259045"/>
    <xdr:sp macro="" textlink="">
      <xdr:nvSpPr>
        <xdr:cNvPr id="189" name="【橋りょう・トンネル】&#10;有形固定資産減価償却率該当値テキスト"/>
        <xdr:cNvSpPr txBox="1"/>
      </xdr:nvSpPr>
      <xdr:spPr>
        <a:xfrm>
          <a:off x="4124960" y="996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67310</xdr:rowOff>
    </xdr:from>
    <xdr:to>
      <xdr:col>20</xdr:col>
      <xdr:colOff>38100</xdr:colOff>
      <xdr:row>59</xdr:row>
      <xdr:rowOff>168910</xdr:rowOff>
    </xdr:to>
    <xdr:sp macro="" textlink="">
      <xdr:nvSpPr>
        <xdr:cNvPr id="190" name="楕円 189"/>
        <xdr:cNvSpPr/>
      </xdr:nvSpPr>
      <xdr:spPr>
        <a:xfrm>
          <a:off x="3312160" y="99580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118110</xdr:rowOff>
    </xdr:from>
    <xdr:to>
      <xdr:col>24</xdr:col>
      <xdr:colOff>63500</xdr:colOff>
      <xdr:row>59</xdr:row>
      <xdr:rowOff>146685</xdr:rowOff>
    </xdr:to>
    <xdr:cxnSp macro="">
      <xdr:nvCxnSpPr>
        <xdr:cNvPr id="191" name="直線コネクタ 190"/>
        <xdr:cNvCxnSpPr/>
      </xdr:nvCxnSpPr>
      <xdr:spPr>
        <a:xfrm>
          <a:off x="3355340" y="10008870"/>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38735</xdr:rowOff>
    </xdr:from>
    <xdr:to>
      <xdr:col>15</xdr:col>
      <xdr:colOff>101600</xdr:colOff>
      <xdr:row>59</xdr:row>
      <xdr:rowOff>140335</xdr:rowOff>
    </xdr:to>
    <xdr:sp macro="" textlink="">
      <xdr:nvSpPr>
        <xdr:cNvPr id="192" name="楕円 191"/>
        <xdr:cNvSpPr/>
      </xdr:nvSpPr>
      <xdr:spPr>
        <a:xfrm>
          <a:off x="2514600" y="9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89535</xdr:rowOff>
    </xdr:from>
    <xdr:to>
      <xdr:col>19</xdr:col>
      <xdr:colOff>177800</xdr:colOff>
      <xdr:row>59</xdr:row>
      <xdr:rowOff>118110</xdr:rowOff>
    </xdr:to>
    <xdr:cxnSp macro="">
      <xdr:nvCxnSpPr>
        <xdr:cNvPr id="193" name="直線コネクタ 192"/>
        <xdr:cNvCxnSpPr/>
      </xdr:nvCxnSpPr>
      <xdr:spPr>
        <a:xfrm>
          <a:off x="2565400" y="9980295"/>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6350</xdr:rowOff>
    </xdr:from>
    <xdr:to>
      <xdr:col>10</xdr:col>
      <xdr:colOff>165100</xdr:colOff>
      <xdr:row>59</xdr:row>
      <xdr:rowOff>107950</xdr:rowOff>
    </xdr:to>
    <xdr:sp macro="" textlink="">
      <xdr:nvSpPr>
        <xdr:cNvPr id="194" name="楕円 193"/>
        <xdr:cNvSpPr/>
      </xdr:nvSpPr>
      <xdr:spPr>
        <a:xfrm>
          <a:off x="17399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57150</xdr:rowOff>
    </xdr:from>
    <xdr:to>
      <xdr:col>15</xdr:col>
      <xdr:colOff>50800</xdr:colOff>
      <xdr:row>59</xdr:row>
      <xdr:rowOff>89535</xdr:rowOff>
    </xdr:to>
    <xdr:cxnSp macro="">
      <xdr:nvCxnSpPr>
        <xdr:cNvPr id="195" name="直線コネクタ 194"/>
        <xdr:cNvCxnSpPr/>
      </xdr:nvCxnSpPr>
      <xdr:spPr>
        <a:xfrm>
          <a:off x="1790700" y="9947910"/>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147320</xdr:rowOff>
    </xdr:from>
    <xdr:to>
      <xdr:col>6</xdr:col>
      <xdr:colOff>38100</xdr:colOff>
      <xdr:row>59</xdr:row>
      <xdr:rowOff>77470</xdr:rowOff>
    </xdr:to>
    <xdr:sp macro="" textlink="">
      <xdr:nvSpPr>
        <xdr:cNvPr id="196" name="楕円 195"/>
        <xdr:cNvSpPr/>
      </xdr:nvSpPr>
      <xdr:spPr>
        <a:xfrm>
          <a:off x="965200" y="9870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26670</xdr:rowOff>
    </xdr:from>
    <xdr:to>
      <xdr:col>10</xdr:col>
      <xdr:colOff>114300</xdr:colOff>
      <xdr:row>59</xdr:row>
      <xdr:rowOff>57150</xdr:rowOff>
    </xdr:to>
    <xdr:cxnSp macro="">
      <xdr:nvCxnSpPr>
        <xdr:cNvPr id="197" name="直線コネクタ 196"/>
        <xdr:cNvCxnSpPr/>
      </xdr:nvCxnSpPr>
      <xdr:spPr>
        <a:xfrm>
          <a:off x="1008380" y="9917430"/>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132097</xdr:rowOff>
    </xdr:from>
    <xdr:ext cx="405111" cy="259045"/>
    <xdr:sp macro="" textlink="">
      <xdr:nvSpPr>
        <xdr:cNvPr id="198" name="n_1aveValue【橋りょう・トンネル】&#10;有形固定資産減価償却率"/>
        <xdr:cNvSpPr txBox="1"/>
      </xdr:nvSpPr>
      <xdr:spPr>
        <a:xfrm>
          <a:off x="317056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116857</xdr:rowOff>
    </xdr:from>
    <xdr:ext cx="405111" cy="259045"/>
    <xdr:sp macro="" textlink="">
      <xdr:nvSpPr>
        <xdr:cNvPr id="199" name="n_2aveValue【橋りょう・トンネル】&#10;有形固定資産減価償却率"/>
        <xdr:cNvSpPr txBox="1"/>
      </xdr:nvSpPr>
      <xdr:spPr>
        <a:xfrm>
          <a:off x="2385704"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116222</xdr:rowOff>
    </xdr:from>
    <xdr:ext cx="405111" cy="259045"/>
    <xdr:sp macro="" textlink="">
      <xdr:nvSpPr>
        <xdr:cNvPr id="200" name="n_3aveValue【橋りょう・トンネル】&#10;有形固定資産減価償却率"/>
        <xdr:cNvSpPr txBox="1"/>
      </xdr:nvSpPr>
      <xdr:spPr>
        <a:xfrm>
          <a:off x="1611004" y="10006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149242</xdr:rowOff>
    </xdr:from>
    <xdr:ext cx="405111" cy="259045"/>
    <xdr:sp macro="" textlink="">
      <xdr:nvSpPr>
        <xdr:cNvPr id="201" name="n_4aveValue【橋りょう・トンネル】&#10;有形固定資産減価償却率"/>
        <xdr:cNvSpPr txBox="1"/>
      </xdr:nvSpPr>
      <xdr:spPr>
        <a:xfrm>
          <a:off x="836304" y="953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160037</xdr:rowOff>
    </xdr:from>
    <xdr:ext cx="405111" cy="259045"/>
    <xdr:sp macro="" textlink="">
      <xdr:nvSpPr>
        <xdr:cNvPr id="202" name="n_1mainValue【橋りょう・トンネル】&#10;有形固定資産減価償却率"/>
        <xdr:cNvSpPr txBox="1"/>
      </xdr:nvSpPr>
      <xdr:spPr>
        <a:xfrm>
          <a:off x="3170564" y="1005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131462</xdr:rowOff>
    </xdr:from>
    <xdr:ext cx="405111" cy="259045"/>
    <xdr:sp macro="" textlink="">
      <xdr:nvSpPr>
        <xdr:cNvPr id="203" name="n_2mainValue【橋りょう・トンネル】&#10;有形固定資産減価償却率"/>
        <xdr:cNvSpPr txBox="1"/>
      </xdr:nvSpPr>
      <xdr:spPr>
        <a:xfrm>
          <a:off x="238570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124477</xdr:rowOff>
    </xdr:from>
    <xdr:ext cx="405111" cy="259045"/>
    <xdr:sp macro="" textlink="">
      <xdr:nvSpPr>
        <xdr:cNvPr id="204" name="n_3mainValue【橋りょう・トンネル】&#10;有形固定資産減価償却率"/>
        <xdr:cNvSpPr txBox="1"/>
      </xdr:nvSpPr>
      <xdr:spPr>
        <a:xfrm>
          <a:off x="161100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68597</xdr:rowOff>
    </xdr:from>
    <xdr:ext cx="405111" cy="259045"/>
    <xdr:sp macro="" textlink="">
      <xdr:nvSpPr>
        <xdr:cNvPr id="205" name="n_4mainValue【橋りょう・トンネル】&#10;有形固定資産減価償却率"/>
        <xdr:cNvSpPr txBox="1"/>
      </xdr:nvSpPr>
      <xdr:spPr>
        <a:xfrm>
          <a:off x="836304" y="995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5" name="テキスト ボックス 224"/>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162086</xdr:rowOff>
    </xdr:from>
    <xdr:to>
      <xdr:col>54</xdr:col>
      <xdr:colOff>189865</xdr:colOff>
      <xdr:row>64</xdr:row>
      <xdr:rowOff>97361</xdr:rowOff>
    </xdr:to>
    <xdr:cxnSp macro="">
      <xdr:nvCxnSpPr>
        <xdr:cNvPr id="231" name="直線コネクタ 230"/>
        <xdr:cNvCxnSpPr/>
      </xdr:nvCxnSpPr>
      <xdr:spPr>
        <a:xfrm flipV="1">
          <a:off x="9219565" y="9382286"/>
          <a:ext cx="0" cy="144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101188</xdr:rowOff>
    </xdr:from>
    <xdr:ext cx="534377" cy="259045"/>
    <xdr:sp macro="" textlink="">
      <xdr:nvSpPr>
        <xdr:cNvPr id="232" name="【橋りょう・トンネル】&#10;一人当たり有形固定資産（償却資産）額最小値テキスト"/>
        <xdr:cNvSpPr txBox="1"/>
      </xdr:nvSpPr>
      <xdr:spPr>
        <a:xfrm>
          <a:off x="9258300" y="1083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97361</xdr:rowOff>
    </xdr:from>
    <xdr:to>
      <xdr:col>55</xdr:col>
      <xdr:colOff>88900</xdr:colOff>
      <xdr:row>64</xdr:row>
      <xdr:rowOff>97361</xdr:rowOff>
    </xdr:to>
    <xdr:cxnSp macro="">
      <xdr:nvCxnSpPr>
        <xdr:cNvPr id="233" name="直線コネクタ 232"/>
        <xdr:cNvCxnSpPr/>
      </xdr:nvCxnSpPr>
      <xdr:spPr>
        <a:xfrm>
          <a:off x="9154160" y="108263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108763</xdr:rowOff>
    </xdr:from>
    <xdr:ext cx="690189" cy="259045"/>
    <xdr:sp macro="" textlink="">
      <xdr:nvSpPr>
        <xdr:cNvPr id="234" name="【橋りょう・トンネル】&#10;一人当たり有形固定資産（償却資産）額最大値テキスト"/>
        <xdr:cNvSpPr txBox="1"/>
      </xdr:nvSpPr>
      <xdr:spPr>
        <a:xfrm>
          <a:off x="9258300" y="91613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162086</xdr:rowOff>
    </xdr:from>
    <xdr:to>
      <xdr:col>55</xdr:col>
      <xdr:colOff>88900</xdr:colOff>
      <xdr:row>55</xdr:row>
      <xdr:rowOff>162086</xdr:rowOff>
    </xdr:to>
    <xdr:cxnSp macro="">
      <xdr:nvCxnSpPr>
        <xdr:cNvPr id="235" name="直線コネクタ 234"/>
        <xdr:cNvCxnSpPr/>
      </xdr:nvCxnSpPr>
      <xdr:spPr>
        <a:xfrm>
          <a:off x="9154160" y="93822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66826</xdr:rowOff>
    </xdr:from>
    <xdr:ext cx="599010" cy="259045"/>
    <xdr:sp macro="" textlink="">
      <xdr:nvSpPr>
        <xdr:cNvPr id="236" name="【橋りょう・トンネル】&#10;一人当たり有形固定資産（償却資産）額平均値テキスト"/>
        <xdr:cNvSpPr txBox="1"/>
      </xdr:nvSpPr>
      <xdr:spPr>
        <a:xfrm>
          <a:off x="9258300" y="1029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88399</xdr:rowOff>
    </xdr:from>
    <xdr:to>
      <xdr:col>55</xdr:col>
      <xdr:colOff>50800</xdr:colOff>
      <xdr:row>62</xdr:row>
      <xdr:rowOff>18549</xdr:rowOff>
    </xdr:to>
    <xdr:sp macro="" textlink="">
      <xdr:nvSpPr>
        <xdr:cNvPr id="237" name="フローチャート: 判断 236"/>
        <xdr:cNvSpPr/>
      </xdr:nvSpPr>
      <xdr:spPr>
        <a:xfrm>
          <a:off x="9192260" y="103144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114738</xdr:rowOff>
    </xdr:from>
    <xdr:to>
      <xdr:col>50</xdr:col>
      <xdr:colOff>165100</xdr:colOff>
      <xdr:row>62</xdr:row>
      <xdr:rowOff>44888</xdr:rowOff>
    </xdr:to>
    <xdr:sp macro="" textlink="">
      <xdr:nvSpPr>
        <xdr:cNvPr id="238" name="フローチャート: 判断 237"/>
        <xdr:cNvSpPr/>
      </xdr:nvSpPr>
      <xdr:spPr>
        <a:xfrm>
          <a:off x="8445500" y="103407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165993</xdr:rowOff>
    </xdr:from>
    <xdr:to>
      <xdr:col>46</xdr:col>
      <xdr:colOff>38100</xdr:colOff>
      <xdr:row>62</xdr:row>
      <xdr:rowOff>96143</xdr:rowOff>
    </xdr:to>
    <xdr:sp macro="" textlink="">
      <xdr:nvSpPr>
        <xdr:cNvPr id="239" name="フローチャート: 判断 238"/>
        <xdr:cNvSpPr/>
      </xdr:nvSpPr>
      <xdr:spPr>
        <a:xfrm>
          <a:off x="7670800" y="103920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168054</xdr:rowOff>
    </xdr:from>
    <xdr:to>
      <xdr:col>41</xdr:col>
      <xdr:colOff>101600</xdr:colOff>
      <xdr:row>62</xdr:row>
      <xdr:rowOff>98204</xdr:rowOff>
    </xdr:to>
    <xdr:sp macro="" textlink="">
      <xdr:nvSpPr>
        <xdr:cNvPr id="240" name="フローチャート: 判断 239"/>
        <xdr:cNvSpPr/>
      </xdr:nvSpPr>
      <xdr:spPr>
        <a:xfrm>
          <a:off x="6873240" y="103940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153980</xdr:rowOff>
    </xdr:from>
    <xdr:to>
      <xdr:col>36</xdr:col>
      <xdr:colOff>165100</xdr:colOff>
      <xdr:row>60</xdr:row>
      <xdr:rowOff>84130</xdr:rowOff>
    </xdr:to>
    <xdr:sp macro="" textlink="">
      <xdr:nvSpPr>
        <xdr:cNvPr id="241" name="フローチャート: 判断 240"/>
        <xdr:cNvSpPr/>
      </xdr:nvSpPr>
      <xdr:spPr>
        <a:xfrm>
          <a:off x="6098540" y="10044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44252</xdr:rowOff>
    </xdr:from>
    <xdr:to>
      <xdr:col>55</xdr:col>
      <xdr:colOff>50800</xdr:colOff>
      <xdr:row>61</xdr:row>
      <xdr:rowOff>145852</xdr:rowOff>
    </xdr:to>
    <xdr:sp macro="" textlink="">
      <xdr:nvSpPr>
        <xdr:cNvPr id="247" name="楕円 246"/>
        <xdr:cNvSpPr/>
      </xdr:nvSpPr>
      <xdr:spPr>
        <a:xfrm>
          <a:off x="9192260" y="102702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67129</xdr:rowOff>
    </xdr:from>
    <xdr:ext cx="599010" cy="259045"/>
    <xdr:sp macro="" textlink="">
      <xdr:nvSpPr>
        <xdr:cNvPr id="248" name="【橋りょう・トンネル】&#10;一人当たり有形固定資産（償却資産）額該当値テキスト"/>
        <xdr:cNvSpPr txBox="1"/>
      </xdr:nvSpPr>
      <xdr:spPr>
        <a:xfrm>
          <a:off x="9258300" y="1012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50096</xdr:rowOff>
    </xdr:from>
    <xdr:to>
      <xdr:col>50</xdr:col>
      <xdr:colOff>165100</xdr:colOff>
      <xdr:row>61</xdr:row>
      <xdr:rowOff>151696</xdr:rowOff>
    </xdr:to>
    <xdr:sp macro="" textlink="">
      <xdr:nvSpPr>
        <xdr:cNvPr id="249" name="楕円 248"/>
        <xdr:cNvSpPr/>
      </xdr:nvSpPr>
      <xdr:spPr>
        <a:xfrm>
          <a:off x="8445500" y="1027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95052</xdr:rowOff>
    </xdr:from>
    <xdr:to>
      <xdr:col>55</xdr:col>
      <xdr:colOff>0</xdr:colOff>
      <xdr:row>61</xdr:row>
      <xdr:rowOff>100896</xdr:rowOff>
    </xdr:to>
    <xdr:cxnSp macro="">
      <xdr:nvCxnSpPr>
        <xdr:cNvPr id="250" name="直線コネクタ 249"/>
        <xdr:cNvCxnSpPr/>
      </xdr:nvCxnSpPr>
      <xdr:spPr>
        <a:xfrm flipV="1">
          <a:off x="8496300" y="10321092"/>
          <a:ext cx="723900" cy="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57111</xdr:rowOff>
    </xdr:from>
    <xdr:to>
      <xdr:col>46</xdr:col>
      <xdr:colOff>38100</xdr:colOff>
      <xdr:row>61</xdr:row>
      <xdr:rowOff>158711</xdr:rowOff>
    </xdr:to>
    <xdr:sp macro="" textlink="">
      <xdr:nvSpPr>
        <xdr:cNvPr id="251" name="楕円 250"/>
        <xdr:cNvSpPr/>
      </xdr:nvSpPr>
      <xdr:spPr>
        <a:xfrm>
          <a:off x="7670800" y="102831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100896</xdr:rowOff>
    </xdr:from>
    <xdr:to>
      <xdr:col>50</xdr:col>
      <xdr:colOff>114300</xdr:colOff>
      <xdr:row>61</xdr:row>
      <xdr:rowOff>107911</xdr:rowOff>
    </xdr:to>
    <xdr:cxnSp macro="">
      <xdr:nvCxnSpPr>
        <xdr:cNvPr id="252" name="直線コネクタ 251"/>
        <xdr:cNvCxnSpPr/>
      </xdr:nvCxnSpPr>
      <xdr:spPr>
        <a:xfrm flipV="1">
          <a:off x="7713980" y="10326936"/>
          <a:ext cx="782320" cy="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63404</xdr:rowOff>
    </xdr:from>
    <xdr:to>
      <xdr:col>41</xdr:col>
      <xdr:colOff>101600</xdr:colOff>
      <xdr:row>61</xdr:row>
      <xdr:rowOff>165004</xdr:rowOff>
    </xdr:to>
    <xdr:sp macro="" textlink="">
      <xdr:nvSpPr>
        <xdr:cNvPr id="253" name="楕円 252"/>
        <xdr:cNvSpPr/>
      </xdr:nvSpPr>
      <xdr:spPr>
        <a:xfrm>
          <a:off x="6873240" y="1028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107911</xdr:rowOff>
    </xdr:from>
    <xdr:to>
      <xdr:col>45</xdr:col>
      <xdr:colOff>177800</xdr:colOff>
      <xdr:row>61</xdr:row>
      <xdr:rowOff>114204</xdr:rowOff>
    </xdr:to>
    <xdr:cxnSp macro="">
      <xdr:nvCxnSpPr>
        <xdr:cNvPr id="254" name="直線コネクタ 253"/>
        <xdr:cNvCxnSpPr/>
      </xdr:nvCxnSpPr>
      <xdr:spPr>
        <a:xfrm flipV="1">
          <a:off x="6924040" y="10333951"/>
          <a:ext cx="789940" cy="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71003</xdr:rowOff>
    </xdr:from>
    <xdr:to>
      <xdr:col>36</xdr:col>
      <xdr:colOff>165100</xdr:colOff>
      <xdr:row>62</xdr:row>
      <xdr:rowOff>1153</xdr:rowOff>
    </xdr:to>
    <xdr:sp macro="" textlink="">
      <xdr:nvSpPr>
        <xdr:cNvPr id="255" name="楕円 254"/>
        <xdr:cNvSpPr/>
      </xdr:nvSpPr>
      <xdr:spPr>
        <a:xfrm>
          <a:off x="6098540" y="102970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114204</xdr:rowOff>
    </xdr:from>
    <xdr:to>
      <xdr:col>41</xdr:col>
      <xdr:colOff>50800</xdr:colOff>
      <xdr:row>61</xdr:row>
      <xdr:rowOff>121803</xdr:rowOff>
    </xdr:to>
    <xdr:cxnSp macro="">
      <xdr:nvCxnSpPr>
        <xdr:cNvPr id="256" name="直線コネクタ 255"/>
        <xdr:cNvCxnSpPr/>
      </xdr:nvCxnSpPr>
      <xdr:spPr>
        <a:xfrm flipV="1">
          <a:off x="6149340" y="10340244"/>
          <a:ext cx="774700" cy="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36015</xdr:rowOff>
    </xdr:from>
    <xdr:ext cx="599010" cy="259045"/>
    <xdr:sp macro="" textlink="">
      <xdr:nvSpPr>
        <xdr:cNvPr id="257" name="n_1aveValue【橋りょう・トンネル】&#10;一人当たり有形固定資産（償却資産）額"/>
        <xdr:cNvSpPr txBox="1"/>
      </xdr:nvSpPr>
      <xdr:spPr>
        <a:xfrm>
          <a:off x="8214575" y="1042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87270</xdr:rowOff>
    </xdr:from>
    <xdr:ext cx="599010" cy="259045"/>
    <xdr:sp macro="" textlink="">
      <xdr:nvSpPr>
        <xdr:cNvPr id="258" name="n_2aveValue【橋りょう・トンネル】&#10;一人当たり有形固定資産（償却資産）額"/>
        <xdr:cNvSpPr txBox="1"/>
      </xdr:nvSpPr>
      <xdr:spPr>
        <a:xfrm>
          <a:off x="7444955" y="1048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89331</xdr:rowOff>
    </xdr:from>
    <xdr:ext cx="599010" cy="259045"/>
    <xdr:sp macro="" textlink="">
      <xdr:nvSpPr>
        <xdr:cNvPr id="259" name="n_3aveValue【橋りょう・トンネル】&#10;一人当たり有形固定資産（償却資産）額"/>
        <xdr:cNvSpPr txBox="1"/>
      </xdr:nvSpPr>
      <xdr:spPr>
        <a:xfrm>
          <a:off x="6670255" y="10483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100657</xdr:rowOff>
    </xdr:from>
    <xdr:ext cx="599010" cy="259045"/>
    <xdr:sp macro="" textlink="">
      <xdr:nvSpPr>
        <xdr:cNvPr id="260" name="n_4aveValue【橋りょう・トンネル】&#10;一人当たり有形固定資産（償却資産）額"/>
        <xdr:cNvSpPr txBox="1"/>
      </xdr:nvSpPr>
      <xdr:spPr>
        <a:xfrm>
          <a:off x="5872695" y="9823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168223</xdr:rowOff>
    </xdr:from>
    <xdr:ext cx="599010" cy="259045"/>
    <xdr:sp macro="" textlink="">
      <xdr:nvSpPr>
        <xdr:cNvPr id="261" name="n_1mainValue【橋りょう・トンネル】&#10;一人当たり有形固定資産（償却資産）額"/>
        <xdr:cNvSpPr txBox="1"/>
      </xdr:nvSpPr>
      <xdr:spPr>
        <a:xfrm>
          <a:off x="8214575" y="10058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3788</xdr:rowOff>
    </xdr:from>
    <xdr:ext cx="599010" cy="259045"/>
    <xdr:sp macro="" textlink="">
      <xdr:nvSpPr>
        <xdr:cNvPr id="262" name="n_2mainValue【橋りょう・トンネル】&#10;一人当たり有形固定資産（償却資産）額"/>
        <xdr:cNvSpPr txBox="1"/>
      </xdr:nvSpPr>
      <xdr:spPr>
        <a:xfrm>
          <a:off x="7444955" y="10062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10081</xdr:rowOff>
    </xdr:from>
    <xdr:ext cx="599010" cy="259045"/>
    <xdr:sp macro="" textlink="">
      <xdr:nvSpPr>
        <xdr:cNvPr id="263" name="n_3mainValue【橋りょう・トンネル】&#10;一人当たり有形固定資産（償却資産）額"/>
        <xdr:cNvSpPr txBox="1"/>
      </xdr:nvSpPr>
      <xdr:spPr>
        <a:xfrm>
          <a:off x="6670255" y="1006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163730</xdr:rowOff>
    </xdr:from>
    <xdr:ext cx="599010" cy="259045"/>
    <xdr:sp macro="" textlink="">
      <xdr:nvSpPr>
        <xdr:cNvPr id="264" name="n_4mainValue【橋りょう・トンネル】&#10;一人当たり有形固定資産（償却資産）額"/>
        <xdr:cNvSpPr txBox="1"/>
      </xdr:nvSpPr>
      <xdr:spPr>
        <a:xfrm>
          <a:off x="5872695" y="1038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100149</xdr:rowOff>
    </xdr:from>
    <xdr:to>
      <xdr:col>24</xdr:col>
      <xdr:colOff>62865</xdr:colOff>
      <xdr:row>86</xdr:row>
      <xdr:rowOff>106680</xdr:rowOff>
    </xdr:to>
    <xdr:cxnSp macro="">
      <xdr:nvCxnSpPr>
        <xdr:cNvPr id="290" name="直線コネクタ 289"/>
        <xdr:cNvCxnSpPr/>
      </xdr:nvCxnSpPr>
      <xdr:spPr>
        <a:xfrm flipV="1">
          <a:off x="4086225" y="13176069"/>
          <a:ext cx="0" cy="1347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1" name="【公営住宅】&#10;有形固定資産減価償却率最小値テキスト"/>
        <xdr:cNvSpPr txBox="1"/>
      </xdr:nvSpPr>
      <xdr:spPr>
        <a:xfrm>
          <a:off x="4124960"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2" name="直線コネクタ 291"/>
        <xdr:cNvCxnSpPr/>
      </xdr:nvCxnSpPr>
      <xdr:spPr>
        <a:xfrm>
          <a:off x="4020820" y="14523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46826</xdr:rowOff>
    </xdr:from>
    <xdr:ext cx="405111" cy="259045"/>
    <xdr:sp macro="" textlink="">
      <xdr:nvSpPr>
        <xdr:cNvPr id="293" name="【公営住宅】&#10;有形固定資産減価償却率最大値テキスト"/>
        <xdr:cNvSpPr txBox="1"/>
      </xdr:nvSpPr>
      <xdr:spPr>
        <a:xfrm>
          <a:off x="4124960" y="12955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100149</xdr:rowOff>
    </xdr:from>
    <xdr:to>
      <xdr:col>24</xdr:col>
      <xdr:colOff>152400</xdr:colOff>
      <xdr:row>78</xdr:row>
      <xdr:rowOff>100149</xdr:rowOff>
    </xdr:to>
    <xdr:cxnSp macro="">
      <xdr:nvCxnSpPr>
        <xdr:cNvPr id="294" name="直線コネクタ 293"/>
        <xdr:cNvCxnSpPr/>
      </xdr:nvCxnSpPr>
      <xdr:spPr>
        <a:xfrm>
          <a:off x="4020820" y="131760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164935</xdr:rowOff>
    </xdr:from>
    <xdr:ext cx="405111" cy="259045"/>
    <xdr:sp macro="" textlink="">
      <xdr:nvSpPr>
        <xdr:cNvPr id="295" name="【公営住宅】&#10;有形固定資産減価償却率平均値テキスト"/>
        <xdr:cNvSpPr txBox="1"/>
      </xdr:nvSpPr>
      <xdr:spPr>
        <a:xfrm>
          <a:off x="4124960" y="13911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15058</xdr:rowOff>
    </xdr:from>
    <xdr:to>
      <xdr:col>24</xdr:col>
      <xdr:colOff>114300</xdr:colOff>
      <xdr:row>83</xdr:row>
      <xdr:rowOff>116658</xdr:rowOff>
    </xdr:to>
    <xdr:sp macro="" textlink="">
      <xdr:nvSpPr>
        <xdr:cNvPr id="296" name="フローチャート: 判断 295"/>
        <xdr:cNvSpPr/>
      </xdr:nvSpPr>
      <xdr:spPr>
        <a:xfrm>
          <a:off x="4036060" y="1392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59145</xdr:rowOff>
    </xdr:from>
    <xdr:to>
      <xdr:col>20</xdr:col>
      <xdr:colOff>38100</xdr:colOff>
      <xdr:row>83</xdr:row>
      <xdr:rowOff>160745</xdr:rowOff>
    </xdr:to>
    <xdr:sp macro="" textlink="">
      <xdr:nvSpPr>
        <xdr:cNvPr id="297" name="フローチャート: 判断 296"/>
        <xdr:cNvSpPr/>
      </xdr:nvSpPr>
      <xdr:spPr>
        <a:xfrm>
          <a:off x="3312160" y="139732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60779</xdr:rowOff>
    </xdr:from>
    <xdr:to>
      <xdr:col>15</xdr:col>
      <xdr:colOff>101600</xdr:colOff>
      <xdr:row>83</xdr:row>
      <xdr:rowOff>162379</xdr:rowOff>
    </xdr:to>
    <xdr:sp macro="" textlink="">
      <xdr:nvSpPr>
        <xdr:cNvPr id="298" name="フローチャート: 判断 297"/>
        <xdr:cNvSpPr/>
      </xdr:nvSpPr>
      <xdr:spPr>
        <a:xfrm>
          <a:off x="2514600" y="1397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9" name="フローチャート: 判断 298"/>
        <xdr:cNvSpPr/>
      </xdr:nvSpPr>
      <xdr:spPr>
        <a:xfrm>
          <a:off x="1739900" y="1396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xdr:nvSpPr>
        <xdr:cNvPr id="300" name="フローチャート: 判断 299"/>
        <xdr:cNvSpPr/>
      </xdr:nvSpPr>
      <xdr:spPr>
        <a:xfrm>
          <a:off x="965200" y="139977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62412</xdr:rowOff>
    </xdr:from>
    <xdr:to>
      <xdr:col>24</xdr:col>
      <xdr:colOff>114300</xdr:colOff>
      <xdr:row>82</xdr:row>
      <xdr:rowOff>164012</xdr:rowOff>
    </xdr:to>
    <xdr:sp macro="" textlink="">
      <xdr:nvSpPr>
        <xdr:cNvPr id="306" name="楕円 305"/>
        <xdr:cNvSpPr/>
      </xdr:nvSpPr>
      <xdr:spPr>
        <a:xfrm>
          <a:off x="4036060" y="1380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85289</xdr:rowOff>
    </xdr:from>
    <xdr:ext cx="405111" cy="259045"/>
    <xdr:sp macro="" textlink="">
      <xdr:nvSpPr>
        <xdr:cNvPr id="307" name="【公営住宅】&#10;有形固定資産減価償却率該当値テキスト"/>
        <xdr:cNvSpPr txBox="1"/>
      </xdr:nvSpPr>
      <xdr:spPr>
        <a:xfrm>
          <a:off x="4124960" y="13664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80373</xdr:rowOff>
    </xdr:from>
    <xdr:to>
      <xdr:col>20</xdr:col>
      <xdr:colOff>38100</xdr:colOff>
      <xdr:row>83</xdr:row>
      <xdr:rowOff>10523</xdr:rowOff>
    </xdr:to>
    <xdr:sp macro="" textlink="">
      <xdr:nvSpPr>
        <xdr:cNvPr id="308" name="楕円 307"/>
        <xdr:cNvSpPr/>
      </xdr:nvSpPr>
      <xdr:spPr>
        <a:xfrm>
          <a:off x="3312160" y="138268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113212</xdr:rowOff>
    </xdr:from>
    <xdr:to>
      <xdr:col>24</xdr:col>
      <xdr:colOff>63500</xdr:colOff>
      <xdr:row>82</xdr:row>
      <xdr:rowOff>131173</xdr:rowOff>
    </xdr:to>
    <xdr:cxnSp macro="">
      <xdr:nvCxnSpPr>
        <xdr:cNvPr id="309" name="直線コネクタ 308"/>
        <xdr:cNvCxnSpPr/>
      </xdr:nvCxnSpPr>
      <xdr:spPr>
        <a:xfrm flipV="1">
          <a:off x="3355340" y="13859692"/>
          <a:ext cx="73152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59145</xdr:rowOff>
    </xdr:from>
    <xdr:to>
      <xdr:col>15</xdr:col>
      <xdr:colOff>101600</xdr:colOff>
      <xdr:row>82</xdr:row>
      <xdr:rowOff>160745</xdr:rowOff>
    </xdr:to>
    <xdr:sp macro="" textlink="">
      <xdr:nvSpPr>
        <xdr:cNvPr id="310" name="楕円 309"/>
        <xdr:cNvSpPr/>
      </xdr:nvSpPr>
      <xdr:spPr>
        <a:xfrm>
          <a:off x="2514600" y="1380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109945</xdr:rowOff>
    </xdr:from>
    <xdr:to>
      <xdr:col>19</xdr:col>
      <xdr:colOff>177800</xdr:colOff>
      <xdr:row>82</xdr:row>
      <xdr:rowOff>131173</xdr:rowOff>
    </xdr:to>
    <xdr:cxnSp macro="">
      <xdr:nvCxnSpPr>
        <xdr:cNvPr id="311" name="直線コネクタ 310"/>
        <xdr:cNvCxnSpPr/>
      </xdr:nvCxnSpPr>
      <xdr:spPr>
        <a:xfrm>
          <a:off x="2565400" y="13856425"/>
          <a:ext cx="78994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95069</xdr:rowOff>
    </xdr:from>
    <xdr:to>
      <xdr:col>10</xdr:col>
      <xdr:colOff>165100</xdr:colOff>
      <xdr:row>83</xdr:row>
      <xdr:rowOff>25219</xdr:rowOff>
    </xdr:to>
    <xdr:sp macro="" textlink="">
      <xdr:nvSpPr>
        <xdr:cNvPr id="312" name="楕円 311"/>
        <xdr:cNvSpPr/>
      </xdr:nvSpPr>
      <xdr:spPr>
        <a:xfrm>
          <a:off x="1739900" y="138415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109945</xdr:rowOff>
    </xdr:from>
    <xdr:to>
      <xdr:col>15</xdr:col>
      <xdr:colOff>50800</xdr:colOff>
      <xdr:row>82</xdr:row>
      <xdr:rowOff>145869</xdr:rowOff>
    </xdr:to>
    <xdr:cxnSp macro="">
      <xdr:nvCxnSpPr>
        <xdr:cNvPr id="313" name="直線コネクタ 312"/>
        <xdr:cNvCxnSpPr/>
      </xdr:nvCxnSpPr>
      <xdr:spPr>
        <a:xfrm flipV="1">
          <a:off x="1790700" y="13856425"/>
          <a:ext cx="7747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124461</xdr:rowOff>
    </xdr:from>
    <xdr:to>
      <xdr:col>6</xdr:col>
      <xdr:colOff>38100</xdr:colOff>
      <xdr:row>83</xdr:row>
      <xdr:rowOff>54611</xdr:rowOff>
    </xdr:to>
    <xdr:sp macro="" textlink="">
      <xdr:nvSpPr>
        <xdr:cNvPr id="314" name="楕円 313"/>
        <xdr:cNvSpPr/>
      </xdr:nvSpPr>
      <xdr:spPr>
        <a:xfrm>
          <a:off x="965200" y="138709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145869</xdr:rowOff>
    </xdr:from>
    <xdr:to>
      <xdr:col>10</xdr:col>
      <xdr:colOff>114300</xdr:colOff>
      <xdr:row>83</xdr:row>
      <xdr:rowOff>3811</xdr:rowOff>
    </xdr:to>
    <xdr:cxnSp macro="">
      <xdr:nvCxnSpPr>
        <xdr:cNvPr id="315" name="直線コネクタ 314"/>
        <xdr:cNvCxnSpPr/>
      </xdr:nvCxnSpPr>
      <xdr:spPr>
        <a:xfrm flipV="1">
          <a:off x="1008380" y="13892349"/>
          <a:ext cx="782320" cy="2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151872</xdr:rowOff>
    </xdr:from>
    <xdr:ext cx="405111" cy="259045"/>
    <xdr:sp macro="" textlink="">
      <xdr:nvSpPr>
        <xdr:cNvPr id="316" name="n_1aveValue【公営住宅】&#10;有形固定資産減価償却率"/>
        <xdr:cNvSpPr txBox="1"/>
      </xdr:nvSpPr>
      <xdr:spPr>
        <a:xfrm>
          <a:off x="3170564" y="14065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153506</xdr:rowOff>
    </xdr:from>
    <xdr:ext cx="405111" cy="259045"/>
    <xdr:sp macro="" textlink="">
      <xdr:nvSpPr>
        <xdr:cNvPr id="317" name="n_2aveValue【公営住宅】&#10;有形固定資産減価償却率"/>
        <xdr:cNvSpPr txBox="1"/>
      </xdr:nvSpPr>
      <xdr:spPr>
        <a:xfrm>
          <a:off x="2385704" y="14067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142076</xdr:rowOff>
    </xdr:from>
    <xdr:ext cx="405111" cy="259045"/>
    <xdr:sp macro="" textlink="">
      <xdr:nvSpPr>
        <xdr:cNvPr id="318" name="n_3aveValue【公営住宅】&#10;有形固定資産減価償却率"/>
        <xdr:cNvSpPr txBox="1"/>
      </xdr:nvSpPr>
      <xdr:spPr>
        <a:xfrm>
          <a:off x="1611004" y="14056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4915</xdr:rowOff>
    </xdr:from>
    <xdr:ext cx="405111" cy="259045"/>
    <xdr:sp macro="" textlink="">
      <xdr:nvSpPr>
        <xdr:cNvPr id="319" name="n_4aveValue【公営住宅】&#10;有形固定資産減価償却率"/>
        <xdr:cNvSpPr txBox="1"/>
      </xdr:nvSpPr>
      <xdr:spPr>
        <a:xfrm>
          <a:off x="836304" y="14086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27050</xdr:rowOff>
    </xdr:from>
    <xdr:ext cx="405111" cy="259045"/>
    <xdr:sp macro="" textlink="">
      <xdr:nvSpPr>
        <xdr:cNvPr id="320" name="n_1mainValue【公営住宅】&#10;有形固定資産減価償却率"/>
        <xdr:cNvSpPr txBox="1"/>
      </xdr:nvSpPr>
      <xdr:spPr>
        <a:xfrm>
          <a:off x="3170564" y="1360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5822</xdr:rowOff>
    </xdr:from>
    <xdr:ext cx="405111" cy="259045"/>
    <xdr:sp macro="" textlink="">
      <xdr:nvSpPr>
        <xdr:cNvPr id="321" name="n_2mainValue【公営住宅】&#10;有形固定資産減価償却率"/>
        <xdr:cNvSpPr txBox="1"/>
      </xdr:nvSpPr>
      <xdr:spPr>
        <a:xfrm>
          <a:off x="2385704" y="135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41746</xdr:rowOff>
    </xdr:from>
    <xdr:ext cx="405111" cy="259045"/>
    <xdr:sp macro="" textlink="">
      <xdr:nvSpPr>
        <xdr:cNvPr id="322" name="n_3mainValue【公営住宅】&#10;有形固定資産減価償却率"/>
        <xdr:cNvSpPr txBox="1"/>
      </xdr:nvSpPr>
      <xdr:spPr>
        <a:xfrm>
          <a:off x="1611004" y="13620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71138</xdr:rowOff>
    </xdr:from>
    <xdr:ext cx="405111" cy="259045"/>
    <xdr:sp macro="" textlink="">
      <xdr:nvSpPr>
        <xdr:cNvPr id="323" name="n_4mainValue【公営住宅】&#10;有形固定資産減価償却率"/>
        <xdr:cNvSpPr txBox="1"/>
      </xdr:nvSpPr>
      <xdr:spPr>
        <a:xfrm>
          <a:off x="836304" y="13649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xdr:cNvSpPr txBox="1"/>
      </xdr:nvSpPr>
      <xdr:spPr>
        <a:xfrm>
          <a:off x="5364041" y="12903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161162</xdr:rowOff>
    </xdr:from>
    <xdr:to>
      <xdr:col>54</xdr:col>
      <xdr:colOff>189865</xdr:colOff>
      <xdr:row>86</xdr:row>
      <xdr:rowOff>89915</xdr:rowOff>
    </xdr:to>
    <xdr:cxnSp macro="">
      <xdr:nvCxnSpPr>
        <xdr:cNvPr id="347" name="直線コネクタ 346"/>
        <xdr:cNvCxnSpPr/>
      </xdr:nvCxnSpPr>
      <xdr:spPr>
        <a:xfrm flipV="1">
          <a:off x="9219565" y="13237082"/>
          <a:ext cx="0" cy="1269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93742</xdr:rowOff>
    </xdr:from>
    <xdr:ext cx="469744" cy="259045"/>
    <xdr:sp macro="" textlink="">
      <xdr:nvSpPr>
        <xdr:cNvPr id="348" name="【公営住宅】&#10;一人当たり面積最小値テキスト"/>
        <xdr:cNvSpPr txBox="1"/>
      </xdr:nvSpPr>
      <xdr:spPr>
        <a:xfrm>
          <a:off x="9258300" y="1451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89915</xdr:rowOff>
    </xdr:from>
    <xdr:to>
      <xdr:col>55</xdr:col>
      <xdr:colOff>88900</xdr:colOff>
      <xdr:row>86</xdr:row>
      <xdr:rowOff>89915</xdr:rowOff>
    </xdr:to>
    <xdr:cxnSp macro="">
      <xdr:nvCxnSpPr>
        <xdr:cNvPr id="349" name="直線コネクタ 348"/>
        <xdr:cNvCxnSpPr/>
      </xdr:nvCxnSpPr>
      <xdr:spPr>
        <a:xfrm>
          <a:off x="9154160" y="145069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107839</xdr:rowOff>
    </xdr:from>
    <xdr:ext cx="534377" cy="259045"/>
    <xdr:sp macro="" textlink="">
      <xdr:nvSpPr>
        <xdr:cNvPr id="350" name="【公営住宅】&#10;一人当たり面積最大値テキスト"/>
        <xdr:cNvSpPr txBox="1"/>
      </xdr:nvSpPr>
      <xdr:spPr>
        <a:xfrm>
          <a:off x="9258300" y="1301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161162</xdr:rowOff>
    </xdr:from>
    <xdr:to>
      <xdr:col>55</xdr:col>
      <xdr:colOff>88900</xdr:colOff>
      <xdr:row>78</xdr:row>
      <xdr:rowOff>161162</xdr:rowOff>
    </xdr:to>
    <xdr:cxnSp macro="">
      <xdr:nvCxnSpPr>
        <xdr:cNvPr id="351" name="直線コネクタ 350"/>
        <xdr:cNvCxnSpPr/>
      </xdr:nvCxnSpPr>
      <xdr:spPr>
        <a:xfrm>
          <a:off x="9154160" y="132370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123080</xdr:rowOff>
    </xdr:from>
    <xdr:ext cx="469744" cy="259045"/>
    <xdr:sp macro="" textlink="">
      <xdr:nvSpPr>
        <xdr:cNvPr id="352" name="【公営住宅】&#10;一人当たり面積平均値テキスト"/>
        <xdr:cNvSpPr txBox="1"/>
      </xdr:nvSpPr>
      <xdr:spPr>
        <a:xfrm>
          <a:off x="9258300" y="14204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144653</xdr:rowOff>
    </xdr:from>
    <xdr:to>
      <xdr:col>55</xdr:col>
      <xdr:colOff>50800</xdr:colOff>
      <xdr:row>85</xdr:row>
      <xdr:rowOff>74803</xdr:rowOff>
    </xdr:to>
    <xdr:sp macro="" textlink="">
      <xdr:nvSpPr>
        <xdr:cNvPr id="353" name="フローチャート: 判断 352"/>
        <xdr:cNvSpPr/>
      </xdr:nvSpPr>
      <xdr:spPr>
        <a:xfrm>
          <a:off x="9192260" y="142264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168656</xdr:rowOff>
    </xdr:from>
    <xdr:to>
      <xdr:col>50</xdr:col>
      <xdr:colOff>165100</xdr:colOff>
      <xdr:row>85</xdr:row>
      <xdr:rowOff>98806</xdr:rowOff>
    </xdr:to>
    <xdr:sp macro="" textlink="">
      <xdr:nvSpPr>
        <xdr:cNvPr id="354" name="フローチャート: 判断 353"/>
        <xdr:cNvSpPr/>
      </xdr:nvSpPr>
      <xdr:spPr>
        <a:xfrm>
          <a:off x="8445500" y="142504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11685</xdr:rowOff>
    </xdr:from>
    <xdr:to>
      <xdr:col>46</xdr:col>
      <xdr:colOff>38100</xdr:colOff>
      <xdr:row>85</xdr:row>
      <xdr:rowOff>113285</xdr:rowOff>
    </xdr:to>
    <xdr:sp macro="" textlink="">
      <xdr:nvSpPr>
        <xdr:cNvPr id="355" name="フローチャート: 判断 354"/>
        <xdr:cNvSpPr/>
      </xdr:nvSpPr>
      <xdr:spPr>
        <a:xfrm>
          <a:off x="7670800" y="142610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15621</xdr:rowOff>
    </xdr:from>
    <xdr:to>
      <xdr:col>41</xdr:col>
      <xdr:colOff>101600</xdr:colOff>
      <xdr:row>85</xdr:row>
      <xdr:rowOff>117221</xdr:rowOff>
    </xdr:to>
    <xdr:sp macro="" textlink="">
      <xdr:nvSpPr>
        <xdr:cNvPr id="356" name="フローチャート: 判断 355"/>
        <xdr:cNvSpPr/>
      </xdr:nvSpPr>
      <xdr:spPr>
        <a:xfrm>
          <a:off x="6873240" y="1426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10413</xdr:rowOff>
    </xdr:from>
    <xdr:to>
      <xdr:col>36</xdr:col>
      <xdr:colOff>165100</xdr:colOff>
      <xdr:row>85</xdr:row>
      <xdr:rowOff>112013</xdr:rowOff>
    </xdr:to>
    <xdr:sp macro="" textlink="">
      <xdr:nvSpPr>
        <xdr:cNvPr id="357" name="フローチャート: 判断 356"/>
        <xdr:cNvSpPr/>
      </xdr:nvSpPr>
      <xdr:spPr>
        <a:xfrm>
          <a:off x="6098540" y="1425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64770</xdr:rowOff>
    </xdr:from>
    <xdr:to>
      <xdr:col>55</xdr:col>
      <xdr:colOff>50800</xdr:colOff>
      <xdr:row>83</xdr:row>
      <xdr:rowOff>166370</xdr:rowOff>
    </xdr:to>
    <xdr:sp macro="" textlink="">
      <xdr:nvSpPr>
        <xdr:cNvPr id="363" name="楕円 362"/>
        <xdr:cNvSpPr/>
      </xdr:nvSpPr>
      <xdr:spPr>
        <a:xfrm>
          <a:off x="9192260" y="139788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87647</xdr:rowOff>
    </xdr:from>
    <xdr:ext cx="469744" cy="259045"/>
    <xdr:sp macro="" textlink="">
      <xdr:nvSpPr>
        <xdr:cNvPr id="364" name="【公営住宅】&#10;一人当たり面積該当値テキスト"/>
        <xdr:cNvSpPr txBox="1"/>
      </xdr:nvSpPr>
      <xdr:spPr>
        <a:xfrm>
          <a:off x="9258300" y="138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78867</xdr:rowOff>
    </xdr:from>
    <xdr:to>
      <xdr:col>50</xdr:col>
      <xdr:colOff>165100</xdr:colOff>
      <xdr:row>84</xdr:row>
      <xdr:rowOff>9017</xdr:rowOff>
    </xdr:to>
    <xdr:sp macro="" textlink="">
      <xdr:nvSpPr>
        <xdr:cNvPr id="365" name="楕円 364"/>
        <xdr:cNvSpPr/>
      </xdr:nvSpPr>
      <xdr:spPr>
        <a:xfrm>
          <a:off x="8445500" y="139929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115570</xdr:rowOff>
    </xdr:from>
    <xdr:to>
      <xdr:col>55</xdr:col>
      <xdr:colOff>0</xdr:colOff>
      <xdr:row>83</xdr:row>
      <xdr:rowOff>129667</xdr:rowOff>
    </xdr:to>
    <xdr:cxnSp macro="">
      <xdr:nvCxnSpPr>
        <xdr:cNvPr id="366" name="直線コネクタ 365"/>
        <xdr:cNvCxnSpPr/>
      </xdr:nvCxnSpPr>
      <xdr:spPr>
        <a:xfrm flipV="1">
          <a:off x="8496300" y="14029690"/>
          <a:ext cx="7239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80899</xdr:rowOff>
    </xdr:from>
    <xdr:to>
      <xdr:col>46</xdr:col>
      <xdr:colOff>38100</xdr:colOff>
      <xdr:row>84</xdr:row>
      <xdr:rowOff>11049</xdr:rowOff>
    </xdr:to>
    <xdr:sp macro="" textlink="">
      <xdr:nvSpPr>
        <xdr:cNvPr id="367" name="楕円 366"/>
        <xdr:cNvSpPr/>
      </xdr:nvSpPr>
      <xdr:spPr>
        <a:xfrm>
          <a:off x="7670800" y="139950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129667</xdr:rowOff>
    </xdr:from>
    <xdr:to>
      <xdr:col>50</xdr:col>
      <xdr:colOff>114300</xdr:colOff>
      <xdr:row>83</xdr:row>
      <xdr:rowOff>131699</xdr:rowOff>
    </xdr:to>
    <xdr:cxnSp macro="">
      <xdr:nvCxnSpPr>
        <xdr:cNvPr id="368" name="直線コネクタ 367"/>
        <xdr:cNvCxnSpPr/>
      </xdr:nvCxnSpPr>
      <xdr:spPr>
        <a:xfrm flipV="1">
          <a:off x="7713980" y="14043787"/>
          <a:ext cx="78232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91187</xdr:rowOff>
    </xdr:from>
    <xdr:to>
      <xdr:col>41</xdr:col>
      <xdr:colOff>101600</xdr:colOff>
      <xdr:row>84</xdr:row>
      <xdr:rowOff>21337</xdr:rowOff>
    </xdr:to>
    <xdr:sp macro="" textlink="">
      <xdr:nvSpPr>
        <xdr:cNvPr id="369" name="楕円 368"/>
        <xdr:cNvSpPr/>
      </xdr:nvSpPr>
      <xdr:spPr>
        <a:xfrm>
          <a:off x="6873240" y="140053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131699</xdr:rowOff>
    </xdr:from>
    <xdr:to>
      <xdr:col>45</xdr:col>
      <xdr:colOff>177800</xdr:colOff>
      <xdr:row>83</xdr:row>
      <xdr:rowOff>141987</xdr:rowOff>
    </xdr:to>
    <xdr:cxnSp macro="">
      <xdr:nvCxnSpPr>
        <xdr:cNvPr id="370" name="直線コネクタ 369"/>
        <xdr:cNvCxnSpPr/>
      </xdr:nvCxnSpPr>
      <xdr:spPr>
        <a:xfrm flipV="1">
          <a:off x="6924040" y="14045819"/>
          <a:ext cx="78994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90551</xdr:rowOff>
    </xdr:from>
    <xdr:to>
      <xdr:col>36</xdr:col>
      <xdr:colOff>165100</xdr:colOff>
      <xdr:row>84</xdr:row>
      <xdr:rowOff>20701</xdr:rowOff>
    </xdr:to>
    <xdr:sp macro="" textlink="">
      <xdr:nvSpPr>
        <xdr:cNvPr id="371" name="楕円 370"/>
        <xdr:cNvSpPr/>
      </xdr:nvSpPr>
      <xdr:spPr>
        <a:xfrm>
          <a:off x="6098540" y="140046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141351</xdr:rowOff>
    </xdr:from>
    <xdr:to>
      <xdr:col>41</xdr:col>
      <xdr:colOff>50800</xdr:colOff>
      <xdr:row>83</xdr:row>
      <xdr:rowOff>141987</xdr:rowOff>
    </xdr:to>
    <xdr:cxnSp macro="">
      <xdr:nvCxnSpPr>
        <xdr:cNvPr id="372" name="直線コネクタ 371"/>
        <xdr:cNvCxnSpPr/>
      </xdr:nvCxnSpPr>
      <xdr:spPr>
        <a:xfrm>
          <a:off x="6149340" y="14055471"/>
          <a:ext cx="774700" cy="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89933</xdr:rowOff>
    </xdr:from>
    <xdr:ext cx="469744" cy="259045"/>
    <xdr:sp macro="" textlink="">
      <xdr:nvSpPr>
        <xdr:cNvPr id="373" name="n_1aveValue【公営住宅】&#10;一人当たり面積"/>
        <xdr:cNvSpPr txBox="1"/>
      </xdr:nvSpPr>
      <xdr:spPr>
        <a:xfrm>
          <a:off x="8271587" y="1433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104412</xdr:rowOff>
    </xdr:from>
    <xdr:ext cx="469744" cy="259045"/>
    <xdr:sp macro="" textlink="">
      <xdr:nvSpPr>
        <xdr:cNvPr id="374" name="n_2aveValue【公営住宅】&#10;一人当たり面積"/>
        <xdr:cNvSpPr txBox="1"/>
      </xdr:nvSpPr>
      <xdr:spPr>
        <a:xfrm>
          <a:off x="7509587" y="1435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108348</xdr:rowOff>
    </xdr:from>
    <xdr:ext cx="469744" cy="259045"/>
    <xdr:sp macro="" textlink="">
      <xdr:nvSpPr>
        <xdr:cNvPr id="375" name="n_3aveValue【公営住宅】&#10;一人当たり面積"/>
        <xdr:cNvSpPr txBox="1"/>
      </xdr:nvSpPr>
      <xdr:spPr>
        <a:xfrm>
          <a:off x="6712027" y="1435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103140</xdr:rowOff>
    </xdr:from>
    <xdr:ext cx="469744" cy="259045"/>
    <xdr:sp macro="" textlink="">
      <xdr:nvSpPr>
        <xdr:cNvPr id="376" name="n_4aveValue【公営住宅】&#10;一人当たり面積"/>
        <xdr:cNvSpPr txBox="1"/>
      </xdr:nvSpPr>
      <xdr:spPr>
        <a:xfrm>
          <a:off x="5937327" y="1435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25544</xdr:rowOff>
    </xdr:from>
    <xdr:ext cx="469744" cy="259045"/>
    <xdr:sp macro="" textlink="">
      <xdr:nvSpPr>
        <xdr:cNvPr id="377" name="n_1mainValue【公営住宅】&#10;一人当たり面積"/>
        <xdr:cNvSpPr txBox="1"/>
      </xdr:nvSpPr>
      <xdr:spPr>
        <a:xfrm>
          <a:off x="8271587" y="1377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27576</xdr:rowOff>
    </xdr:from>
    <xdr:ext cx="469744" cy="259045"/>
    <xdr:sp macro="" textlink="">
      <xdr:nvSpPr>
        <xdr:cNvPr id="378" name="n_2mainValue【公営住宅】&#10;一人当たり面積"/>
        <xdr:cNvSpPr txBox="1"/>
      </xdr:nvSpPr>
      <xdr:spPr>
        <a:xfrm>
          <a:off x="7509587" y="1377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37864</xdr:rowOff>
    </xdr:from>
    <xdr:ext cx="469744" cy="259045"/>
    <xdr:sp macro="" textlink="">
      <xdr:nvSpPr>
        <xdr:cNvPr id="379" name="n_3mainValue【公営住宅】&#10;一人当たり面積"/>
        <xdr:cNvSpPr txBox="1"/>
      </xdr:nvSpPr>
      <xdr:spPr>
        <a:xfrm>
          <a:off x="6712027" y="1378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37228</xdr:rowOff>
    </xdr:from>
    <xdr:ext cx="469744" cy="259045"/>
    <xdr:sp macro="" textlink="">
      <xdr:nvSpPr>
        <xdr:cNvPr id="380" name="n_4mainValue【公営住宅】&#10;一人当たり面積"/>
        <xdr:cNvSpPr txBox="1"/>
      </xdr:nvSpPr>
      <xdr:spPr>
        <a:xfrm>
          <a:off x="5937327" y="137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95250</xdr:rowOff>
    </xdr:from>
    <xdr:to>
      <xdr:col>85</xdr:col>
      <xdr:colOff>126364</xdr:colOff>
      <xdr:row>42</xdr:row>
      <xdr:rowOff>38100</xdr:rowOff>
    </xdr:to>
    <xdr:cxnSp macro="">
      <xdr:nvCxnSpPr>
        <xdr:cNvPr id="421" name="直線コネクタ 420"/>
        <xdr:cNvCxnSpPr/>
      </xdr:nvCxnSpPr>
      <xdr:spPr>
        <a:xfrm flipV="1">
          <a:off x="14375764" y="5627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41927</xdr:rowOff>
    </xdr:from>
    <xdr:ext cx="405111" cy="259045"/>
    <xdr:sp macro="" textlink="">
      <xdr:nvSpPr>
        <xdr:cNvPr id="424" name="【認定こども園・幼稚園・保育所】&#10;有形固定資産減価償却率最大値テキスト"/>
        <xdr:cNvSpPr txBox="1"/>
      </xdr:nvSpPr>
      <xdr:spPr>
        <a:xfrm>
          <a:off x="144145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425" name="直線コネクタ 424"/>
        <xdr:cNvCxnSpPr/>
      </xdr:nvCxnSpPr>
      <xdr:spPr>
        <a:xfrm>
          <a:off x="14287500" y="5627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8272</xdr:rowOff>
    </xdr:from>
    <xdr:ext cx="405111" cy="259045"/>
    <xdr:sp macro="" textlink="">
      <xdr:nvSpPr>
        <xdr:cNvPr id="426" name="【認定こども園・幼稚園・保育所】&#10;有形固定資産減価償却率平均値テキスト"/>
        <xdr:cNvSpPr txBox="1"/>
      </xdr:nvSpPr>
      <xdr:spPr>
        <a:xfrm>
          <a:off x="14414500" y="6043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156845</xdr:rowOff>
    </xdr:from>
    <xdr:to>
      <xdr:col>85</xdr:col>
      <xdr:colOff>177800</xdr:colOff>
      <xdr:row>37</xdr:row>
      <xdr:rowOff>86995</xdr:rowOff>
    </xdr:to>
    <xdr:sp macro="" textlink="">
      <xdr:nvSpPr>
        <xdr:cNvPr id="427" name="フローチャート: 判断 426"/>
        <xdr:cNvSpPr/>
      </xdr:nvSpPr>
      <xdr:spPr>
        <a:xfrm>
          <a:off x="14325600" y="619188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118745</xdr:rowOff>
    </xdr:from>
    <xdr:to>
      <xdr:col>81</xdr:col>
      <xdr:colOff>101600</xdr:colOff>
      <xdr:row>37</xdr:row>
      <xdr:rowOff>48895</xdr:rowOff>
    </xdr:to>
    <xdr:sp macro="" textlink="">
      <xdr:nvSpPr>
        <xdr:cNvPr id="428" name="フローチャート: 判断 427"/>
        <xdr:cNvSpPr/>
      </xdr:nvSpPr>
      <xdr:spPr>
        <a:xfrm>
          <a:off x="13578840" y="6153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158750</xdr:rowOff>
    </xdr:from>
    <xdr:to>
      <xdr:col>76</xdr:col>
      <xdr:colOff>165100</xdr:colOff>
      <xdr:row>37</xdr:row>
      <xdr:rowOff>88900</xdr:rowOff>
    </xdr:to>
    <xdr:sp macro="" textlink="">
      <xdr:nvSpPr>
        <xdr:cNvPr id="429" name="フローチャート: 判断 428"/>
        <xdr:cNvSpPr/>
      </xdr:nvSpPr>
      <xdr:spPr>
        <a:xfrm>
          <a:off x="12804140" y="6193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105410</xdr:rowOff>
    </xdr:from>
    <xdr:to>
      <xdr:col>72</xdr:col>
      <xdr:colOff>38100</xdr:colOff>
      <xdr:row>37</xdr:row>
      <xdr:rowOff>35560</xdr:rowOff>
    </xdr:to>
    <xdr:sp macro="" textlink="">
      <xdr:nvSpPr>
        <xdr:cNvPr id="430" name="フローチャート: 判断 429"/>
        <xdr:cNvSpPr/>
      </xdr:nvSpPr>
      <xdr:spPr>
        <a:xfrm>
          <a:off x="12029440" y="61404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431" name="フローチャート: 判断 430"/>
        <xdr:cNvSpPr/>
      </xdr:nvSpPr>
      <xdr:spPr>
        <a:xfrm>
          <a:off x="1123188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130175</xdr:rowOff>
    </xdr:from>
    <xdr:to>
      <xdr:col>85</xdr:col>
      <xdr:colOff>177800</xdr:colOff>
      <xdr:row>41</xdr:row>
      <xdr:rowOff>60325</xdr:rowOff>
    </xdr:to>
    <xdr:sp macro="" textlink="">
      <xdr:nvSpPr>
        <xdr:cNvPr id="437" name="楕円 436"/>
        <xdr:cNvSpPr/>
      </xdr:nvSpPr>
      <xdr:spPr>
        <a:xfrm>
          <a:off x="14325600" y="683577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108602</xdr:rowOff>
    </xdr:from>
    <xdr:ext cx="405111" cy="259045"/>
    <xdr:sp macro="" textlink="">
      <xdr:nvSpPr>
        <xdr:cNvPr id="438" name="【認定こども園・幼稚園・保育所】&#10;有形固定資産減価償却率該当値テキスト"/>
        <xdr:cNvSpPr txBox="1"/>
      </xdr:nvSpPr>
      <xdr:spPr>
        <a:xfrm>
          <a:off x="14414500" y="681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84455</xdr:rowOff>
    </xdr:from>
    <xdr:to>
      <xdr:col>81</xdr:col>
      <xdr:colOff>101600</xdr:colOff>
      <xdr:row>41</xdr:row>
      <xdr:rowOff>14605</xdr:rowOff>
    </xdr:to>
    <xdr:sp macro="" textlink="">
      <xdr:nvSpPr>
        <xdr:cNvPr id="439" name="楕円 438"/>
        <xdr:cNvSpPr/>
      </xdr:nvSpPr>
      <xdr:spPr>
        <a:xfrm>
          <a:off x="13578840" y="6790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135255</xdr:rowOff>
    </xdr:from>
    <xdr:to>
      <xdr:col>85</xdr:col>
      <xdr:colOff>127000</xdr:colOff>
      <xdr:row>41</xdr:row>
      <xdr:rowOff>9525</xdr:rowOff>
    </xdr:to>
    <xdr:cxnSp macro="">
      <xdr:nvCxnSpPr>
        <xdr:cNvPr id="440" name="直線コネクタ 439"/>
        <xdr:cNvCxnSpPr/>
      </xdr:nvCxnSpPr>
      <xdr:spPr>
        <a:xfrm>
          <a:off x="13629640" y="6840855"/>
          <a:ext cx="7467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38735</xdr:rowOff>
    </xdr:from>
    <xdr:to>
      <xdr:col>76</xdr:col>
      <xdr:colOff>165100</xdr:colOff>
      <xdr:row>40</xdr:row>
      <xdr:rowOff>140335</xdr:rowOff>
    </xdr:to>
    <xdr:sp macro="" textlink="">
      <xdr:nvSpPr>
        <xdr:cNvPr id="441" name="楕円 440"/>
        <xdr:cNvSpPr/>
      </xdr:nvSpPr>
      <xdr:spPr>
        <a:xfrm>
          <a:off x="12804140" y="67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89535</xdr:rowOff>
    </xdr:from>
    <xdr:to>
      <xdr:col>81</xdr:col>
      <xdr:colOff>50800</xdr:colOff>
      <xdr:row>40</xdr:row>
      <xdr:rowOff>135255</xdr:rowOff>
    </xdr:to>
    <xdr:cxnSp macro="">
      <xdr:nvCxnSpPr>
        <xdr:cNvPr id="442" name="直線コネクタ 441"/>
        <xdr:cNvCxnSpPr/>
      </xdr:nvCxnSpPr>
      <xdr:spPr>
        <a:xfrm>
          <a:off x="12854940" y="6795135"/>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168275</xdr:rowOff>
    </xdr:from>
    <xdr:to>
      <xdr:col>72</xdr:col>
      <xdr:colOff>38100</xdr:colOff>
      <xdr:row>40</xdr:row>
      <xdr:rowOff>98425</xdr:rowOff>
    </xdr:to>
    <xdr:sp macro="" textlink="">
      <xdr:nvSpPr>
        <xdr:cNvPr id="443" name="楕円 442"/>
        <xdr:cNvSpPr/>
      </xdr:nvSpPr>
      <xdr:spPr>
        <a:xfrm>
          <a:off x="12029440" y="67062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47625</xdr:rowOff>
    </xdr:from>
    <xdr:to>
      <xdr:col>76</xdr:col>
      <xdr:colOff>114300</xdr:colOff>
      <xdr:row>40</xdr:row>
      <xdr:rowOff>89535</xdr:rowOff>
    </xdr:to>
    <xdr:cxnSp macro="">
      <xdr:nvCxnSpPr>
        <xdr:cNvPr id="444" name="直線コネクタ 443"/>
        <xdr:cNvCxnSpPr/>
      </xdr:nvCxnSpPr>
      <xdr:spPr>
        <a:xfrm>
          <a:off x="12072620" y="6753225"/>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6350</xdr:rowOff>
    </xdr:from>
    <xdr:to>
      <xdr:col>67</xdr:col>
      <xdr:colOff>101600</xdr:colOff>
      <xdr:row>40</xdr:row>
      <xdr:rowOff>107950</xdr:rowOff>
    </xdr:to>
    <xdr:sp macro="" textlink="">
      <xdr:nvSpPr>
        <xdr:cNvPr id="445" name="楕円 444"/>
        <xdr:cNvSpPr/>
      </xdr:nvSpPr>
      <xdr:spPr>
        <a:xfrm>
          <a:off x="1123188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47625</xdr:rowOff>
    </xdr:from>
    <xdr:to>
      <xdr:col>71</xdr:col>
      <xdr:colOff>177800</xdr:colOff>
      <xdr:row>40</xdr:row>
      <xdr:rowOff>57150</xdr:rowOff>
    </xdr:to>
    <xdr:cxnSp macro="">
      <xdr:nvCxnSpPr>
        <xdr:cNvPr id="446" name="直線コネクタ 445"/>
        <xdr:cNvCxnSpPr/>
      </xdr:nvCxnSpPr>
      <xdr:spPr>
        <a:xfrm flipV="1">
          <a:off x="11282680" y="6753225"/>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65422</xdr:rowOff>
    </xdr:from>
    <xdr:ext cx="405111" cy="259045"/>
    <xdr:sp macro="" textlink="">
      <xdr:nvSpPr>
        <xdr:cNvPr id="447" name="n_1aveValue【認定こども園・幼稚園・保育所】&#10;有形固定資産減価償却率"/>
        <xdr:cNvSpPr txBox="1"/>
      </xdr:nvSpPr>
      <xdr:spPr>
        <a:xfrm>
          <a:off x="134372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105427</xdr:rowOff>
    </xdr:from>
    <xdr:ext cx="405111" cy="259045"/>
    <xdr:sp macro="" textlink="">
      <xdr:nvSpPr>
        <xdr:cNvPr id="448" name="n_2aveValue【認定こども園・幼稚園・保育所】&#10;有形固定資産減価償却率"/>
        <xdr:cNvSpPr txBox="1"/>
      </xdr:nvSpPr>
      <xdr:spPr>
        <a:xfrm>
          <a:off x="126752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52087</xdr:rowOff>
    </xdr:from>
    <xdr:ext cx="405111" cy="259045"/>
    <xdr:sp macro="" textlink="">
      <xdr:nvSpPr>
        <xdr:cNvPr id="449" name="n_3aveValue【認定こども園・幼稚園・保育所】&#10;有形固定資産減価償却率"/>
        <xdr:cNvSpPr txBox="1"/>
      </xdr:nvSpPr>
      <xdr:spPr>
        <a:xfrm>
          <a:off x="11900544"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450" name="n_4aveValue【認定こども園・幼稚園・保育所】&#10;有形固定資産減価償却率"/>
        <xdr:cNvSpPr txBox="1"/>
      </xdr:nvSpPr>
      <xdr:spPr>
        <a:xfrm>
          <a:off x="1110298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5732</xdr:rowOff>
    </xdr:from>
    <xdr:ext cx="405111" cy="259045"/>
    <xdr:sp macro="" textlink="">
      <xdr:nvSpPr>
        <xdr:cNvPr id="451" name="n_1mainValue【認定こども園・幼稚園・保育所】&#10;有形固定資産減価償却率"/>
        <xdr:cNvSpPr txBox="1"/>
      </xdr:nvSpPr>
      <xdr:spPr>
        <a:xfrm>
          <a:off x="13437244" y="68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131462</xdr:rowOff>
    </xdr:from>
    <xdr:ext cx="405111" cy="259045"/>
    <xdr:sp macro="" textlink="">
      <xdr:nvSpPr>
        <xdr:cNvPr id="452" name="n_2mainValue【認定こども園・幼稚園・保育所】&#10;有形固定資産減価償却率"/>
        <xdr:cNvSpPr txBox="1"/>
      </xdr:nvSpPr>
      <xdr:spPr>
        <a:xfrm>
          <a:off x="12675244" y="683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89552</xdr:rowOff>
    </xdr:from>
    <xdr:ext cx="405111" cy="259045"/>
    <xdr:sp macro="" textlink="">
      <xdr:nvSpPr>
        <xdr:cNvPr id="453" name="n_3mainValue【認定こども園・幼稚園・保育所】&#10;有形固定資産減価償却率"/>
        <xdr:cNvSpPr txBox="1"/>
      </xdr:nvSpPr>
      <xdr:spPr>
        <a:xfrm>
          <a:off x="11900544" y="679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99077</xdr:rowOff>
    </xdr:from>
    <xdr:ext cx="405111" cy="259045"/>
    <xdr:sp macro="" textlink="">
      <xdr:nvSpPr>
        <xdr:cNvPr id="454" name="n_4mainValue【認定こども園・幼稚園・保育所】&#10;有形固定資産減価償却率"/>
        <xdr:cNvSpPr txBox="1"/>
      </xdr:nvSpPr>
      <xdr:spPr>
        <a:xfrm>
          <a:off x="1110298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21336</xdr:rowOff>
    </xdr:from>
    <xdr:to>
      <xdr:col>116</xdr:col>
      <xdr:colOff>62864</xdr:colOff>
      <xdr:row>41</xdr:row>
      <xdr:rowOff>14478</xdr:rowOff>
    </xdr:to>
    <xdr:cxnSp macro="">
      <xdr:nvCxnSpPr>
        <xdr:cNvPr id="476" name="直線コネクタ 475"/>
        <xdr:cNvCxnSpPr/>
      </xdr:nvCxnSpPr>
      <xdr:spPr>
        <a:xfrm flipV="1">
          <a:off x="19509104" y="5721096"/>
          <a:ext cx="0" cy="1166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18305</xdr:rowOff>
    </xdr:from>
    <xdr:ext cx="469744" cy="259045"/>
    <xdr:sp macro="" textlink="">
      <xdr:nvSpPr>
        <xdr:cNvPr id="477" name="【認定こども園・幼稚園・保育所】&#10;一人当たり面積最小値テキスト"/>
        <xdr:cNvSpPr txBox="1"/>
      </xdr:nvSpPr>
      <xdr:spPr>
        <a:xfrm>
          <a:off x="19547840" y="689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xdr:rowOff>
    </xdr:from>
    <xdr:to>
      <xdr:col>116</xdr:col>
      <xdr:colOff>152400</xdr:colOff>
      <xdr:row>41</xdr:row>
      <xdr:rowOff>14478</xdr:rowOff>
    </xdr:to>
    <xdr:cxnSp macro="">
      <xdr:nvCxnSpPr>
        <xdr:cNvPr id="478" name="直線コネクタ 477"/>
        <xdr:cNvCxnSpPr/>
      </xdr:nvCxnSpPr>
      <xdr:spPr>
        <a:xfrm>
          <a:off x="19443700" y="68877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139463</xdr:rowOff>
    </xdr:from>
    <xdr:ext cx="469744" cy="259045"/>
    <xdr:sp macro="" textlink="">
      <xdr:nvSpPr>
        <xdr:cNvPr id="479" name="【認定こども園・幼稚園・保育所】&#10;一人当たり面積最大値テキスト"/>
        <xdr:cNvSpPr txBox="1"/>
      </xdr:nvSpPr>
      <xdr:spPr>
        <a:xfrm>
          <a:off x="19547840" y="5503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21336</xdr:rowOff>
    </xdr:from>
    <xdr:to>
      <xdr:col>116</xdr:col>
      <xdr:colOff>152400</xdr:colOff>
      <xdr:row>34</xdr:row>
      <xdr:rowOff>21336</xdr:rowOff>
    </xdr:to>
    <xdr:cxnSp macro="">
      <xdr:nvCxnSpPr>
        <xdr:cNvPr id="480" name="直線コネクタ 479"/>
        <xdr:cNvCxnSpPr/>
      </xdr:nvCxnSpPr>
      <xdr:spPr>
        <a:xfrm>
          <a:off x="19443700" y="57210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160291</xdr:rowOff>
    </xdr:from>
    <xdr:ext cx="469744" cy="259045"/>
    <xdr:sp macro="" textlink="">
      <xdr:nvSpPr>
        <xdr:cNvPr id="481" name="【認定こども園・幼稚園・保育所】&#10;一人当たり面積平均値テキスト"/>
        <xdr:cNvSpPr txBox="1"/>
      </xdr:nvSpPr>
      <xdr:spPr>
        <a:xfrm>
          <a:off x="19547840" y="6195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482" name="フローチャート: 判断 481"/>
        <xdr:cNvSpPr/>
      </xdr:nvSpPr>
      <xdr:spPr>
        <a:xfrm>
          <a:off x="19458940" y="63400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144272</xdr:rowOff>
    </xdr:from>
    <xdr:to>
      <xdr:col>112</xdr:col>
      <xdr:colOff>38100</xdr:colOff>
      <xdr:row>38</xdr:row>
      <xdr:rowOff>74422</xdr:rowOff>
    </xdr:to>
    <xdr:sp macro="" textlink="">
      <xdr:nvSpPr>
        <xdr:cNvPr id="483" name="フローチャート: 判断 482"/>
        <xdr:cNvSpPr/>
      </xdr:nvSpPr>
      <xdr:spPr>
        <a:xfrm>
          <a:off x="18735040" y="63469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xdr:rowOff>
    </xdr:from>
    <xdr:to>
      <xdr:col>107</xdr:col>
      <xdr:colOff>101600</xdr:colOff>
      <xdr:row>38</xdr:row>
      <xdr:rowOff>115570</xdr:rowOff>
    </xdr:to>
    <xdr:sp macro="" textlink="">
      <xdr:nvSpPr>
        <xdr:cNvPr id="484" name="フローチャート: 判断 483"/>
        <xdr:cNvSpPr/>
      </xdr:nvSpPr>
      <xdr:spPr>
        <a:xfrm>
          <a:off x="1793748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39116</xdr:rowOff>
    </xdr:from>
    <xdr:to>
      <xdr:col>102</xdr:col>
      <xdr:colOff>165100</xdr:colOff>
      <xdr:row>38</xdr:row>
      <xdr:rowOff>140716</xdr:rowOff>
    </xdr:to>
    <xdr:sp macro="" textlink="">
      <xdr:nvSpPr>
        <xdr:cNvPr id="485" name="フローチャート: 判断 484"/>
        <xdr:cNvSpPr/>
      </xdr:nvSpPr>
      <xdr:spPr>
        <a:xfrm>
          <a:off x="17162780" y="64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64262</xdr:rowOff>
    </xdr:from>
    <xdr:to>
      <xdr:col>98</xdr:col>
      <xdr:colOff>38100</xdr:colOff>
      <xdr:row>38</xdr:row>
      <xdr:rowOff>165862</xdr:rowOff>
    </xdr:to>
    <xdr:sp macro="" textlink="">
      <xdr:nvSpPr>
        <xdr:cNvPr id="486" name="フローチャート: 判断 485"/>
        <xdr:cNvSpPr/>
      </xdr:nvSpPr>
      <xdr:spPr>
        <a:xfrm>
          <a:off x="16388080" y="64345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84836</xdr:rowOff>
    </xdr:from>
    <xdr:to>
      <xdr:col>116</xdr:col>
      <xdr:colOff>114300</xdr:colOff>
      <xdr:row>39</xdr:row>
      <xdr:rowOff>14986</xdr:rowOff>
    </xdr:to>
    <xdr:sp macro="" textlink="">
      <xdr:nvSpPr>
        <xdr:cNvPr id="492" name="楕円 491"/>
        <xdr:cNvSpPr/>
      </xdr:nvSpPr>
      <xdr:spPr>
        <a:xfrm>
          <a:off x="19458940" y="64551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63263</xdr:rowOff>
    </xdr:from>
    <xdr:ext cx="469744" cy="259045"/>
    <xdr:sp macro="" textlink="">
      <xdr:nvSpPr>
        <xdr:cNvPr id="493" name="【認定こども園・幼稚園・保育所】&#10;一人当たり面積該当値テキスト"/>
        <xdr:cNvSpPr txBox="1"/>
      </xdr:nvSpPr>
      <xdr:spPr>
        <a:xfrm>
          <a:off x="19547840" y="643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87122</xdr:rowOff>
    </xdr:from>
    <xdr:to>
      <xdr:col>112</xdr:col>
      <xdr:colOff>38100</xdr:colOff>
      <xdr:row>39</xdr:row>
      <xdr:rowOff>17272</xdr:rowOff>
    </xdr:to>
    <xdr:sp macro="" textlink="">
      <xdr:nvSpPr>
        <xdr:cNvPr id="494" name="楕円 493"/>
        <xdr:cNvSpPr/>
      </xdr:nvSpPr>
      <xdr:spPr>
        <a:xfrm>
          <a:off x="18735040" y="64574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135636</xdr:rowOff>
    </xdr:from>
    <xdr:to>
      <xdr:col>116</xdr:col>
      <xdr:colOff>63500</xdr:colOff>
      <xdr:row>38</xdr:row>
      <xdr:rowOff>137922</xdr:rowOff>
    </xdr:to>
    <xdr:cxnSp macro="">
      <xdr:nvCxnSpPr>
        <xdr:cNvPr id="495" name="直線コネクタ 494"/>
        <xdr:cNvCxnSpPr/>
      </xdr:nvCxnSpPr>
      <xdr:spPr>
        <a:xfrm flipV="1">
          <a:off x="18778220" y="6505956"/>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93980</xdr:rowOff>
    </xdr:from>
    <xdr:to>
      <xdr:col>107</xdr:col>
      <xdr:colOff>101600</xdr:colOff>
      <xdr:row>39</xdr:row>
      <xdr:rowOff>24130</xdr:rowOff>
    </xdr:to>
    <xdr:sp macro="" textlink="">
      <xdr:nvSpPr>
        <xdr:cNvPr id="496" name="楕円 495"/>
        <xdr:cNvSpPr/>
      </xdr:nvSpPr>
      <xdr:spPr>
        <a:xfrm>
          <a:off x="17937480" y="6464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137922</xdr:rowOff>
    </xdr:from>
    <xdr:to>
      <xdr:col>111</xdr:col>
      <xdr:colOff>177800</xdr:colOff>
      <xdr:row>38</xdr:row>
      <xdr:rowOff>144780</xdr:rowOff>
    </xdr:to>
    <xdr:cxnSp macro="">
      <xdr:nvCxnSpPr>
        <xdr:cNvPr id="497" name="直線コネクタ 496"/>
        <xdr:cNvCxnSpPr/>
      </xdr:nvCxnSpPr>
      <xdr:spPr>
        <a:xfrm flipV="1">
          <a:off x="17988280" y="6508242"/>
          <a:ext cx="78994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98552</xdr:rowOff>
    </xdr:from>
    <xdr:to>
      <xdr:col>102</xdr:col>
      <xdr:colOff>165100</xdr:colOff>
      <xdr:row>39</xdr:row>
      <xdr:rowOff>28702</xdr:rowOff>
    </xdr:to>
    <xdr:sp macro="" textlink="">
      <xdr:nvSpPr>
        <xdr:cNvPr id="498" name="楕円 497"/>
        <xdr:cNvSpPr/>
      </xdr:nvSpPr>
      <xdr:spPr>
        <a:xfrm>
          <a:off x="17162780" y="64688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144780</xdr:rowOff>
    </xdr:from>
    <xdr:to>
      <xdr:col>107</xdr:col>
      <xdr:colOff>50800</xdr:colOff>
      <xdr:row>38</xdr:row>
      <xdr:rowOff>149352</xdr:rowOff>
    </xdr:to>
    <xdr:cxnSp macro="">
      <xdr:nvCxnSpPr>
        <xdr:cNvPr id="499" name="直線コネクタ 498"/>
        <xdr:cNvCxnSpPr/>
      </xdr:nvCxnSpPr>
      <xdr:spPr>
        <a:xfrm flipV="1">
          <a:off x="17213580" y="6515100"/>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105410</xdr:rowOff>
    </xdr:from>
    <xdr:to>
      <xdr:col>98</xdr:col>
      <xdr:colOff>38100</xdr:colOff>
      <xdr:row>39</xdr:row>
      <xdr:rowOff>35560</xdr:rowOff>
    </xdr:to>
    <xdr:sp macro="" textlink="">
      <xdr:nvSpPr>
        <xdr:cNvPr id="500" name="楕円 499"/>
        <xdr:cNvSpPr/>
      </xdr:nvSpPr>
      <xdr:spPr>
        <a:xfrm>
          <a:off x="16388080" y="64757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149352</xdr:rowOff>
    </xdr:from>
    <xdr:to>
      <xdr:col>102</xdr:col>
      <xdr:colOff>114300</xdr:colOff>
      <xdr:row>38</xdr:row>
      <xdr:rowOff>156210</xdr:rowOff>
    </xdr:to>
    <xdr:cxnSp macro="">
      <xdr:nvCxnSpPr>
        <xdr:cNvPr id="501" name="直線コネクタ 500"/>
        <xdr:cNvCxnSpPr/>
      </xdr:nvCxnSpPr>
      <xdr:spPr>
        <a:xfrm flipV="1">
          <a:off x="16431260" y="6519672"/>
          <a:ext cx="7823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90949</xdr:rowOff>
    </xdr:from>
    <xdr:ext cx="469744" cy="259045"/>
    <xdr:sp macro="" textlink="">
      <xdr:nvSpPr>
        <xdr:cNvPr id="502" name="n_1aveValue【認定こども園・幼稚園・保育所】&#10;一人当たり面積"/>
        <xdr:cNvSpPr txBox="1"/>
      </xdr:nvSpPr>
      <xdr:spPr>
        <a:xfrm>
          <a:off x="18561127" y="612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132097</xdr:rowOff>
    </xdr:from>
    <xdr:ext cx="469744" cy="259045"/>
    <xdr:sp macro="" textlink="">
      <xdr:nvSpPr>
        <xdr:cNvPr id="503" name="n_2aveValue【認定こども園・幼稚園・保育所】&#10;一人当たり面積"/>
        <xdr:cNvSpPr txBox="1"/>
      </xdr:nvSpPr>
      <xdr:spPr>
        <a:xfrm>
          <a:off x="17776267" y="61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157243</xdr:rowOff>
    </xdr:from>
    <xdr:ext cx="469744" cy="259045"/>
    <xdr:sp macro="" textlink="">
      <xdr:nvSpPr>
        <xdr:cNvPr id="504" name="n_3aveValue【認定こども園・幼稚園・保育所】&#10;一人当たり面積"/>
        <xdr:cNvSpPr txBox="1"/>
      </xdr:nvSpPr>
      <xdr:spPr>
        <a:xfrm>
          <a:off x="1700156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10939</xdr:rowOff>
    </xdr:from>
    <xdr:ext cx="469744" cy="259045"/>
    <xdr:sp macro="" textlink="">
      <xdr:nvSpPr>
        <xdr:cNvPr id="505" name="n_4aveValue【認定こども園・幼稚園・保育所】&#10;一人当たり面積"/>
        <xdr:cNvSpPr txBox="1"/>
      </xdr:nvSpPr>
      <xdr:spPr>
        <a:xfrm>
          <a:off x="16226867" y="62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8399</xdr:rowOff>
    </xdr:from>
    <xdr:ext cx="469744" cy="259045"/>
    <xdr:sp macro="" textlink="">
      <xdr:nvSpPr>
        <xdr:cNvPr id="506" name="n_1mainValue【認定こども園・幼稚園・保育所】&#10;一人当たり面積"/>
        <xdr:cNvSpPr txBox="1"/>
      </xdr:nvSpPr>
      <xdr:spPr>
        <a:xfrm>
          <a:off x="18561127" y="65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507" name="n_2mainValue【認定こども園・幼稚園・保育所】&#10;一人当たり面積"/>
        <xdr:cNvSpPr txBox="1"/>
      </xdr:nvSpPr>
      <xdr:spPr>
        <a:xfrm>
          <a:off x="17776267" y="655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19829</xdr:rowOff>
    </xdr:from>
    <xdr:ext cx="469744" cy="259045"/>
    <xdr:sp macro="" textlink="">
      <xdr:nvSpPr>
        <xdr:cNvPr id="508" name="n_3mainValue【認定こども園・幼稚園・保育所】&#10;一人当たり面積"/>
        <xdr:cNvSpPr txBox="1"/>
      </xdr:nvSpPr>
      <xdr:spPr>
        <a:xfrm>
          <a:off x="17001567" y="6557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26687</xdr:rowOff>
    </xdr:from>
    <xdr:ext cx="469744" cy="259045"/>
    <xdr:sp macro="" textlink="">
      <xdr:nvSpPr>
        <xdr:cNvPr id="509" name="n_4mainValue【認定こども園・幼稚園・保育所】&#10;一人当たり面積"/>
        <xdr:cNvSpPr txBox="1"/>
      </xdr:nvSpPr>
      <xdr:spPr>
        <a:xfrm>
          <a:off x="1622686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2" name="テキスト ボックス 521"/>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2" name="テキスト ボックス 531"/>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4" name="テキスト ボックス 533"/>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80010</xdr:rowOff>
    </xdr:to>
    <xdr:cxnSp macro="">
      <xdr:nvCxnSpPr>
        <xdr:cNvPr id="536" name="直線コネクタ 535"/>
        <xdr:cNvCxnSpPr/>
      </xdr:nvCxnSpPr>
      <xdr:spPr>
        <a:xfrm flipV="1">
          <a:off x="14375764" y="936879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537" name="【学校施設】&#10;有形固定資産減価償却率最小値テキスト"/>
        <xdr:cNvSpPr txBox="1"/>
      </xdr:nvSpPr>
      <xdr:spPr>
        <a:xfrm>
          <a:off x="14414500"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538" name="直線コネクタ 537"/>
        <xdr:cNvCxnSpPr/>
      </xdr:nvCxnSpPr>
      <xdr:spPr>
        <a:xfrm>
          <a:off x="14287500" y="10641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539" name="【学校施設】&#10;有形固定資産減価償却率最大値テキスト"/>
        <xdr:cNvSpPr txBox="1"/>
      </xdr:nvSpPr>
      <xdr:spPr>
        <a:xfrm>
          <a:off x="14414500" y="914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540" name="直線コネクタ 539"/>
        <xdr:cNvCxnSpPr/>
      </xdr:nvCxnSpPr>
      <xdr:spPr>
        <a:xfrm>
          <a:off x="1428750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150058</xdr:rowOff>
    </xdr:from>
    <xdr:ext cx="405111" cy="259045"/>
    <xdr:sp macro="" textlink="">
      <xdr:nvSpPr>
        <xdr:cNvPr id="541" name="【学校施設】&#10;有形固定資産減価償却率平均値テキスト"/>
        <xdr:cNvSpPr txBox="1"/>
      </xdr:nvSpPr>
      <xdr:spPr>
        <a:xfrm>
          <a:off x="14414500" y="9873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127181</xdr:rowOff>
    </xdr:from>
    <xdr:to>
      <xdr:col>85</xdr:col>
      <xdr:colOff>177800</xdr:colOff>
      <xdr:row>60</xdr:row>
      <xdr:rowOff>57331</xdr:rowOff>
    </xdr:to>
    <xdr:sp macro="" textlink="">
      <xdr:nvSpPr>
        <xdr:cNvPr id="542" name="フローチャート: 判断 541"/>
        <xdr:cNvSpPr/>
      </xdr:nvSpPr>
      <xdr:spPr>
        <a:xfrm>
          <a:off x="14325600" y="1001794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123916</xdr:rowOff>
    </xdr:from>
    <xdr:to>
      <xdr:col>81</xdr:col>
      <xdr:colOff>101600</xdr:colOff>
      <xdr:row>60</xdr:row>
      <xdr:rowOff>54066</xdr:rowOff>
    </xdr:to>
    <xdr:sp macro="" textlink="">
      <xdr:nvSpPr>
        <xdr:cNvPr id="543" name="フローチャート: 判断 542"/>
        <xdr:cNvSpPr/>
      </xdr:nvSpPr>
      <xdr:spPr>
        <a:xfrm>
          <a:off x="13578840" y="100146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544" name="フローチャート: 判断 543"/>
        <xdr:cNvSpPr/>
      </xdr:nvSpPr>
      <xdr:spPr>
        <a:xfrm>
          <a:off x="1280414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114119</xdr:rowOff>
    </xdr:from>
    <xdr:to>
      <xdr:col>72</xdr:col>
      <xdr:colOff>38100</xdr:colOff>
      <xdr:row>60</xdr:row>
      <xdr:rowOff>44269</xdr:rowOff>
    </xdr:to>
    <xdr:sp macro="" textlink="">
      <xdr:nvSpPr>
        <xdr:cNvPr id="545" name="フローチャート: 判断 544"/>
        <xdr:cNvSpPr/>
      </xdr:nvSpPr>
      <xdr:spPr>
        <a:xfrm>
          <a:off x="12029440" y="100048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46" name="フローチャート: 判断 545"/>
        <xdr:cNvSpPr/>
      </xdr:nvSpPr>
      <xdr:spPr>
        <a:xfrm>
          <a:off x="1123188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148409</xdr:rowOff>
    </xdr:from>
    <xdr:to>
      <xdr:col>85</xdr:col>
      <xdr:colOff>177800</xdr:colOff>
      <xdr:row>61</xdr:row>
      <xdr:rowOff>78559</xdr:rowOff>
    </xdr:to>
    <xdr:sp macro="" textlink="">
      <xdr:nvSpPr>
        <xdr:cNvPr id="552" name="楕円 551"/>
        <xdr:cNvSpPr/>
      </xdr:nvSpPr>
      <xdr:spPr>
        <a:xfrm>
          <a:off x="14325600" y="1020680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126836</xdr:rowOff>
    </xdr:from>
    <xdr:ext cx="405111" cy="259045"/>
    <xdr:sp macro="" textlink="">
      <xdr:nvSpPr>
        <xdr:cNvPr id="553" name="【学校施設】&#10;有形固定資産減価償却率該当値テキスト"/>
        <xdr:cNvSpPr txBox="1"/>
      </xdr:nvSpPr>
      <xdr:spPr>
        <a:xfrm>
          <a:off x="14414500" y="10185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115751</xdr:rowOff>
    </xdr:from>
    <xdr:to>
      <xdr:col>81</xdr:col>
      <xdr:colOff>101600</xdr:colOff>
      <xdr:row>61</xdr:row>
      <xdr:rowOff>45901</xdr:rowOff>
    </xdr:to>
    <xdr:sp macro="" textlink="">
      <xdr:nvSpPr>
        <xdr:cNvPr id="554" name="楕円 553"/>
        <xdr:cNvSpPr/>
      </xdr:nvSpPr>
      <xdr:spPr>
        <a:xfrm>
          <a:off x="13578840" y="101741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166551</xdr:rowOff>
    </xdr:from>
    <xdr:to>
      <xdr:col>85</xdr:col>
      <xdr:colOff>127000</xdr:colOff>
      <xdr:row>61</xdr:row>
      <xdr:rowOff>27759</xdr:rowOff>
    </xdr:to>
    <xdr:cxnSp macro="">
      <xdr:nvCxnSpPr>
        <xdr:cNvPr id="555" name="直線コネクタ 554"/>
        <xdr:cNvCxnSpPr/>
      </xdr:nvCxnSpPr>
      <xdr:spPr>
        <a:xfrm>
          <a:off x="13629640" y="10224951"/>
          <a:ext cx="746760" cy="2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xdr:rowOff>
    </xdr:from>
    <xdr:to>
      <xdr:col>76</xdr:col>
      <xdr:colOff>165100</xdr:colOff>
      <xdr:row>60</xdr:row>
      <xdr:rowOff>103051</xdr:rowOff>
    </xdr:to>
    <xdr:sp macro="" textlink="">
      <xdr:nvSpPr>
        <xdr:cNvPr id="556" name="楕円 555"/>
        <xdr:cNvSpPr/>
      </xdr:nvSpPr>
      <xdr:spPr>
        <a:xfrm>
          <a:off x="1280414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52251</xdr:rowOff>
    </xdr:from>
    <xdr:to>
      <xdr:col>81</xdr:col>
      <xdr:colOff>50800</xdr:colOff>
      <xdr:row>60</xdr:row>
      <xdr:rowOff>166551</xdr:rowOff>
    </xdr:to>
    <xdr:cxnSp macro="">
      <xdr:nvCxnSpPr>
        <xdr:cNvPr id="557" name="直線コネクタ 556"/>
        <xdr:cNvCxnSpPr/>
      </xdr:nvCxnSpPr>
      <xdr:spPr>
        <a:xfrm>
          <a:off x="12854940" y="10110651"/>
          <a:ext cx="7747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74930</xdr:rowOff>
    </xdr:from>
    <xdr:to>
      <xdr:col>72</xdr:col>
      <xdr:colOff>38100</xdr:colOff>
      <xdr:row>60</xdr:row>
      <xdr:rowOff>5080</xdr:rowOff>
    </xdr:to>
    <xdr:sp macro="" textlink="">
      <xdr:nvSpPr>
        <xdr:cNvPr id="558" name="楕円 557"/>
        <xdr:cNvSpPr/>
      </xdr:nvSpPr>
      <xdr:spPr>
        <a:xfrm>
          <a:off x="12029440" y="9965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125730</xdr:rowOff>
    </xdr:from>
    <xdr:to>
      <xdr:col>76</xdr:col>
      <xdr:colOff>114300</xdr:colOff>
      <xdr:row>60</xdr:row>
      <xdr:rowOff>52251</xdr:rowOff>
    </xdr:to>
    <xdr:cxnSp macro="">
      <xdr:nvCxnSpPr>
        <xdr:cNvPr id="559" name="直線コネクタ 558"/>
        <xdr:cNvCxnSpPr/>
      </xdr:nvCxnSpPr>
      <xdr:spPr>
        <a:xfrm>
          <a:off x="12072620" y="10016490"/>
          <a:ext cx="782320" cy="9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148409</xdr:rowOff>
    </xdr:from>
    <xdr:to>
      <xdr:col>67</xdr:col>
      <xdr:colOff>101600</xdr:colOff>
      <xdr:row>61</xdr:row>
      <xdr:rowOff>78559</xdr:rowOff>
    </xdr:to>
    <xdr:sp macro="" textlink="">
      <xdr:nvSpPr>
        <xdr:cNvPr id="560" name="楕円 559"/>
        <xdr:cNvSpPr/>
      </xdr:nvSpPr>
      <xdr:spPr>
        <a:xfrm>
          <a:off x="11231880" y="102068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125730</xdr:rowOff>
    </xdr:from>
    <xdr:to>
      <xdr:col>71</xdr:col>
      <xdr:colOff>177800</xdr:colOff>
      <xdr:row>61</xdr:row>
      <xdr:rowOff>27759</xdr:rowOff>
    </xdr:to>
    <xdr:cxnSp macro="">
      <xdr:nvCxnSpPr>
        <xdr:cNvPr id="561" name="直線コネクタ 560"/>
        <xdr:cNvCxnSpPr/>
      </xdr:nvCxnSpPr>
      <xdr:spPr>
        <a:xfrm flipV="1">
          <a:off x="11282680" y="10016490"/>
          <a:ext cx="789940" cy="23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70593</xdr:rowOff>
    </xdr:from>
    <xdr:ext cx="405111" cy="259045"/>
    <xdr:sp macro="" textlink="">
      <xdr:nvSpPr>
        <xdr:cNvPr id="562" name="n_1aveValue【学校施設】&#10;有形固定資産減価償却率"/>
        <xdr:cNvSpPr txBox="1"/>
      </xdr:nvSpPr>
      <xdr:spPr>
        <a:xfrm>
          <a:off x="13437244" y="979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563" name="n_2aveValue【学校施設】&#10;有形固定資産減価償却率"/>
        <xdr:cNvSpPr txBox="1"/>
      </xdr:nvSpPr>
      <xdr:spPr>
        <a:xfrm>
          <a:off x="126752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35396</xdr:rowOff>
    </xdr:from>
    <xdr:ext cx="405111" cy="259045"/>
    <xdr:sp macro="" textlink="">
      <xdr:nvSpPr>
        <xdr:cNvPr id="564" name="n_3aveValue【学校施設】&#10;有形固定資産減価償却率"/>
        <xdr:cNvSpPr txBox="1"/>
      </xdr:nvSpPr>
      <xdr:spPr>
        <a:xfrm>
          <a:off x="11900544" y="10093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565" name="n_4aveValue【学校施設】&#10;有形固定資産減価償却率"/>
        <xdr:cNvSpPr txBox="1"/>
      </xdr:nvSpPr>
      <xdr:spPr>
        <a:xfrm>
          <a:off x="1110298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37028</xdr:rowOff>
    </xdr:from>
    <xdr:ext cx="405111" cy="259045"/>
    <xdr:sp macro="" textlink="">
      <xdr:nvSpPr>
        <xdr:cNvPr id="566" name="n_1mainValue【学校施設】&#10;有形固定資産減価償却率"/>
        <xdr:cNvSpPr txBox="1"/>
      </xdr:nvSpPr>
      <xdr:spPr>
        <a:xfrm>
          <a:off x="13437244" y="10263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567" name="n_2mainValue【学校施設】&#10;有形固定資産減価償却率"/>
        <xdr:cNvSpPr txBox="1"/>
      </xdr:nvSpPr>
      <xdr:spPr>
        <a:xfrm>
          <a:off x="12675244" y="1015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21607</xdr:rowOff>
    </xdr:from>
    <xdr:ext cx="405111" cy="259045"/>
    <xdr:sp macro="" textlink="">
      <xdr:nvSpPr>
        <xdr:cNvPr id="568" name="n_3mainValue【学校施設】&#10;有形固定資産減価償却率"/>
        <xdr:cNvSpPr txBox="1"/>
      </xdr:nvSpPr>
      <xdr:spPr>
        <a:xfrm>
          <a:off x="119005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69686</xdr:rowOff>
    </xdr:from>
    <xdr:ext cx="405111" cy="259045"/>
    <xdr:sp macro="" textlink="">
      <xdr:nvSpPr>
        <xdr:cNvPr id="569" name="n_4mainValue【学校施設】&#10;有形固定資産減価償却率"/>
        <xdr:cNvSpPr txBox="1"/>
      </xdr:nvSpPr>
      <xdr:spPr>
        <a:xfrm>
          <a:off x="11102984" y="10295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0" name="テキスト ボックス 579"/>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8" name="テキスト ボックス 587"/>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90" name="テキスト ボックス 589"/>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134683</xdr:rowOff>
    </xdr:from>
    <xdr:to>
      <xdr:col>116</xdr:col>
      <xdr:colOff>62864</xdr:colOff>
      <xdr:row>64</xdr:row>
      <xdr:rowOff>169355</xdr:rowOff>
    </xdr:to>
    <xdr:cxnSp macro="">
      <xdr:nvCxnSpPr>
        <xdr:cNvPr id="594" name="直線コネクタ 593"/>
        <xdr:cNvCxnSpPr/>
      </xdr:nvCxnSpPr>
      <xdr:spPr>
        <a:xfrm flipV="1">
          <a:off x="19509104" y="9522523"/>
          <a:ext cx="0" cy="1375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1732</xdr:rowOff>
    </xdr:from>
    <xdr:ext cx="469744" cy="259045"/>
    <xdr:sp macro="" textlink="">
      <xdr:nvSpPr>
        <xdr:cNvPr id="595" name="【学校施設】&#10;一人当たり面積最小値テキスト"/>
        <xdr:cNvSpPr txBox="1"/>
      </xdr:nvSpPr>
      <xdr:spPr>
        <a:xfrm>
          <a:off x="19547840" y="1089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169355</xdr:rowOff>
    </xdr:from>
    <xdr:to>
      <xdr:col>116</xdr:col>
      <xdr:colOff>152400</xdr:colOff>
      <xdr:row>64</xdr:row>
      <xdr:rowOff>169355</xdr:rowOff>
    </xdr:to>
    <xdr:cxnSp macro="">
      <xdr:nvCxnSpPr>
        <xdr:cNvPr id="596" name="直線コネクタ 595"/>
        <xdr:cNvCxnSpPr/>
      </xdr:nvCxnSpPr>
      <xdr:spPr>
        <a:xfrm>
          <a:off x="19443700" y="108983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81360</xdr:rowOff>
    </xdr:from>
    <xdr:ext cx="469744" cy="259045"/>
    <xdr:sp macro="" textlink="">
      <xdr:nvSpPr>
        <xdr:cNvPr id="597" name="【学校施設】&#10;一人当たり面積最大値テキスト"/>
        <xdr:cNvSpPr txBox="1"/>
      </xdr:nvSpPr>
      <xdr:spPr>
        <a:xfrm>
          <a:off x="19547840" y="930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134683</xdr:rowOff>
    </xdr:from>
    <xdr:to>
      <xdr:col>116</xdr:col>
      <xdr:colOff>152400</xdr:colOff>
      <xdr:row>56</xdr:row>
      <xdr:rowOff>134683</xdr:rowOff>
    </xdr:to>
    <xdr:cxnSp macro="">
      <xdr:nvCxnSpPr>
        <xdr:cNvPr id="598" name="直線コネクタ 597"/>
        <xdr:cNvCxnSpPr/>
      </xdr:nvCxnSpPr>
      <xdr:spPr>
        <a:xfrm>
          <a:off x="19443700" y="95225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47134</xdr:rowOff>
    </xdr:from>
    <xdr:ext cx="469744" cy="259045"/>
    <xdr:sp macro="" textlink="">
      <xdr:nvSpPr>
        <xdr:cNvPr id="599" name="【学校施設】&#10;一人当たり面積平均値テキスト"/>
        <xdr:cNvSpPr txBox="1"/>
      </xdr:nvSpPr>
      <xdr:spPr>
        <a:xfrm>
          <a:off x="19547840" y="10440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24257</xdr:rowOff>
    </xdr:from>
    <xdr:to>
      <xdr:col>116</xdr:col>
      <xdr:colOff>114300</xdr:colOff>
      <xdr:row>63</xdr:row>
      <xdr:rowOff>125857</xdr:rowOff>
    </xdr:to>
    <xdr:sp macro="" textlink="">
      <xdr:nvSpPr>
        <xdr:cNvPr id="600" name="フローチャート: 判断 599"/>
        <xdr:cNvSpPr/>
      </xdr:nvSpPr>
      <xdr:spPr>
        <a:xfrm>
          <a:off x="19458940" y="1058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34163</xdr:rowOff>
    </xdr:from>
    <xdr:to>
      <xdr:col>112</xdr:col>
      <xdr:colOff>38100</xdr:colOff>
      <xdr:row>63</xdr:row>
      <xdr:rowOff>135763</xdr:rowOff>
    </xdr:to>
    <xdr:sp macro="" textlink="">
      <xdr:nvSpPr>
        <xdr:cNvPr id="601" name="フローチャート: 判断 600"/>
        <xdr:cNvSpPr/>
      </xdr:nvSpPr>
      <xdr:spPr>
        <a:xfrm>
          <a:off x="18735040" y="105954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22543</xdr:rowOff>
    </xdr:from>
    <xdr:to>
      <xdr:col>107</xdr:col>
      <xdr:colOff>101600</xdr:colOff>
      <xdr:row>63</xdr:row>
      <xdr:rowOff>124143</xdr:rowOff>
    </xdr:to>
    <xdr:sp macro="" textlink="">
      <xdr:nvSpPr>
        <xdr:cNvPr id="602" name="フローチャート: 判断 601"/>
        <xdr:cNvSpPr/>
      </xdr:nvSpPr>
      <xdr:spPr>
        <a:xfrm>
          <a:off x="17937480" y="1058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49213</xdr:rowOff>
    </xdr:from>
    <xdr:to>
      <xdr:col>102</xdr:col>
      <xdr:colOff>165100</xdr:colOff>
      <xdr:row>63</xdr:row>
      <xdr:rowOff>150813</xdr:rowOff>
    </xdr:to>
    <xdr:sp macro="" textlink="">
      <xdr:nvSpPr>
        <xdr:cNvPr id="603" name="フローチャート: 判断 602"/>
        <xdr:cNvSpPr/>
      </xdr:nvSpPr>
      <xdr:spPr>
        <a:xfrm>
          <a:off x="17162780" y="1061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3111</xdr:rowOff>
    </xdr:from>
    <xdr:to>
      <xdr:col>98</xdr:col>
      <xdr:colOff>38100</xdr:colOff>
      <xdr:row>63</xdr:row>
      <xdr:rowOff>104711</xdr:rowOff>
    </xdr:to>
    <xdr:sp macro="" textlink="">
      <xdr:nvSpPr>
        <xdr:cNvPr id="604" name="フローチャート: 判断 603"/>
        <xdr:cNvSpPr/>
      </xdr:nvSpPr>
      <xdr:spPr>
        <a:xfrm>
          <a:off x="16388080" y="105644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115126</xdr:rowOff>
    </xdr:from>
    <xdr:to>
      <xdr:col>116</xdr:col>
      <xdr:colOff>114300</xdr:colOff>
      <xdr:row>64</xdr:row>
      <xdr:rowOff>45276</xdr:rowOff>
    </xdr:to>
    <xdr:sp macro="" textlink="">
      <xdr:nvSpPr>
        <xdr:cNvPr id="610" name="楕円 609"/>
        <xdr:cNvSpPr/>
      </xdr:nvSpPr>
      <xdr:spPr>
        <a:xfrm>
          <a:off x="19458940" y="106764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93553</xdr:rowOff>
    </xdr:from>
    <xdr:ext cx="469744" cy="259045"/>
    <xdr:sp macro="" textlink="">
      <xdr:nvSpPr>
        <xdr:cNvPr id="611" name="【学校施設】&#10;一人当たり面積該当値テキスト"/>
        <xdr:cNvSpPr txBox="1"/>
      </xdr:nvSpPr>
      <xdr:spPr>
        <a:xfrm>
          <a:off x="19547840" y="1065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118364</xdr:rowOff>
    </xdr:from>
    <xdr:to>
      <xdr:col>112</xdr:col>
      <xdr:colOff>38100</xdr:colOff>
      <xdr:row>64</xdr:row>
      <xdr:rowOff>48514</xdr:rowOff>
    </xdr:to>
    <xdr:sp macro="" textlink="">
      <xdr:nvSpPr>
        <xdr:cNvPr id="612" name="楕円 611"/>
        <xdr:cNvSpPr/>
      </xdr:nvSpPr>
      <xdr:spPr>
        <a:xfrm>
          <a:off x="18735040" y="106796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165926</xdr:rowOff>
    </xdr:from>
    <xdr:to>
      <xdr:col>116</xdr:col>
      <xdr:colOff>63500</xdr:colOff>
      <xdr:row>63</xdr:row>
      <xdr:rowOff>169164</xdr:rowOff>
    </xdr:to>
    <xdr:cxnSp macro="">
      <xdr:nvCxnSpPr>
        <xdr:cNvPr id="613" name="直線コネクタ 612"/>
        <xdr:cNvCxnSpPr/>
      </xdr:nvCxnSpPr>
      <xdr:spPr>
        <a:xfrm flipV="1">
          <a:off x="18778220" y="10727246"/>
          <a:ext cx="73152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122745</xdr:rowOff>
    </xdr:from>
    <xdr:to>
      <xdr:col>107</xdr:col>
      <xdr:colOff>101600</xdr:colOff>
      <xdr:row>64</xdr:row>
      <xdr:rowOff>52895</xdr:rowOff>
    </xdr:to>
    <xdr:sp macro="" textlink="">
      <xdr:nvSpPr>
        <xdr:cNvPr id="614" name="楕円 613"/>
        <xdr:cNvSpPr/>
      </xdr:nvSpPr>
      <xdr:spPr>
        <a:xfrm>
          <a:off x="17937480" y="10684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169164</xdr:rowOff>
    </xdr:from>
    <xdr:to>
      <xdr:col>111</xdr:col>
      <xdr:colOff>177800</xdr:colOff>
      <xdr:row>64</xdr:row>
      <xdr:rowOff>2095</xdr:rowOff>
    </xdr:to>
    <xdr:cxnSp macro="">
      <xdr:nvCxnSpPr>
        <xdr:cNvPr id="615" name="直線コネクタ 614"/>
        <xdr:cNvCxnSpPr/>
      </xdr:nvCxnSpPr>
      <xdr:spPr>
        <a:xfrm flipV="1">
          <a:off x="17988280" y="10730484"/>
          <a:ext cx="78994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128080</xdr:rowOff>
    </xdr:from>
    <xdr:to>
      <xdr:col>102</xdr:col>
      <xdr:colOff>165100</xdr:colOff>
      <xdr:row>64</xdr:row>
      <xdr:rowOff>58230</xdr:rowOff>
    </xdr:to>
    <xdr:sp macro="" textlink="">
      <xdr:nvSpPr>
        <xdr:cNvPr id="616" name="楕円 615"/>
        <xdr:cNvSpPr/>
      </xdr:nvSpPr>
      <xdr:spPr>
        <a:xfrm>
          <a:off x="17162780" y="10689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2095</xdr:rowOff>
    </xdr:from>
    <xdr:to>
      <xdr:col>107</xdr:col>
      <xdr:colOff>50800</xdr:colOff>
      <xdr:row>64</xdr:row>
      <xdr:rowOff>7430</xdr:rowOff>
    </xdr:to>
    <xdr:cxnSp macro="">
      <xdr:nvCxnSpPr>
        <xdr:cNvPr id="617" name="直線コネクタ 616"/>
        <xdr:cNvCxnSpPr/>
      </xdr:nvCxnSpPr>
      <xdr:spPr>
        <a:xfrm flipV="1">
          <a:off x="17213580" y="10731055"/>
          <a:ext cx="7747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133985</xdr:rowOff>
    </xdr:from>
    <xdr:to>
      <xdr:col>98</xdr:col>
      <xdr:colOff>38100</xdr:colOff>
      <xdr:row>64</xdr:row>
      <xdr:rowOff>64135</xdr:rowOff>
    </xdr:to>
    <xdr:sp macro="" textlink="">
      <xdr:nvSpPr>
        <xdr:cNvPr id="618" name="楕円 617"/>
        <xdr:cNvSpPr/>
      </xdr:nvSpPr>
      <xdr:spPr>
        <a:xfrm>
          <a:off x="16388080" y="106953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7430</xdr:rowOff>
    </xdr:from>
    <xdr:to>
      <xdr:col>102</xdr:col>
      <xdr:colOff>114300</xdr:colOff>
      <xdr:row>64</xdr:row>
      <xdr:rowOff>13335</xdr:rowOff>
    </xdr:to>
    <xdr:cxnSp macro="">
      <xdr:nvCxnSpPr>
        <xdr:cNvPr id="619" name="直線コネクタ 618"/>
        <xdr:cNvCxnSpPr/>
      </xdr:nvCxnSpPr>
      <xdr:spPr>
        <a:xfrm flipV="1">
          <a:off x="16431260" y="10736390"/>
          <a:ext cx="78232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152290</xdr:rowOff>
    </xdr:from>
    <xdr:ext cx="469744" cy="259045"/>
    <xdr:sp macro="" textlink="">
      <xdr:nvSpPr>
        <xdr:cNvPr id="620" name="n_1aveValue【学校施設】&#10;一人当たり面積"/>
        <xdr:cNvSpPr txBox="1"/>
      </xdr:nvSpPr>
      <xdr:spPr>
        <a:xfrm>
          <a:off x="18561127" y="1037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140670</xdr:rowOff>
    </xdr:from>
    <xdr:ext cx="469744" cy="259045"/>
    <xdr:sp macro="" textlink="">
      <xdr:nvSpPr>
        <xdr:cNvPr id="621" name="n_2aveValue【学校施設】&#10;一人当たり面積"/>
        <xdr:cNvSpPr txBox="1"/>
      </xdr:nvSpPr>
      <xdr:spPr>
        <a:xfrm>
          <a:off x="17776267" y="1036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167340</xdr:rowOff>
    </xdr:from>
    <xdr:ext cx="469744" cy="259045"/>
    <xdr:sp macro="" textlink="">
      <xdr:nvSpPr>
        <xdr:cNvPr id="622" name="n_3aveValue【学校施設】&#10;一人当たり面積"/>
        <xdr:cNvSpPr txBox="1"/>
      </xdr:nvSpPr>
      <xdr:spPr>
        <a:xfrm>
          <a:off x="17001567" y="10393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121238</xdr:rowOff>
    </xdr:from>
    <xdr:ext cx="469744" cy="259045"/>
    <xdr:sp macro="" textlink="">
      <xdr:nvSpPr>
        <xdr:cNvPr id="623" name="n_4aveValue【学校施設】&#10;一人当たり面積"/>
        <xdr:cNvSpPr txBox="1"/>
      </xdr:nvSpPr>
      <xdr:spPr>
        <a:xfrm>
          <a:off x="16226867" y="1034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39641</xdr:rowOff>
    </xdr:from>
    <xdr:ext cx="469744" cy="259045"/>
    <xdr:sp macro="" textlink="">
      <xdr:nvSpPr>
        <xdr:cNvPr id="624" name="n_1mainValue【学校施設】&#10;一人当たり面積"/>
        <xdr:cNvSpPr txBox="1"/>
      </xdr:nvSpPr>
      <xdr:spPr>
        <a:xfrm>
          <a:off x="18561127" y="1076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44022</xdr:rowOff>
    </xdr:from>
    <xdr:ext cx="469744" cy="259045"/>
    <xdr:sp macro="" textlink="">
      <xdr:nvSpPr>
        <xdr:cNvPr id="625" name="n_2mainValue【学校施設】&#10;一人当たり面積"/>
        <xdr:cNvSpPr txBox="1"/>
      </xdr:nvSpPr>
      <xdr:spPr>
        <a:xfrm>
          <a:off x="17776267" y="1077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49357</xdr:rowOff>
    </xdr:from>
    <xdr:ext cx="469744" cy="259045"/>
    <xdr:sp macro="" textlink="">
      <xdr:nvSpPr>
        <xdr:cNvPr id="626" name="n_3mainValue【学校施設】&#10;一人当たり面積"/>
        <xdr:cNvSpPr txBox="1"/>
      </xdr:nvSpPr>
      <xdr:spPr>
        <a:xfrm>
          <a:off x="17001567" y="1077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55262</xdr:rowOff>
    </xdr:from>
    <xdr:ext cx="469744" cy="259045"/>
    <xdr:sp macro="" textlink="">
      <xdr:nvSpPr>
        <xdr:cNvPr id="627" name="n_4mainValue【学校施設】&#10;一人当たり面積"/>
        <xdr:cNvSpPr txBox="1"/>
      </xdr:nvSpPr>
      <xdr:spPr>
        <a:xfrm>
          <a:off x="16226867"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0" name="テキスト ボックス 639"/>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0" name="テキスト ボックス 649"/>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53" name="直線コネクタ 652"/>
        <xdr:cNvCxnSpPr/>
      </xdr:nvCxnSpPr>
      <xdr:spPr>
        <a:xfrm flipV="1">
          <a:off x="14375764" y="1302312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4" name="【児童館】&#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5" name="直線コネクタ 654"/>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56" name="【児童館】&#10;有形固定資産減価償却率最大値テキスト"/>
        <xdr:cNvSpPr txBox="1"/>
      </xdr:nvSpPr>
      <xdr:spPr>
        <a:xfrm>
          <a:off x="14414500" y="12802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7" name="直線コネクタ 656"/>
        <xdr:cNvCxnSpPr/>
      </xdr:nvCxnSpPr>
      <xdr:spPr>
        <a:xfrm>
          <a:off x="14287500" y="130231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13079</xdr:rowOff>
    </xdr:from>
    <xdr:ext cx="405111" cy="259045"/>
    <xdr:sp macro="" textlink="">
      <xdr:nvSpPr>
        <xdr:cNvPr id="658" name="【児童館】&#10;有形固定資産減価償却率平均値テキスト"/>
        <xdr:cNvSpPr txBox="1"/>
      </xdr:nvSpPr>
      <xdr:spPr>
        <a:xfrm>
          <a:off x="14414500" y="137595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34652</xdr:rowOff>
    </xdr:from>
    <xdr:to>
      <xdr:col>85</xdr:col>
      <xdr:colOff>177800</xdr:colOff>
      <xdr:row>82</xdr:row>
      <xdr:rowOff>136252</xdr:rowOff>
    </xdr:to>
    <xdr:sp macro="" textlink="">
      <xdr:nvSpPr>
        <xdr:cNvPr id="659" name="フローチャート: 判断 658"/>
        <xdr:cNvSpPr/>
      </xdr:nvSpPr>
      <xdr:spPr>
        <a:xfrm>
          <a:off x="14325600" y="1378113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23223</xdr:rowOff>
    </xdr:from>
    <xdr:to>
      <xdr:col>81</xdr:col>
      <xdr:colOff>101600</xdr:colOff>
      <xdr:row>82</xdr:row>
      <xdr:rowOff>124823</xdr:rowOff>
    </xdr:to>
    <xdr:sp macro="" textlink="">
      <xdr:nvSpPr>
        <xdr:cNvPr id="660" name="フローチャート: 判断 659"/>
        <xdr:cNvSpPr/>
      </xdr:nvSpPr>
      <xdr:spPr>
        <a:xfrm>
          <a:off x="13578840" y="1376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152219</xdr:rowOff>
    </xdr:from>
    <xdr:to>
      <xdr:col>76</xdr:col>
      <xdr:colOff>165100</xdr:colOff>
      <xdr:row>84</xdr:row>
      <xdr:rowOff>82369</xdr:rowOff>
    </xdr:to>
    <xdr:sp macro="" textlink="">
      <xdr:nvSpPr>
        <xdr:cNvPr id="661" name="フローチャート: 判断 660"/>
        <xdr:cNvSpPr/>
      </xdr:nvSpPr>
      <xdr:spPr>
        <a:xfrm>
          <a:off x="12804140" y="140663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59145</xdr:rowOff>
    </xdr:from>
    <xdr:to>
      <xdr:col>72</xdr:col>
      <xdr:colOff>38100</xdr:colOff>
      <xdr:row>84</xdr:row>
      <xdr:rowOff>160745</xdr:rowOff>
    </xdr:to>
    <xdr:sp macro="" textlink="">
      <xdr:nvSpPr>
        <xdr:cNvPr id="662" name="フローチャート: 判断 661"/>
        <xdr:cNvSpPr/>
      </xdr:nvSpPr>
      <xdr:spPr>
        <a:xfrm>
          <a:off x="12029440" y="141409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19957</xdr:rowOff>
    </xdr:from>
    <xdr:to>
      <xdr:col>67</xdr:col>
      <xdr:colOff>101600</xdr:colOff>
      <xdr:row>84</xdr:row>
      <xdr:rowOff>121557</xdr:rowOff>
    </xdr:to>
    <xdr:sp macro="" textlink="">
      <xdr:nvSpPr>
        <xdr:cNvPr id="663" name="フローチャート: 判断 662"/>
        <xdr:cNvSpPr/>
      </xdr:nvSpPr>
      <xdr:spPr>
        <a:xfrm>
          <a:off x="11231880" y="1410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82006</xdr:rowOff>
    </xdr:from>
    <xdr:to>
      <xdr:col>85</xdr:col>
      <xdr:colOff>177800</xdr:colOff>
      <xdr:row>81</xdr:row>
      <xdr:rowOff>12156</xdr:rowOff>
    </xdr:to>
    <xdr:sp macro="" textlink="">
      <xdr:nvSpPr>
        <xdr:cNvPr id="669" name="楕円 668"/>
        <xdr:cNvSpPr/>
      </xdr:nvSpPr>
      <xdr:spPr>
        <a:xfrm>
          <a:off x="14325600" y="1349320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104883</xdr:rowOff>
    </xdr:from>
    <xdr:ext cx="405111" cy="259045"/>
    <xdr:sp macro="" textlink="">
      <xdr:nvSpPr>
        <xdr:cNvPr id="670" name="【児童館】&#10;有形固定資産減価償却率該当値テキスト"/>
        <xdr:cNvSpPr txBox="1"/>
      </xdr:nvSpPr>
      <xdr:spPr>
        <a:xfrm>
          <a:off x="14414500" y="13348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49349</xdr:rowOff>
    </xdr:from>
    <xdr:to>
      <xdr:col>81</xdr:col>
      <xdr:colOff>101600</xdr:colOff>
      <xdr:row>80</xdr:row>
      <xdr:rowOff>150949</xdr:rowOff>
    </xdr:to>
    <xdr:sp macro="" textlink="">
      <xdr:nvSpPr>
        <xdr:cNvPr id="671" name="楕円 670"/>
        <xdr:cNvSpPr/>
      </xdr:nvSpPr>
      <xdr:spPr>
        <a:xfrm>
          <a:off x="13578840" y="1346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100149</xdr:rowOff>
    </xdr:from>
    <xdr:to>
      <xdr:col>85</xdr:col>
      <xdr:colOff>127000</xdr:colOff>
      <xdr:row>80</xdr:row>
      <xdr:rowOff>132806</xdr:rowOff>
    </xdr:to>
    <xdr:cxnSp macro="">
      <xdr:nvCxnSpPr>
        <xdr:cNvPr id="672" name="直線コネクタ 671"/>
        <xdr:cNvCxnSpPr/>
      </xdr:nvCxnSpPr>
      <xdr:spPr>
        <a:xfrm>
          <a:off x="13629640" y="13511349"/>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41184</xdr:rowOff>
    </xdr:from>
    <xdr:to>
      <xdr:col>76</xdr:col>
      <xdr:colOff>165100</xdr:colOff>
      <xdr:row>81</xdr:row>
      <xdr:rowOff>142784</xdr:rowOff>
    </xdr:to>
    <xdr:sp macro="" textlink="">
      <xdr:nvSpPr>
        <xdr:cNvPr id="673" name="楕円 672"/>
        <xdr:cNvSpPr/>
      </xdr:nvSpPr>
      <xdr:spPr>
        <a:xfrm>
          <a:off x="12804140" y="1362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100149</xdr:rowOff>
    </xdr:from>
    <xdr:to>
      <xdr:col>81</xdr:col>
      <xdr:colOff>50800</xdr:colOff>
      <xdr:row>81</xdr:row>
      <xdr:rowOff>91984</xdr:rowOff>
    </xdr:to>
    <xdr:cxnSp macro="">
      <xdr:nvCxnSpPr>
        <xdr:cNvPr id="674" name="直線コネクタ 673"/>
        <xdr:cNvCxnSpPr/>
      </xdr:nvCxnSpPr>
      <xdr:spPr>
        <a:xfrm flipV="1">
          <a:off x="12854940" y="13511349"/>
          <a:ext cx="774700" cy="15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52614</xdr:rowOff>
    </xdr:from>
    <xdr:to>
      <xdr:col>72</xdr:col>
      <xdr:colOff>38100</xdr:colOff>
      <xdr:row>86</xdr:row>
      <xdr:rowOff>154214</xdr:rowOff>
    </xdr:to>
    <xdr:sp macro="" textlink="">
      <xdr:nvSpPr>
        <xdr:cNvPr id="675" name="楕円 674"/>
        <xdr:cNvSpPr/>
      </xdr:nvSpPr>
      <xdr:spPr>
        <a:xfrm>
          <a:off x="12029440" y="144696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91984</xdr:rowOff>
    </xdr:from>
    <xdr:to>
      <xdr:col>76</xdr:col>
      <xdr:colOff>114300</xdr:colOff>
      <xdr:row>86</xdr:row>
      <xdr:rowOff>103414</xdr:rowOff>
    </xdr:to>
    <xdr:cxnSp macro="">
      <xdr:nvCxnSpPr>
        <xdr:cNvPr id="676" name="直線コネクタ 675"/>
        <xdr:cNvCxnSpPr/>
      </xdr:nvCxnSpPr>
      <xdr:spPr>
        <a:xfrm flipV="1">
          <a:off x="12072620" y="13670824"/>
          <a:ext cx="782320" cy="84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80373</xdr:rowOff>
    </xdr:from>
    <xdr:to>
      <xdr:col>67</xdr:col>
      <xdr:colOff>101600</xdr:colOff>
      <xdr:row>87</xdr:row>
      <xdr:rowOff>10523</xdr:rowOff>
    </xdr:to>
    <xdr:sp macro="" textlink="">
      <xdr:nvSpPr>
        <xdr:cNvPr id="677" name="楕円 676"/>
        <xdr:cNvSpPr/>
      </xdr:nvSpPr>
      <xdr:spPr>
        <a:xfrm>
          <a:off x="11231880" y="144974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103414</xdr:rowOff>
    </xdr:from>
    <xdr:to>
      <xdr:col>71</xdr:col>
      <xdr:colOff>177800</xdr:colOff>
      <xdr:row>86</xdr:row>
      <xdr:rowOff>131173</xdr:rowOff>
    </xdr:to>
    <xdr:cxnSp macro="">
      <xdr:nvCxnSpPr>
        <xdr:cNvPr id="678" name="直線コネクタ 677"/>
        <xdr:cNvCxnSpPr/>
      </xdr:nvCxnSpPr>
      <xdr:spPr>
        <a:xfrm flipV="1">
          <a:off x="11282680" y="14520454"/>
          <a:ext cx="78994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115950</xdr:rowOff>
    </xdr:from>
    <xdr:ext cx="405111" cy="259045"/>
    <xdr:sp macro="" textlink="">
      <xdr:nvSpPr>
        <xdr:cNvPr id="679" name="n_1aveValue【児童館】&#10;有形固定資産減価償却率"/>
        <xdr:cNvSpPr txBox="1"/>
      </xdr:nvSpPr>
      <xdr:spPr>
        <a:xfrm>
          <a:off x="13437244" y="13862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73496</xdr:rowOff>
    </xdr:from>
    <xdr:ext cx="405111" cy="259045"/>
    <xdr:sp macro="" textlink="">
      <xdr:nvSpPr>
        <xdr:cNvPr id="680" name="n_2aveValue【児童館】&#10;有形固定資産減価償却率"/>
        <xdr:cNvSpPr txBox="1"/>
      </xdr:nvSpPr>
      <xdr:spPr>
        <a:xfrm>
          <a:off x="126752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5822</xdr:rowOff>
    </xdr:from>
    <xdr:ext cx="405111" cy="259045"/>
    <xdr:sp macro="" textlink="">
      <xdr:nvSpPr>
        <xdr:cNvPr id="681" name="n_3aveValue【児童館】&#10;有形固定資産減価償却率"/>
        <xdr:cNvSpPr txBox="1"/>
      </xdr:nvSpPr>
      <xdr:spPr>
        <a:xfrm>
          <a:off x="11900544" y="1391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138084</xdr:rowOff>
    </xdr:from>
    <xdr:ext cx="405111" cy="259045"/>
    <xdr:sp macro="" textlink="">
      <xdr:nvSpPr>
        <xdr:cNvPr id="682" name="n_4aveValue【児童館】&#10;有形固定資産減価償却率"/>
        <xdr:cNvSpPr txBox="1"/>
      </xdr:nvSpPr>
      <xdr:spPr>
        <a:xfrm>
          <a:off x="11102984" y="13884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167476</xdr:rowOff>
    </xdr:from>
    <xdr:ext cx="405111" cy="259045"/>
    <xdr:sp macro="" textlink="">
      <xdr:nvSpPr>
        <xdr:cNvPr id="683" name="n_1mainValue【児童館】&#10;有形固定資産減価償却率"/>
        <xdr:cNvSpPr txBox="1"/>
      </xdr:nvSpPr>
      <xdr:spPr>
        <a:xfrm>
          <a:off x="13437244" y="1324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159311</xdr:rowOff>
    </xdr:from>
    <xdr:ext cx="405111" cy="259045"/>
    <xdr:sp macro="" textlink="">
      <xdr:nvSpPr>
        <xdr:cNvPr id="684" name="n_2mainValue【児童館】&#10;有形固定資産減価償却率"/>
        <xdr:cNvSpPr txBox="1"/>
      </xdr:nvSpPr>
      <xdr:spPr>
        <a:xfrm>
          <a:off x="12675244" y="1340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145341</xdr:rowOff>
    </xdr:from>
    <xdr:ext cx="405111" cy="259045"/>
    <xdr:sp macro="" textlink="">
      <xdr:nvSpPr>
        <xdr:cNvPr id="685" name="n_3mainValue【児童館】&#10;有形固定資産減価償却率"/>
        <xdr:cNvSpPr txBox="1"/>
      </xdr:nvSpPr>
      <xdr:spPr>
        <a:xfrm>
          <a:off x="11900544" y="1456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87</xdr:row>
      <xdr:rowOff>1650</xdr:rowOff>
    </xdr:from>
    <xdr:ext cx="405111" cy="259045"/>
    <xdr:sp macro="" textlink="">
      <xdr:nvSpPr>
        <xdr:cNvPr id="686" name="n_4mainValue【児童館】&#10;有形固定資産減価償却率"/>
        <xdr:cNvSpPr txBox="1"/>
      </xdr:nvSpPr>
      <xdr:spPr>
        <a:xfrm>
          <a:off x="11102984" y="1458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7" name="直線コネクタ 696"/>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8" name="テキスト ボックス 697"/>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9" name="直線コネクタ 698"/>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00" name="テキスト ボックス 699"/>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01" name="直線コネクタ 700"/>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2" name="テキスト ボックス 701"/>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3" name="直線コネクタ 702"/>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4" name="テキスト ボックス 703"/>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5" name="直線コネクタ 704"/>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6" name="テキスト ボックス 705"/>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7" name="直線コネクタ 706"/>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8" name="テキスト ボックス 707"/>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9" name="直線コネクタ 708"/>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0" name="テキスト ボックス 709"/>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1"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166007</xdr:rowOff>
    </xdr:from>
    <xdr:to>
      <xdr:col>116</xdr:col>
      <xdr:colOff>62864</xdr:colOff>
      <xdr:row>86</xdr:row>
      <xdr:rowOff>103414</xdr:rowOff>
    </xdr:to>
    <xdr:cxnSp macro="">
      <xdr:nvCxnSpPr>
        <xdr:cNvPr id="712" name="直線コネクタ 711"/>
        <xdr:cNvCxnSpPr/>
      </xdr:nvCxnSpPr>
      <xdr:spPr>
        <a:xfrm flipV="1">
          <a:off x="19509104" y="13074287"/>
          <a:ext cx="0" cy="144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713" name="【児童館】&#10;一人当たり面積最小値テキスト"/>
        <xdr:cNvSpPr txBox="1"/>
      </xdr:nvSpPr>
      <xdr:spPr>
        <a:xfrm>
          <a:off x="19547840" y="1452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714" name="直線コネクタ 713"/>
        <xdr:cNvCxnSpPr/>
      </xdr:nvCxnSpPr>
      <xdr:spPr>
        <a:xfrm>
          <a:off x="19443700" y="145204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112684</xdr:rowOff>
    </xdr:from>
    <xdr:ext cx="469744" cy="259045"/>
    <xdr:sp macro="" textlink="">
      <xdr:nvSpPr>
        <xdr:cNvPr id="715" name="【児童館】&#10;一人当たり面積最大値テキスト"/>
        <xdr:cNvSpPr txBox="1"/>
      </xdr:nvSpPr>
      <xdr:spPr>
        <a:xfrm>
          <a:off x="19547840" y="12853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166007</xdr:rowOff>
    </xdr:from>
    <xdr:to>
      <xdr:col>116</xdr:col>
      <xdr:colOff>152400</xdr:colOff>
      <xdr:row>77</xdr:row>
      <xdr:rowOff>166007</xdr:rowOff>
    </xdr:to>
    <xdr:cxnSp macro="">
      <xdr:nvCxnSpPr>
        <xdr:cNvPr id="716" name="直線コネクタ 715"/>
        <xdr:cNvCxnSpPr/>
      </xdr:nvCxnSpPr>
      <xdr:spPr>
        <a:xfrm>
          <a:off x="19443700" y="130742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66420</xdr:rowOff>
    </xdr:from>
    <xdr:ext cx="469744" cy="259045"/>
    <xdr:sp macro="" textlink="">
      <xdr:nvSpPr>
        <xdr:cNvPr id="717" name="【児童館】&#10;一人当たり面積平均値テキスト"/>
        <xdr:cNvSpPr txBox="1"/>
      </xdr:nvSpPr>
      <xdr:spPr>
        <a:xfrm>
          <a:off x="19547840" y="139805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87993</xdr:rowOff>
    </xdr:from>
    <xdr:to>
      <xdr:col>116</xdr:col>
      <xdr:colOff>114300</xdr:colOff>
      <xdr:row>84</xdr:row>
      <xdr:rowOff>18143</xdr:rowOff>
    </xdr:to>
    <xdr:sp macro="" textlink="">
      <xdr:nvSpPr>
        <xdr:cNvPr id="718" name="フローチャート: 判断 717"/>
        <xdr:cNvSpPr/>
      </xdr:nvSpPr>
      <xdr:spPr>
        <a:xfrm>
          <a:off x="19458940" y="1400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131536</xdr:rowOff>
    </xdr:from>
    <xdr:to>
      <xdr:col>112</xdr:col>
      <xdr:colOff>38100</xdr:colOff>
      <xdr:row>84</xdr:row>
      <xdr:rowOff>61686</xdr:rowOff>
    </xdr:to>
    <xdr:sp macro="" textlink="">
      <xdr:nvSpPr>
        <xdr:cNvPr id="719" name="フローチャート: 判断 718"/>
        <xdr:cNvSpPr/>
      </xdr:nvSpPr>
      <xdr:spPr>
        <a:xfrm>
          <a:off x="18735040" y="140456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164193</xdr:rowOff>
    </xdr:from>
    <xdr:to>
      <xdr:col>107</xdr:col>
      <xdr:colOff>101600</xdr:colOff>
      <xdr:row>84</xdr:row>
      <xdr:rowOff>94343</xdr:rowOff>
    </xdr:to>
    <xdr:sp macro="" textlink="">
      <xdr:nvSpPr>
        <xdr:cNvPr id="720" name="フローチャート: 判断 719"/>
        <xdr:cNvSpPr/>
      </xdr:nvSpPr>
      <xdr:spPr>
        <a:xfrm>
          <a:off x="17937480" y="140783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164193</xdr:rowOff>
    </xdr:from>
    <xdr:to>
      <xdr:col>102</xdr:col>
      <xdr:colOff>165100</xdr:colOff>
      <xdr:row>84</xdr:row>
      <xdr:rowOff>94343</xdr:rowOff>
    </xdr:to>
    <xdr:sp macro="" textlink="">
      <xdr:nvSpPr>
        <xdr:cNvPr id="721" name="フローチャート: 判断 720"/>
        <xdr:cNvSpPr/>
      </xdr:nvSpPr>
      <xdr:spPr>
        <a:xfrm>
          <a:off x="17162780" y="140783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907</xdr:rowOff>
    </xdr:from>
    <xdr:to>
      <xdr:col>98</xdr:col>
      <xdr:colOff>38100</xdr:colOff>
      <xdr:row>83</xdr:row>
      <xdr:rowOff>102507</xdr:rowOff>
    </xdr:to>
    <xdr:sp macro="" textlink="">
      <xdr:nvSpPr>
        <xdr:cNvPr id="722" name="フローチャート: 判断 721"/>
        <xdr:cNvSpPr/>
      </xdr:nvSpPr>
      <xdr:spPr>
        <a:xfrm>
          <a:off x="16388080" y="139150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3" name="テキスト ボックス 722"/>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4" name="テキスト ボックス 723"/>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5" name="テキスト ボックス 724"/>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6" name="テキスト ボックス 725"/>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7" name="テキスト ボックス 726"/>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728" name="楕円 727"/>
        <xdr:cNvSpPr/>
      </xdr:nvSpPr>
      <xdr:spPr>
        <a:xfrm>
          <a:off x="19458940" y="1379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75491</xdr:rowOff>
    </xdr:from>
    <xdr:ext cx="469744" cy="259045"/>
    <xdr:sp macro="" textlink="">
      <xdr:nvSpPr>
        <xdr:cNvPr id="729" name="【児童館】&#10;一人当たり面積該当値テキスト"/>
        <xdr:cNvSpPr txBox="1"/>
      </xdr:nvSpPr>
      <xdr:spPr>
        <a:xfrm>
          <a:off x="19547840" y="1365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52614</xdr:rowOff>
    </xdr:from>
    <xdr:to>
      <xdr:col>112</xdr:col>
      <xdr:colOff>38100</xdr:colOff>
      <xdr:row>82</xdr:row>
      <xdr:rowOff>154214</xdr:rowOff>
    </xdr:to>
    <xdr:sp macro="" textlink="">
      <xdr:nvSpPr>
        <xdr:cNvPr id="730" name="楕円 729"/>
        <xdr:cNvSpPr/>
      </xdr:nvSpPr>
      <xdr:spPr>
        <a:xfrm>
          <a:off x="18735040" y="137990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103414</xdr:rowOff>
    </xdr:from>
    <xdr:to>
      <xdr:col>116</xdr:col>
      <xdr:colOff>63500</xdr:colOff>
      <xdr:row>82</xdr:row>
      <xdr:rowOff>103414</xdr:rowOff>
    </xdr:to>
    <xdr:cxnSp macro="">
      <xdr:nvCxnSpPr>
        <xdr:cNvPr id="731" name="直線コネクタ 730"/>
        <xdr:cNvCxnSpPr/>
      </xdr:nvCxnSpPr>
      <xdr:spPr>
        <a:xfrm>
          <a:off x="18778220" y="13849894"/>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63500</xdr:rowOff>
    </xdr:from>
    <xdr:to>
      <xdr:col>107</xdr:col>
      <xdr:colOff>101600</xdr:colOff>
      <xdr:row>82</xdr:row>
      <xdr:rowOff>165100</xdr:rowOff>
    </xdr:to>
    <xdr:sp macro="" textlink="">
      <xdr:nvSpPr>
        <xdr:cNvPr id="732" name="楕円 731"/>
        <xdr:cNvSpPr/>
      </xdr:nvSpPr>
      <xdr:spPr>
        <a:xfrm>
          <a:off x="1793748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103414</xdr:rowOff>
    </xdr:from>
    <xdr:to>
      <xdr:col>111</xdr:col>
      <xdr:colOff>177800</xdr:colOff>
      <xdr:row>82</xdr:row>
      <xdr:rowOff>114300</xdr:rowOff>
    </xdr:to>
    <xdr:cxnSp macro="">
      <xdr:nvCxnSpPr>
        <xdr:cNvPr id="733" name="直線コネクタ 732"/>
        <xdr:cNvCxnSpPr/>
      </xdr:nvCxnSpPr>
      <xdr:spPr>
        <a:xfrm flipV="1">
          <a:off x="17988280" y="13849894"/>
          <a:ext cx="78994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109764</xdr:rowOff>
    </xdr:from>
    <xdr:to>
      <xdr:col>102</xdr:col>
      <xdr:colOff>165100</xdr:colOff>
      <xdr:row>84</xdr:row>
      <xdr:rowOff>39914</xdr:rowOff>
    </xdr:to>
    <xdr:sp macro="" textlink="">
      <xdr:nvSpPr>
        <xdr:cNvPr id="734" name="楕円 733"/>
        <xdr:cNvSpPr/>
      </xdr:nvSpPr>
      <xdr:spPr>
        <a:xfrm>
          <a:off x="17162780" y="140238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114300</xdr:rowOff>
    </xdr:from>
    <xdr:to>
      <xdr:col>107</xdr:col>
      <xdr:colOff>50800</xdr:colOff>
      <xdr:row>83</xdr:row>
      <xdr:rowOff>160564</xdr:rowOff>
    </xdr:to>
    <xdr:cxnSp macro="">
      <xdr:nvCxnSpPr>
        <xdr:cNvPr id="735" name="直線コネクタ 734"/>
        <xdr:cNvCxnSpPr/>
      </xdr:nvCxnSpPr>
      <xdr:spPr>
        <a:xfrm flipV="1">
          <a:off x="17213580" y="13860780"/>
          <a:ext cx="774700" cy="21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36" name="楕円 735"/>
        <xdr:cNvSpPr/>
      </xdr:nvSpPr>
      <xdr:spPr>
        <a:xfrm>
          <a:off x="16388080" y="14034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160564</xdr:rowOff>
    </xdr:from>
    <xdr:to>
      <xdr:col>102</xdr:col>
      <xdr:colOff>114300</xdr:colOff>
      <xdr:row>84</xdr:row>
      <xdr:rowOff>0</xdr:rowOff>
    </xdr:to>
    <xdr:cxnSp macro="">
      <xdr:nvCxnSpPr>
        <xdr:cNvPr id="737" name="直線コネクタ 736"/>
        <xdr:cNvCxnSpPr/>
      </xdr:nvCxnSpPr>
      <xdr:spPr>
        <a:xfrm flipV="1">
          <a:off x="16431260" y="14074684"/>
          <a:ext cx="782320" cy="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52813</xdr:rowOff>
    </xdr:from>
    <xdr:ext cx="469744" cy="259045"/>
    <xdr:sp macro="" textlink="">
      <xdr:nvSpPr>
        <xdr:cNvPr id="738" name="n_1aveValue【児童館】&#10;一人当たり面積"/>
        <xdr:cNvSpPr txBox="1"/>
      </xdr:nvSpPr>
      <xdr:spPr>
        <a:xfrm>
          <a:off x="18561127" y="1413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85470</xdr:rowOff>
    </xdr:from>
    <xdr:ext cx="469744" cy="259045"/>
    <xdr:sp macro="" textlink="">
      <xdr:nvSpPr>
        <xdr:cNvPr id="739" name="n_2aveValue【児童館】&#10;一人当たり面積"/>
        <xdr:cNvSpPr txBox="1"/>
      </xdr:nvSpPr>
      <xdr:spPr>
        <a:xfrm>
          <a:off x="17776267" y="1416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85470</xdr:rowOff>
    </xdr:from>
    <xdr:ext cx="469744" cy="259045"/>
    <xdr:sp macro="" textlink="">
      <xdr:nvSpPr>
        <xdr:cNvPr id="740" name="n_3aveValue【児童館】&#10;一人当たり面積"/>
        <xdr:cNvSpPr txBox="1"/>
      </xdr:nvSpPr>
      <xdr:spPr>
        <a:xfrm>
          <a:off x="17001567" y="1416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119034</xdr:rowOff>
    </xdr:from>
    <xdr:ext cx="469744" cy="259045"/>
    <xdr:sp macro="" textlink="">
      <xdr:nvSpPr>
        <xdr:cNvPr id="741" name="n_4aveValue【児童館】&#10;一人当たり面積"/>
        <xdr:cNvSpPr txBox="1"/>
      </xdr:nvSpPr>
      <xdr:spPr>
        <a:xfrm>
          <a:off x="16226867" y="1369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170741</xdr:rowOff>
    </xdr:from>
    <xdr:ext cx="469744" cy="259045"/>
    <xdr:sp macro="" textlink="">
      <xdr:nvSpPr>
        <xdr:cNvPr id="742" name="n_1mainValue【児童館】&#10;一人当たり面積"/>
        <xdr:cNvSpPr txBox="1"/>
      </xdr:nvSpPr>
      <xdr:spPr>
        <a:xfrm>
          <a:off x="18561127" y="1358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743" name="n_2mainValue【児童館】&#10;一人当たり面積"/>
        <xdr:cNvSpPr txBox="1"/>
      </xdr:nvSpPr>
      <xdr:spPr>
        <a:xfrm>
          <a:off x="17776267" y="1358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56441</xdr:rowOff>
    </xdr:from>
    <xdr:ext cx="469744" cy="259045"/>
    <xdr:sp macro="" textlink="">
      <xdr:nvSpPr>
        <xdr:cNvPr id="744" name="n_3mainValue【児童館】&#10;一人当たり面積"/>
        <xdr:cNvSpPr txBox="1"/>
      </xdr:nvSpPr>
      <xdr:spPr>
        <a:xfrm>
          <a:off x="17001567" y="1380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45" name="n_4mainValue【児童館】&#10;一人当たり面積"/>
        <xdr:cNvSpPr txBox="1"/>
      </xdr:nvSpPr>
      <xdr:spPr>
        <a:xfrm>
          <a:off x="16226867"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6" name="正方形/長方形 745"/>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7" name="正方形/長方形 746"/>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8" name="正方形/長方形 747"/>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9" name="正方形/長方形 748"/>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0" name="正方形/長方形 749"/>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1" name="正方形/長方形 750"/>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2" name="正方形/長方形 751"/>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正方形/長方形 752"/>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4" name="テキスト ボックス 753"/>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5" name="直線コネクタ 754"/>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6" name="テキスト ボックス 755"/>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7" name="直線コネクタ 756"/>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8" name="テキスト ボックス 757"/>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9" name="直線コネクタ 758"/>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0" name="テキスト ボックス 759"/>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1" name="直線コネクタ 760"/>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2" name="テキスト ボックス 761"/>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3" name="直線コネクタ 762"/>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4" name="テキスト ボックス 763"/>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5" name="直線コネクタ 764"/>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6" name="テキスト ボックス 765"/>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8" name="テキスト ボックス 767"/>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9"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116205</xdr:rowOff>
    </xdr:from>
    <xdr:to>
      <xdr:col>85</xdr:col>
      <xdr:colOff>126364</xdr:colOff>
      <xdr:row>108</xdr:row>
      <xdr:rowOff>110489</xdr:rowOff>
    </xdr:to>
    <xdr:cxnSp macro="">
      <xdr:nvCxnSpPr>
        <xdr:cNvPr id="770" name="直線コネクタ 769"/>
        <xdr:cNvCxnSpPr/>
      </xdr:nvCxnSpPr>
      <xdr:spPr>
        <a:xfrm flipV="1">
          <a:off x="14375764" y="16712565"/>
          <a:ext cx="0" cy="1503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114316</xdr:rowOff>
    </xdr:from>
    <xdr:ext cx="405111" cy="259045"/>
    <xdr:sp macro="" textlink="">
      <xdr:nvSpPr>
        <xdr:cNvPr id="771" name="【公民館】&#10;有形固定資産減価償却率最小値テキスト"/>
        <xdr:cNvSpPr txBox="1"/>
      </xdr:nvSpPr>
      <xdr:spPr>
        <a:xfrm>
          <a:off x="14414500" y="18219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110489</xdr:rowOff>
    </xdr:from>
    <xdr:to>
      <xdr:col>86</xdr:col>
      <xdr:colOff>25400</xdr:colOff>
      <xdr:row>108</xdr:row>
      <xdr:rowOff>110489</xdr:rowOff>
    </xdr:to>
    <xdr:cxnSp macro="">
      <xdr:nvCxnSpPr>
        <xdr:cNvPr id="772" name="直線コネクタ 771"/>
        <xdr:cNvCxnSpPr/>
      </xdr:nvCxnSpPr>
      <xdr:spPr>
        <a:xfrm>
          <a:off x="14287500" y="182156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62882</xdr:rowOff>
    </xdr:from>
    <xdr:ext cx="405111" cy="259045"/>
    <xdr:sp macro="" textlink="">
      <xdr:nvSpPr>
        <xdr:cNvPr id="773" name="【公民館】&#10;有形固定資産減価償却率最大値テキスト"/>
        <xdr:cNvSpPr txBox="1"/>
      </xdr:nvSpPr>
      <xdr:spPr>
        <a:xfrm>
          <a:off x="14414500" y="16491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116205</xdr:rowOff>
    </xdr:from>
    <xdr:to>
      <xdr:col>86</xdr:col>
      <xdr:colOff>25400</xdr:colOff>
      <xdr:row>99</xdr:row>
      <xdr:rowOff>116205</xdr:rowOff>
    </xdr:to>
    <xdr:cxnSp macro="">
      <xdr:nvCxnSpPr>
        <xdr:cNvPr id="774" name="直線コネクタ 773"/>
        <xdr:cNvCxnSpPr/>
      </xdr:nvCxnSpPr>
      <xdr:spPr>
        <a:xfrm>
          <a:off x="14287500" y="16712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95266</xdr:rowOff>
    </xdr:from>
    <xdr:ext cx="405111" cy="259045"/>
    <xdr:sp macro="" textlink="">
      <xdr:nvSpPr>
        <xdr:cNvPr id="775" name="【公民館】&#10;有形固定資産減価償却率平均値テキスト"/>
        <xdr:cNvSpPr txBox="1"/>
      </xdr:nvSpPr>
      <xdr:spPr>
        <a:xfrm>
          <a:off x="14414500" y="17529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116839</xdr:rowOff>
    </xdr:from>
    <xdr:to>
      <xdr:col>85</xdr:col>
      <xdr:colOff>177800</xdr:colOff>
      <xdr:row>105</xdr:row>
      <xdr:rowOff>46989</xdr:rowOff>
    </xdr:to>
    <xdr:sp macro="" textlink="">
      <xdr:nvSpPr>
        <xdr:cNvPr id="776" name="フローチャート: 判断 775"/>
        <xdr:cNvSpPr/>
      </xdr:nvSpPr>
      <xdr:spPr>
        <a:xfrm>
          <a:off x="14325600" y="1755139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92075</xdr:rowOff>
    </xdr:from>
    <xdr:to>
      <xdr:col>81</xdr:col>
      <xdr:colOff>101600</xdr:colOff>
      <xdr:row>105</xdr:row>
      <xdr:rowOff>22225</xdr:rowOff>
    </xdr:to>
    <xdr:sp macro="" textlink="">
      <xdr:nvSpPr>
        <xdr:cNvPr id="777" name="フローチャート: 判断 776"/>
        <xdr:cNvSpPr/>
      </xdr:nvSpPr>
      <xdr:spPr>
        <a:xfrm>
          <a:off x="13578840" y="17526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90170</xdr:rowOff>
    </xdr:from>
    <xdr:to>
      <xdr:col>76</xdr:col>
      <xdr:colOff>165100</xdr:colOff>
      <xdr:row>105</xdr:row>
      <xdr:rowOff>20320</xdr:rowOff>
    </xdr:to>
    <xdr:sp macro="" textlink="">
      <xdr:nvSpPr>
        <xdr:cNvPr id="778" name="フローチャート: 判断 777"/>
        <xdr:cNvSpPr/>
      </xdr:nvSpPr>
      <xdr:spPr>
        <a:xfrm>
          <a:off x="12804140" y="17524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79" name="フローチャート: 判断 778"/>
        <xdr:cNvSpPr/>
      </xdr:nvSpPr>
      <xdr:spPr>
        <a:xfrm>
          <a:off x="12029440" y="174828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50164</xdr:rowOff>
    </xdr:from>
    <xdr:to>
      <xdr:col>67</xdr:col>
      <xdr:colOff>101600</xdr:colOff>
      <xdr:row>104</xdr:row>
      <xdr:rowOff>151764</xdr:rowOff>
    </xdr:to>
    <xdr:sp macro="" textlink="">
      <xdr:nvSpPr>
        <xdr:cNvPr id="780" name="フローチャート: 判断 779"/>
        <xdr:cNvSpPr/>
      </xdr:nvSpPr>
      <xdr:spPr>
        <a:xfrm>
          <a:off x="11231880" y="1748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1" name="テキスト ボックス 780"/>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2" name="テキスト ボックス 781"/>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3" name="テキスト ボックス 782"/>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4" name="テキスト ボックス 783"/>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5" name="テキスト ボックス 784"/>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33020</xdr:rowOff>
    </xdr:from>
    <xdr:to>
      <xdr:col>85</xdr:col>
      <xdr:colOff>177800</xdr:colOff>
      <xdr:row>103</xdr:row>
      <xdr:rowOff>134620</xdr:rowOff>
    </xdr:to>
    <xdr:sp macro="" textlink="">
      <xdr:nvSpPr>
        <xdr:cNvPr id="786" name="楕円 785"/>
        <xdr:cNvSpPr/>
      </xdr:nvSpPr>
      <xdr:spPr>
        <a:xfrm>
          <a:off x="14325600" y="172999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55897</xdr:rowOff>
    </xdr:from>
    <xdr:ext cx="405111" cy="259045"/>
    <xdr:sp macro="" textlink="">
      <xdr:nvSpPr>
        <xdr:cNvPr id="787" name="【公民館】&#10;有形固定資産減価償却率該当値テキスト"/>
        <xdr:cNvSpPr txBox="1"/>
      </xdr:nvSpPr>
      <xdr:spPr>
        <a:xfrm>
          <a:off x="14414500" y="1715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636</xdr:rowOff>
    </xdr:from>
    <xdr:to>
      <xdr:col>81</xdr:col>
      <xdr:colOff>101600</xdr:colOff>
      <xdr:row>103</xdr:row>
      <xdr:rowOff>102236</xdr:rowOff>
    </xdr:to>
    <xdr:sp macro="" textlink="">
      <xdr:nvSpPr>
        <xdr:cNvPr id="788" name="楕円 787"/>
        <xdr:cNvSpPr/>
      </xdr:nvSpPr>
      <xdr:spPr>
        <a:xfrm>
          <a:off x="13578840" y="1726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51436</xdr:rowOff>
    </xdr:from>
    <xdr:to>
      <xdr:col>85</xdr:col>
      <xdr:colOff>127000</xdr:colOff>
      <xdr:row>103</xdr:row>
      <xdr:rowOff>83820</xdr:rowOff>
    </xdr:to>
    <xdr:cxnSp macro="">
      <xdr:nvCxnSpPr>
        <xdr:cNvPr id="789" name="直線コネクタ 788"/>
        <xdr:cNvCxnSpPr/>
      </xdr:nvCxnSpPr>
      <xdr:spPr>
        <a:xfrm>
          <a:off x="13629640" y="17318356"/>
          <a:ext cx="74676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147320</xdr:rowOff>
    </xdr:from>
    <xdr:to>
      <xdr:col>76</xdr:col>
      <xdr:colOff>165100</xdr:colOff>
      <xdr:row>103</xdr:row>
      <xdr:rowOff>77470</xdr:rowOff>
    </xdr:to>
    <xdr:sp macro="" textlink="">
      <xdr:nvSpPr>
        <xdr:cNvPr id="790" name="楕円 789"/>
        <xdr:cNvSpPr/>
      </xdr:nvSpPr>
      <xdr:spPr>
        <a:xfrm>
          <a:off x="12804140" y="17246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26670</xdr:rowOff>
    </xdr:from>
    <xdr:to>
      <xdr:col>81</xdr:col>
      <xdr:colOff>50800</xdr:colOff>
      <xdr:row>103</xdr:row>
      <xdr:rowOff>51436</xdr:rowOff>
    </xdr:to>
    <xdr:cxnSp macro="">
      <xdr:nvCxnSpPr>
        <xdr:cNvPr id="791" name="直線コネクタ 790"/>
        <xdr:cNvCxnSpPr/>
      </xdr:nvCxnSpPr>
      <xdr:spPr>
        <a:xfrm>
          <a:off x="12854940" y="17293590"/>
          <a:ext cx="7747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792" name="楕円 791"/>
        <xdr:cNvSpPr/>
      </xdr:nvSpPr>
      <xdr:spPr>
        <a:xfrm>
          <a:off x="12029440" y="172161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167639</xdr:rowOff>
    </xdr:from>
    <xdr:to>
      <xdr:col>76</xdr:col>
      <xdr:colOff>114300</xdr:colOff>
      <xdr:row>103</xdr:row>
      <xdr:rowOff>26670</xdr:rowOff>
    </xdr:to>
    <xdr:cxnSp macro="">
      <xdr:nvCxnSpPr>
        <xdr:cNvPr id="793" name="直線コネクタ 792"/>
        <xdr:cNvCxnSpPr/>
      </xdr:nvCxnSpPr>
      <xdr:spPr>
        <a:xfrm>
          <a:off x="12072620" y="17266919"/>
          <a:ext cx="782320" cy="2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63500</xdr:rowOff>
    </xdr:from>
    <xdr:to>
      <xdr:col>67</xdr:col>
      <xdr:colOff>101600</xdr:colOff>
      <xdr:row>103</xdr:row>
      <xdr:rowOff>165100</xdr:rowOff>
    </xdr:to>
    <xdr:sp macro="" textlink="">
      <xdr:nvSpPr>
        <xdr:cNvPr id="794" name="楕円 793"/>
        <xdr:cNvSpPr/>
      </xdr:nvSpPr>
      <xdr:spPr>
        <a:xfrm>
          <a:off x="1123188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167639</xdr:rowOff>
    </xdr:from>
    <xdr:to>
      <xdr:col>71</xdr:col>
      <xdr:colOff>177800</xdr:colOff>
      <xdr:row>103</xdr:row>
      <xdr:rowOff>114300</xdr:rowOff>
    </xdr:to>
    <xdr:cxnSp macro="">
      <xdr:nvCxnSpPr>
        <xdr:cNvPr id="795" name="直線コネクタ 794"/>
        <xdr:cNvCxnSpPr/>
      </xdr:nvCxnSpPr>
      <xdr:spPr>
        <a:xfrm flipV="1">
          <a:off x="11282680" y="17266919"/>
          <a:ext cx="789940" cy="11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13352</xdr:rowOff>
    </xdr:from>
    <xdr:ext cx="405111" cy="259045"/>
    <xdr:sp macro="" textlink="">
      <xdr:nvSpPr>
        <xdr:cNvPr id="796" name="n_1aveValue【公民館】&#10;有形固定資産減価償却率"/>
        <xdr:cNvSpPr txBox="1"/>
      </xdr:nvSpPr>
      <xdr:spPr>
        <a:xfrm>
          <a:off x="13437244" y="17615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11447</xdr:rowOff>
    </xdr:from>
    <xdr:ext cx="405111" cy="259045"/>
    <xdr:sp macro="" textlink="">
      <xdr:nvSpPr>
        <xdr:cNvPr id="797" name="n_2aveValue【公民館】&#10;有形固定資産減価償却率"/>
        <xdr:cNvSpPr txBox="1"/>
      </xdr:nvSpPr>
      <xdr:spPr>
        <a:xfrm>
          <a:off x="12675244" y="1761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798" name="n_3aveValue【公民館】&#10;有形固定資産減価償却率"/>
        <xdr:cNvSpPr txBox="1"/>
      </xdr:nvSpPr>
      <xdr:spPr>
        <a:xfrm>
          <a:off x="11900544" y="1757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142891</xdr:rowOff>
    </xdr:from>
    <xdr:ext cx="405111" cy="259045"/>
    <xdr:sp macro="" textlink="">
      <xdr:nvSpPr>
        <xdr:cNvPr id="799" name="n_4aveValue【公民館】&#10;有形固定資産減価償却率"/>
        <xdr:cNvSpPr txBox="1"/>
      </xdr:nvSpPr>
      <xdr:spPr>
        <a:xfrm>
          <a:off x="11102984" y="17577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118763</xdr:rowOff>
    </xdr:from>
    <xdr:ext cx="405111" cy="259045"/>
    <xdr:sp macro="" textlink="">
      <xdr:nvSpPr>
        <xdr:cNvPr id="800" name="n_1mainValue【公民館】&#10;有形固定資産減価償却率"/>
        <xdr:cNvSpPr txBox="1"/>
      </xdr:nvSpPr>
      <xdr:spPr>
        <a:xfrm>
          <a:off x="13437244" y="1705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93997</xdr:rowOff>
    </xdr:from>
    <xdr:ext cx="405111" cy="259045"/>
    <xdr:sp macro="" textlink="">
      <xdr:nvSpPr>
        <xdr:cNvPr id="801" name="n_2mainValue【公民館】&#10;有形固定資産減価償却率"/>
        <xdr:cNvSpPr txBox="1"/>
      </xdr:nvSpPr>
      <xdr:spPr>
        <a:xfrm>
          <a:off x="12675244" y="1702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63516</xdr:rowOff>
    </xdr:from>
    <xdr:ext cx="405111" cy="259045"/>
    <xdr:sp macro="" textlink="">
      <xdr:nvSpPr>
        <xdr:cNvPr id="802" name="n_3mainValue【公民館】&#10;有形固定資産減価償却率"/>
        <xdr:cNvSpPr txBox="1"/>
      </xdr:nvSpPr>
      <xdr:spPr>
        <a:xfrm>
          <a:off x="11900544" y="16995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10177</xdr:rowOff>
    </xdr:from>
    <xdr:ext cx="405111" cy="259045"/>
    <xdr:sp macro="" textlink="">
      <xdr:nvSpPr>
        <xdr:cNvPr id="803" name="n_4mainValue【公民館】&#10;有形固定資産減価償却率"/>
        <xdr:cNvSpPr txBox="1"/>
      </xdr:nvSpPr>
      <xdr:spPr>
        <a:xfrm>
          <a:off x="11102984" y="1710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4" name="正方形/長方形 80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5" name="正方形/長方形 804"/>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6" name="正方形/長方形 805"/>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7" name="正方形/長方形 806"/>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8" name="正方形/長方形 807"/>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9" name="正方形/長方形 808"/>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0" name="正方形/長方形 809"/>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1" name="正方形/長方形 81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2" name="テキスト ボックス 81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3" name="直線コネクタ 81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4" name="直線コネクタ 813"/>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5" name="テキスト ボックス 814"/>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6" name="直線コネクタ 815"/>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7" name="テキスト ボックス 816"/>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8" name="直線コネクタ 817"/>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9" name="テキスト ボックス 818"/>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0" name="直線コネクタ 819"/>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1" name="テキスト ボックス 820"/>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2" name="直線コネクタ 821"/>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3" name="テキスト ボックス 822"/>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94487</xdr:rowOff>
    </xdr:from>
    <xdr:to>
      <xdr:col>116</xdr:col>
      <xdr:colOff>62864</xdr:colOff>
      <xdr:row>108</xdr:row>
      <xdr:rowOff>104394</xdr:rowOff>
    </xdr:to>
    <xdr:cxnSp macro="">
      <xdr:nvCxnSpPr>
        <xdr:cNvPr id="827" name="直線コネクタ 826"/>
        <xdr:cNvCxnSpPr/>
      </xdr:nvCxnSpPr>
      <xdr:spPr>
        <a:xfrm flipV="1">
          <a:off x="19509104" y="17026127"/>
          <a:ext cx="0" cy="1183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108221</xdr:rowOff>
    </xdr:from>
    <xdr:ext cx="469744" cy="259045"/>
    <xdr:sp macro="" textlink="">
      <xdr:nvSpPr>
        <xdr:cNvPr id="828" name="【公民館】&#10;一人当たり面積最小値テキスト"/>
        <xdr:cNvSpPr txBox="1"/>
      </xdr:nvSpPr>
      <xdr:spPr>
        <a:xfrm>
          <a:off x="19547840" y="1821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104394</xdr:rowOff>
    </xdr:from>
    <xdr:to>
      <xdr:col>116</xdr:col>
      <xdr:colOff>152400</xdr:colOff>
      <xdr:row>108</xdr:row>
      <xdr:rowOff>104394</xdr:rowOff>
    </xdr:to>
    <xdr:cxnSp macro="">
      <xdr:nvCxnSpPr>
        <xdr:cNvPr id="829" name="直線コネクタ 828"/>
        <xdr:cNvCxnSpPr/>
      </xdr:nvCxnSpPr>
      <xdr:spPr>
        <a:xfrm>
          <a:off x="19443700" y="182095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41164</xdr:rowOff>
    </xdr:from>
    <xdr:ext cx="469744" cy="259045"/>
    <xdr:sp macro="" textlink="">
      <xdr:nvSpPr>
        <xdr:cNvPr id="830" name="【公民館】&#10;一人当たり面積最大値テキスト"/>
        <xdr:cNvSpPr txBox="1"/>
      </xdr:nvSpPr>
      <xdr:spPr>
        <a:xfrm>
          <a:off x="19547840" y="16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94487</xdr:rowOff>
    </xdr:from>
    <xdr:to>
      <xdr:col>116</xdr:col>
      <xdr:colOff>152400</xdr:colOff>
      <xdr:row>101</xdr:row>
      <xdr:rowOff>94487</xdr:rowOff>
    </xdr:to>
    <xdr:cxnSp macro="">
      <xdr:nvCxnSpPr>
        <xdr:cNvPr id="831" name="直線コネクタ 830"/>
        <xdr:cNvCxnSpPr/>
      </xdr:nvCxnSpPr>
      <xdr:spPr>
        <a:xfrm>
          <a:off x="19443700" y="170261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160038</xdr:rowOff>
    </xdr:from>
    <xdr:ext cx="469744" cy="259045"/>
    <xdr:sp macro="" textlink="">
      <xdr:nvSpPr>
        <xdr:cNvPr id="832" name="【公民館】&#10;一人当たり面積平均値テキスト"/>
        <xdr:cNvSpPr txBox="1"/>
      </xdr:nvSpPr>
      <xdr:spPr>
        <a:xfrm>
          <a:off x="19547840" y="17929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10161</xdr:rowOff>
    </xdr:from>
    <xdr:to>
      <xdr:col>116</xdr:col>
      <xdr:colOff>114300</xdr:colOff>
      <xdr:row>107</xdr:row>
      <xdr:rowOff>111761</xdr:rowOff>
    </xdr:to>
    <xdr:sp macro="" textlink="">
      <xdr:nvSpPr>
        <xdr:cNvPr id="833" name="フローチャート: 判断 832"/>
        <xdr:cNvSpPr/>
      </xdr:nvSpPr>
      <xdr:spPr>
        <a:xfrm>
          <a:off x="19458940" y="1794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13208</xdr:rowOff>
    </xdr:from>
    <xdr:to>
      <xdr:col>112</xdr:col>
      <xdr:colOff>38100</xdr:colOff>
      <xdr:row>107</xdr:row>
      <xdr:rowOff>114808</xdr:rowOff>
    </xdr:to>
    <xdr:sp macro="" textlink="">
      <xdr:nvSpPr>
        <xdr:cNvPr id="834" name="フローチャート: 判断 833"/>
        <xdr:cNvSpPr/>
      </xdr:nvSpPr>
      <xdr:spPr>
        <a:xfrm>
          <a:off x="18735040" y="179506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25400</xdr:rowOff>
    </xdr:from>
    <xdr:to>
      <xdr:col>107</xdr:col>
      <xdr:colOff>101600</xdr:colOff>
      <xdr:row>107</xdr:row>
      <xdr:rowOff>127000</xdr:rowOff>
    </xdr:to>
    <xdr:sp macro="" textlink="">
      <xdr:nvSpPr>
        <xdr:cNvPr id="835" name="フローチャート: 判断 834"/>
        <xdr:cNvSpPr/>
      </xdr:nvSpPr>
      <xdr:spPr>
        <a:xfrm>
          <a:off x="1793748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39115</xdr:rowOff>
    </xdr:from>
    <xdr:to>
      <xdr:col>102</xdr:col>
      <xdr:colOff>165100</xdr:colOff>
      <xdr:row>107</xdr:row>
      <xdr:rowOff>140715</xdr:rowOff>
    </xdr:to>
    <xdr:sp macro="" textlink="">
      <xdr:nvSpPr>
        <xdr:cNvPr id="836" name="フローチャート: 判断 835"/>
        <xdr:cNvSpPr/>
      </xdr:nvSpPr>
      <xdr:spPr>
        <a:xfrm>
          <a:off x="17162780" y="1797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51308</xdr:rowOff>
    </xdr:from>
    <xdr:to>
      <xdr:col>98</xdr:col>
      <xdr:colOff>38100</xdr:colOff>
      <xdr:row>106</xdr:row>
      <xdr:rowOff>152908</xdr:rowOff>
    </xdr:to>
    <xdr:sp macro="" textlink="">
      <xdr:nvSpPr>
        <xdr:cNvPr id="837" name="フローチャート: 判断 836"/>
        <xdr:cNvSpPr/>
      </xdr:nvSpPr>
      <xdr:spPr>
        <a:xfrm>
          <a:off x="16388080" y="178211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115315</xdr:rowOff>
    </xdr:from>
    <xdr:to>
      <xdr:col>116</xdr:col>
      <xdr:colOff>114300</xdr:colOff>
      <xdr:row>105</xdr:row>
      <xdr:rowOff>45465</xdr:rowOff>
    </xdr:to>
    <xdr:sp macro="" textlink="">
      <xdr:nvSpPr>
        <xdr:cNvPr id="843" name="楕円 842"/>
        <xdr:cNvSpPr/>
      </xdr:nvSpPr>
      <xdr:spPr>
        <a:xfrm>
          <a:off x="19458940" y="17549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138192</xdr:rowOff>
    </xdr:from>
    <xdr:ext cx="469744" cy="259045"/>
    <xdr:sp macro="" textlink="">
      <xdr:nvSpPr>
        <xdr:cNvPr id="844" name="【公民館】&#10;一人当たり面積該当値テキスト"/>
        <xdr:cNvSpPr txBox="1"/>
      </xdr:nvSpPr>
      <xdr:spPr>
        <a:xfrm>
          <a:off x="19547840" y="1740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120650</xdr:rowOff>
    </xdr:from>
    <xdr:to>
      <xdr:col>112</xdr:col>
      <xdr:colOff>38100</xdr:colOff>
      <xdr:row>105</xdr:row>
      <xdr:rowOff>50800</xdr:rowOff>
    </xdr:to>
    <xdr:sp macro="" textlink="">
      <xdr:nvSpPr>
        <xdr:cNvPr id="845" name="楕円 844"/>
        <xdr:cNvSpPr/>
      </xdr:nvSpPr>
      <xdr:spPr>
        <a:xfrm>
          <a:off x="18735040" y="175552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166115</xdr:rowOff>
    </xdr:from>
    <xdr:to>
      <xdr:col>116</xdr:col>
      <xdr:colOff>63500</xdr:colOff>
      <xdr:row>105</xdr:row>
      <xdr:rowOff>0</xdr:rowOff>
    </xdr:to>
    <xdr:cxnSp macro="">
      <xdr:nvCxnSpPr>
        <xdr:cNvPr id="846" name="直線コネクタ 845"/>
        <xdr:cNvCxnSpPr/>
      </xdr:nvCxnSpPr>
      <xdr:spPr>
        <a:xfrm flipV="1">
          <a:off x="18778220" y="17600675"/>
          <a:ext cx="731520" cy="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126746</xdr:rowOff>
    </xdr:from>
    <xdr:to>
      <xdr:col>107</xdr:col>
      <xdr:colOff>101600</xdr:colOff>
      <xdr:row>105</xdr:row>
      <xdr:rowOff>56896</xdr:rowOff>
    </xdr:to>
    <xdr:sp macro="" textlink="">
      <xdr:nvSpPr>
        <xdr:cNvPr id="847" name="楕円 846"/>
        <xdr:cNvSpPr/>
      </xdr:nvSpPr>
      <xdr:spPr>
        <a:xfrm>
          <a:off x="17937480" y="175613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0</xdr:rowOff>
    </xdr:from>
    <xdr:to>
      <xdr:col>111</xdr:col>
      <xdr:colOff>177800</xdr:colOff>
      <xdr:row>105</xdr:row>
      <xdr:rowOff>6096</xdr:rowOff>
    </xdr:to>
    <xdr:cxnSp macro="">
      <xdr:nvCxnSpPr>
        <xdr:cNvPr id="848" name="直線コネクタ 847"/>
        <xdr:cNvCxnSpPr/>
      </xdr:nvCxnSpPr>
      <xdr:spPr>
        <a:xfrm flipV="1">
          <a:off x="17988280" y="17602200"/>
          <a:ext cx="78994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134365</xdr:rowOff>
    </xdr:from>
    <xdr:to>
      <xdr:col>102</xdr:col>
      <xdr:colOff>165100</xdr:colOff>
      <xdr:row>105</xdr:row>
      <xdr:rowOff>64515</xdr:rowOff>
    </xdr:to>
    <xdr:sp macro="" textlink="">
      <xdr:nvSpPr>
        <xdr:cNvPr id="849" name="楕円 848"/>
        <xdr:cNvSpPr/>
      </xdr:nvSpPr>
      <xdr:spPr>
        <a:xfrm>
          <a:off x="17162780" y="17568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6096</xdr:rowOff>
    </xdr:from>
    <xdr:to>
      <xdr:col>107</xdr:col>
      <xdr:colOff>50800</xdr:colOff>
      <xdr:row>105</xdr:row>
      <xdr:rowOff>13715</xdr:rowOff>
    </xdr:to>
    <xdr:cxnSp macro="">
      <xdr:nvCxnSpPr>
        <xdr:cNvPr id="850" name="直線コネクタ 849"/>
        <xdr:cNvCxnSpPr/>
      </xdr:nvCxnSpPr>
      <xdr:spPr>
        <a:xfrm flipV="1">
          <a:off x="17213580" y="17608296"/>
          <a:ext cx="7747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142748</xdr:rowOff>
    </xdr:from>
    <xdr:to>
      <xdr:col>98</xdr:col>
      <xdr:colOff>38100</xdr:colOff>
      <xdr:row>105</xdr:row>
      <xdr:rowOff>72898</xdr:rowOff>
    </xdr:to>
    <xdr:sp macro="" textlink="">
      <xdr:nvSpPr>
        <xdr:cNvPr id="851" name="楕円 850"/>
        <xdr:cNvSpPr/>
      </xdr:nvSpPr>
      <xdr:spPr>
        <a:xfrm>
          <a:off x="16388080" y="175773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13715</xdr:rowOff>
    </xdr:from>
    <xdr:to>
      <xdr:col>102</xdr:col>
      <xdr:colOff>114300</xdr:colOff>
      <xdr:row>105</xdr:row>
      <xdr:rowOff>22098</xdr:rowOff>
    </xdr:to>
    <xdr:cxnSp macro="">
      <xdr:nvCxnSpPr>
        <xdr:cNvPr id="852" name="直線コネクタ 851"/>
        <xdr:cNvCxnSpPr/>
      </xdr:nvCxnSpPr>
      <xdr:spPr>
        <a:xfrm flipV="1">
          <a:off x="16431260" y="17615915"/>
          <a:ext cx="78232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105935</xdr:rowOff>
    </xdr:from>
    <xdr:ext cx="469744" cy="259045"/>
    <xdr:sp macro="" textlink="">
      <xdr:nvSpPr>
        <xdr:cNvPr id="853" name="n_1aveValue【公民館】&#10;一人当たり面積"/>
        <xdr:cNvSpPr txBox="1"/>
      </xdr:nvSpPr>
      <xdr:spPr>
        <a:xfrm>
          <a:off x="18561127" y="1804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118127</xdr:rowOff>
    </xdr:from>
    <xdr:ext cx="469744" cy="259045"/>
    <xdr:sp macro="" textlink="">
      <xdr:nvSpPr>
        <xdr:cNvPr id="854" name="n_2aveValue【公民館】&#10;一人当たり面積"/>
        <xdr:cNvSpPr txBox="1"/>
      </xdr:nvSpPr>
      <xdr:spPr>
        <a:xfrm>
          <a:off x="1777626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131842</xdr:rowOff>
    </xdr:from>
    <xdr:ext cx="469744" cy="259045"/>
    <xdr:sp macro="" textlink="">
      <xdr:nvSpPr>
        <xdr:cNvPr id="855" name="n_3aveValue【公民館】&#10;一人当たり面積"/>
        <xdr:cNvSpPr txBox="1"/>
      </xdr:nvSpPr>
      <xdr:spPr>
        <a:xfrm>
          <a:off x="17001567" y="1806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144035</xdr:rowOff>
    </xdr:from>
    <xdr:ext cx="469744" cy="259045"/>
    <xdr:sp macro="" textlink="">
      <xdr:nvSpPr>
        <xdr:cNvPr id="856" name="n_4aveValue【公民館】&#10;一人当たり面積"/>
        <xdr:cNvSpPr txBox="1"/>
      </xdr:nvSpPr>
      <xdr:spPr>
        <a:xfrm>
          <a:off x="16226867" y="1791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67327</xdr:rowOff>
    </xdr:from>
    <xdr:ext cx="469744" cy="259045"/>
    <xdr:sp macro="" textlink="">
      <xdr:nvSpPr>
        <xdr:cNvPr id="857" name="n_1mainValue【公民館】&#10;一人当たり面積"/>
        <xdr:cNvSpPr txBox="1"/>
      </xdr:nvSpPr>
      <xdr:spPr>
        <a:xfrm>
          <a:off x="1856112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73423</xdr:rowOff>
    </xdr:from>
    <xdr:ext cx="469744" cy="259045"/>
    <xdr:sp macro="" textlink="">
      <xdr:nvSpPr>
        <xdr:cNvPr id="858" name="n_2mainValue【公民館】&#10;一人当たり面積"/>
        <xdr:cNvSpPr txBox="1"/>
      </xdr:nvSpPr>
      <xdr:spPr>
        <a:xfrm>
          <a:off x="17776267" y="1734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81042</xdr:rowOff>
    </xdr:from>
    <xdr:ext cx="469744" cy="259045"/>
    <xdr:sp macro="" textlink="">
      <xdr:nvSpPr>
        <xdr:cNvPr id="859" name="n_3mainValue【公民館】&#10;一人当たり面積"/>
        <xdr:cNvSpPr txBox="1"/>
      </xdr:nvSpPr>
      <xdr:spPr>
        <a:xfrm>
          <a:off x="17001567" y="1734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89425</xdr:rowOff>
    </xdr:from>
    <xdr:ext cx="469744" cy="259045"/>
    <xdr:sp macro="" textlink="">
      <xdr:nvSpPr>
        <xdr:cNvPr id="860" name="n_4mainValue【公民館】&#10;一人当たり面積"/>
        <xdr:cNvSpPr txBox="1"/>
      </xdr:nvSpPr>
      <xdr:spPr>
        <a:xfrm>
          <a:off x="16226867" y="1735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道路・橋梁・公営住宅については、個別の長寿命化計画に基づき維持管理を進めていきます。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類似団体と比較して、特に有形固定資産減価償却率が高い保育所・学校は、公共施設等総合管理計画に基づき基本的には現状維持しますが、特に老朽化が進んでいる施設については除却を検討していきます。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北海道斜里町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11,530
11,314
737.13
9,669,518
9,431,333
228,807
5,575,551
11,775,475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95.4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71301</xdr:rowOff>
    </xdr:from>
    <xdr:to>
      <xdr:col>24</xdr:col>
      <xdr:colOff>62865</xdr:colOff>
      <xdr:row>42</xdr:row>
      <xdr:rowOff>92528</xdr:rowOff>
    </xdr:to>
    <xdr:cxnSp macro="">
      <xdr:nvCxnSpPr>
        <xdr:cNvPr id="58" name="直線コネクタ 57"/>
        <xdr:cNvCxnSpPr/>
      </xdr:nvCxnSpPr>
      <xdr:spPr>
        <a:xfrm flipV="1">
          <a:off x="4086225" y="5603421"/>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17978</xdr:rowOff>
    </xdr:from>
    <xdr:ext cx="340478" cy="259045"/>
    <xdr:sp macro="" textlink="">
      <xdr:nvSpPr>
        <xdr:cNvPr id="61" name="【図書館】&#10;有形固定資産減価償却率最大値テキスト"/>
        <xdr:cNvSpPr txBox="1"/>
      </xdr:nvSpPr>
      <xdr:spPr>
        <a:xfrm>
          <a:off x="4124960" y="53824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71301</xdr:rowOff>
    </xdr:from>
    <xdr:to>
      <xdr:col>24</xdr:col>
      <xdr:colOff>152400</xdr:colOff>
      <xdr:row>33</xdr:row>
      <xdr:rowOff>71301</xdr:rowOff>
    </xdr:to>
    <xdr:cxnSp macro="">
      <xdr:nvCxnSpPr>
        <xdr:cNvPr id="62" name="直線コネクタ 61"/>
        <xdr:cNvCxnSpPr/>
      </xdr:nvCxnSpPr>
      <xdr:spPr>
        <a:xfrm>
          <a:off x="4020820" y="56034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28320</xdr:rowOff>
    </xdr:from>
    <xdr:ext cx="405111" cy="259045"/>
    <xdr:sp macro="" textlink="">
      <xdr:nvSpPr>
        <xdr:cNvPr id="63" name="【図書館】&#10;有形固定資産減価償却率平均値テキスト"/>
        <xdr:cNvSpPr txBox="1"/>
      </xdr:nvSpPr>
      <xdr:spPr>
        <a:xfrm>
          <a:off x="4124960" y="6231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49893</xdr:rowOff>
    </xdr:from>
    <xdr:to>
      <xdr:col>24</xdr:col>
      <xdr:colOff>114300</xdr:colOff>
      <xdr:row>37</xdr:row>
      <xdr:rowOff>151493</xdr:rowOff>
    </xdr:to>
    <xdr:sp macro="" textlink="">
      <xdr:nvSpPr>
        <xdr:cNvPr id="64" name="フローチャート: 判断 63"/>
        <xdr:cNvSpPr/>
      </xdr:nvSpPr>
      <xdr:spPr>
        <a:xfrm>
          <a:off x="4036060" y="6252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28666</xdr:rowOff>
    </xdr:from>
    <xdr:to>
      <xdr:col>20</xdr:col>
      <xdr:colOff>38100</xdr:colOff>
      <xdr:row>37</xdr:row>
      <xdr:rowOff>130266</xdr:rowOff>
    </xdr:to>
    <xdr:sp macro="" textlink="">
      <xdr:nvSpPr>
        <xdr:cNvPr id="65" name="フローチャート: 判断 64"/>
        <xdr:cNvSpPr/>
      </xdr:nvSpPr>
      <xdr:spPr>
        <a:xfrm>
          <a:off x="3312160" y="62313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xdr:cNvSpPr/>
      </xdr:nvSpPr>
      <xdr:spPr>
        <a:xfrm>
          <a:off x="2514600" y="62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12337</xdr:rowOff>
    </xdr:from>
    <xdr:to>
      <xdr:col>10</xdr:col>
      <xdr:colOff>165100</xdr:colOff>
      <xdr:row>37</xdr:row>
      <xdr:rowOff>113937</xdr:rowOff>
    </xdr:to>
    <xdr:sp macro="" textlink="">
      <xdr:nvSpPr>
        <xdr:cNvPr id="67" name="フローチャート: 判断 66"/>
        <xdr:cNvSpPr/>
      </xdr:nvSpPr>
      <xdr:spPr>
        <a:xfrm>
          <a:off x="1739900" y="621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157661</xdr:rowOff>
    </xdr:from>
    <xdr:to>
      <xdr:col>6</xdr:col>
      <xdr:colOff>38100</xdr:colOff>
      <xdr:row>37</xdr:row>
      <xdr:rowOff>87811</xdr:rowOff>
    </xdr:to>
    <xdr:sp macro="" textlink="">
      <xdr:nvSpPr>
        <xdr:cNvPr id="68" name="フローチャート: 判断 67"/>
        <xdr:cNvSpPr/>
      </xdr:nvSpPr>
      <xdr:spPr>
        <a:xfrm>
          <a:off x="965200" y="61927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118473</xdr:rowOff>
    </xdr:from>
    <xdr:to>
      <xdr:col>24</xdr:col>
      <xdr:colOff>114300</xdr:colOff>
      <xdr:row>34</xdr:row>
      <xdr:rowOff>48623</xdr:rowOff>
    </xdr:to>
    <xdr:sp macro="" textlink="">
      <xdr:nvSpPr>
        <xdr:cNvPr id="74" name="楕円 73"/>
        <xdr:cNvSpPr/>
      </xdr:nvSpPr>
      <xdr:spPr>
        <a:xfrm>
          <a:off x="4036060" y="56505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33400</xdr:rowOff>
    </xdr:from>
    <xdr:ext cx="405111" cy="259045"/>
    <xdr:sp macro="" textlink="">
      <xdr:nvSpPr>
        <xdr:cNvPr id="75" name="【図書館】&#10;有形固定資産減価償却率該当値テキスト"/>
        <xdr:cNvSpPr txBox="1"/>
      </xdr:nvSpPr>
      <xdr:spPr>
        <a:xfrm>
          <a:off x="4124960" y="5565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84183</xdr:rowOff>
    </xdr:from>
    <xdr:to>
      <xdr:col>20</xdr:col>
      <xdr:colOff>38100</xdr:colOff>
      <xdr:row>34</xdr:row>
      <xdr:rowOff>14333</xdr:rowOff>
    </xdr:to>
    <xdr:sp macro="" textlink="">
      <xdr:nvSpPr>
        <xdr:cNvPr id="76" name="楕円 75"/>
        <xdr:cNvSpPr/>
      </xdr:nvSpPr>
      <xdr:spPr>
        <a:xfrm>
          <a:off x="3312160" y="56163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134983</xdr:rowOff>
    </xdr:from>
    <xdr:to>
      <xdr:col>24</xdr:col>
      <xdr:colOff>63500</xdr:colOff>
      <xdr:row>33</xdr:row>
      <xdr:rowOff>169273</xdr:rowOff>
    </xdr:to>
    <xdr:cxnSp macro="">
      <xdr:nvCxnSpPr>
        <xdr:cNvPr id="77" name="直線コネクタ 76"/>
        <xdr:cNvCxnSpPr/>
      </xdr:nvCxnSpPr>
      <xdr:spPr>
        <a:xfrm>
          <a:off x="3355340" y="5667103"/>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51526</xdr:rowOff>
    </xdr:from>
    <xdr:to>
      <xdr:col>15</xdr:col>
      <xdr:colOff>101600</xdr:colOff>
      <xdr:row>33</xdr:row>
      <xdr:rowOff>153126</xdr:rowOff>
    </xdr:to>
    <xdr:sp macro="" textlink="">
      <xdr:nvSpPr>
        <xdr:cNvPr id="78" name="楕円 77"/>
        <xdr:cNvSpPr/>
      </xdr:nvSpPr>
      <xdr:spPr>
        <a:xfrm>
          <a:off x="2514600" y="558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102326</xdr:rowOff>
    </xdr:from>
    <xdr:to>
      <xdr:col>19</xdr:col>
      <xdr:colOff>177800</xdr:colOff>
      <xdr:row>33</xdr:row>
      <xdr:rowOff>134983</xdr:rowOff>
    </xdr:to>
    <xdr:cxnSp macro="">
      <xdr:nvCxnSpPr>
        <xdr:cNvPr id="79" name="直線コネクタ 78"/>
        <xdr:cNvCxnSpPr/>
      </xdr:nvCxnSpPr>
      <xdr:spPr>
        <a:xfrm>
          <a:off x="2565400" y="5634446"/>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17236</xdr:rowOff>
    </xdr:from>
    <xdr:to>
      <xdr:col>10</xdr:col>
      <xdr:colOff>165100</xdr:colOff>
      <xdr:row>33</xdr:row>
      <xdr:rowOff>118836</xdr:rowOff>
    </xdr:to>
    <xdr:sp macro="" textlink="">
      <xdr:nvSpPr>
        <xdr:cNvPr id="80" name="楕円 79"/>
        <xdr:cNvSpPr/>
      </xdr:nvSpPr>
      <xdr:spPr>
        <a:xfrm>
          <a:off x="1739900" y="554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68036</xdr:rowOff>
    </xdr:from>
    <xdr:to>
      <xdr:col>15</xdr:col>
      <xdr:colOff>50800</xdr:colOff>
      <xdr:row>33</xdr:row>
      <xdr:rowOff>102326</xdr:rowOff>
    </xdr:to>
    <xdr:cxnSp macro="">
      <xdr:nvCxnSpPr>
        <xdr:cNvPr id="81" name="直線コネクタ 80"/>
        <xdr:cNvCxnSpPr/>
      </xdr:nvCxnSpPr>
      <xdr:spPr>
        <a:xfrm>
          <a:off x="1790700" y="5600156"/>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156028</xdr:rowOff>
    </xdr:from>
    <xdr:to>
      <xdr:col>6</xdr:col>
      <xdr:colOff>38100</xdr:colOff>
      <xdr:row>33</xdr:row>
      <xdr:rowOff>86178</xdr:rowOff>
    </xdr:to>
    <xdr:sp macro="" textlink="">
      <xdr:nvSpPr>
        <xdr:cNvPr id="82" name="楕円 81"/>
        <xdr:cNvSpPr/>
      </xdr:nvSpPr>
      <xdr:spPr>
        <a:xfrm>
          <a:off x="965200" y="55205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35378</xdr:rowOff>
    </xdr:from>
    <xdr:to>
      <xdr:col>10</xdr:col>
      <xdr:colOff>114300</xdr:colOff>
      <xdr:row>33</xdr:row>
      <xdr:rowOff>68036</xdr:rowOff>
    </xdr:to>
    <xdr:cxnSp macro="">
      <xdr:nvCxnSpPr>
        <xdr:cNvPr id="83" name="直線コネクタ 82"/>
        <xdr:cNvCxnSpPr/>
      </xdr:nvCxnSpPr>
      <xdr:spPr>
        <a:xfrm>
          <a:off x="1008380" y="5567498"/>
          <a:ext cx="7823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121393</xdr:rowOff>
    </xdr:from>
    <xdr:ext cx="405111" cy="259045"/>
    <xdr:sp macro="" textlink="">
      <xdr:nvSpPr>
        <xdr:cNvPr id="84" name="n_1aveValue【図書館】&#10;有形固定資産減価償却率"/>
        <xdr:cNvSpPr txBox="1"/>
      </xdr:nvSpPr>
      <xdr:spPr>
        <a:xfrm>
          <a:off x="3170564" y="632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119760</xdr:rowOff>
    </xdr:from>
    <xdr:ext cx="405111" cy="259045"/>
    <xdr:sp macro="" textlink="">
      <xdr:nvSpPr>
        <xdr:cNvPr id="85" name="n_2aveValue【図書館】&#10;有形固定資産減価償却率"/>
        <xdr:cNvSpPr txBox="1"/>
      </xdr:nvSpPr>
      <xdr:spPr>
        <a:xfrm>
          <a:off x="2385704" y="632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105064</xdr:rowOff>
    </xdr:from>
    <xdr:ext cx="405111" cy="259045"/>
    <xdr:sp macro="" textlink="">
      <xdr:nvSpPr>
        <xdr:cNvPr id="86" name="n_3aveValue【図書館】&#10;有形固定資産減価償却率"/>
        <xdr:cNvSpPr txBox="1"/>
      </xdr:nvSpPr>
      <xdr:spPr>
        <a:xfrm>
          <a:off x="1611004" y="6307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78938</xdr:rowOff>
    </xdr:from>
    <xdr:ext cx="405111" cy="259045"/>
    <xdr:sp macro="" textlink="">
      <xdr:nvSpPr>
        <xdr:cNvPr id="87" name="n_4aveValue【図書館】&#10;有形固定資産減価償却率"/>
        <xdr:cNvSpPr txBox="1"/>
      </xdr:nvSpPr>
      <xdr:spPr>
        <a:xfrm>
          <a:off x="836304" y="6281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32</xdr:row>
      <xdr:rowOff>30860</xdr:rowOff>
    </xdr:from>
    <xdr:ext cx="340478" cy="259045"/>
    <xdr:sp macro="" textlink="">
      <xdr:nvSpPr>
        <xdr:cNvPr id="88" name="n_1mainValue【図書館】&#10;有形固定資産減価償却率"/>
        <xdr:cNvSpPr txBox="1"/>
      </xdr:nvSpPr>
      <xdr:spPr>
        <a:xfrm>
          <a:off x="3187641" y="5395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169653</xdr:rowOff>
    </xdr:from>
    <xdr:ext cx="340478" cy="259045"/>
    <xdr:sp macro="" textlink="">
      <xdr:nvSpPr>
        <xdr:cNvPr id="89" name="n_2mainValue【図書館】&#10;有形固定資産減価償却率"/>
        <xdr:cNvSpPr txBox="1"/>
      </xdr:nvSpPr>
      <xdr:spPr>
        <a:xfrm>
          <a:off x="2418021" y="53664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135363</xdr:rowOff>
    </xdr:from>
    <xdr:ext cx="340478" cy="259045"/>
    <xdr:sp macro="" textlink="">
      <xdr:nvSpPr>
        <xdr:cNvPr id="90" name="n_3mainValue【図書館】&#10;有形固定資産減価償却率"/>
        <xdr:cNvSpPr txBox="1"/>
      </xdr:nvSpPr>
      <xdr:spPr>
        <a:xfrm>
          <a:off x="1643321" y="53322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102705</xdr:rowOff>
    </xdr:from>
    <xdr:ext cx="340478" cy="259045"/>
    <xdr:sp macro="" textlink="">
      <xdr:nvSpPr>
        <xdr:cNvPr id="91" name="n_4mainValue【図書館】&#10;有形固定資産減価償却率"/>
        <xdr:cNvSpPr txBox="1"/>
      </xdr:nvSpPr>
      <xdr:spPr>
        <a:xfrm>
          <a:off x="845761" y="52995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85344</xdr:rowOff>
    </xdr:from>
    <xdr:to>
      <xdr:col>54</xdr:col>
      <xdr:colOff>189865</xdr:colOff>
      <xdr:row>40</xdr:row>
      <xdr:rowOff>158496</xdr:rowOff>
    </xdr:to>
    <xdr:cxnSp macro="">
      <xdr:nvCxnSpPr>
        <xdr:cNvPr id="113" name="直線コネクタ 112"/>
        <xdr:cNvCxnSpPr/>
      </xdr:nvCxnSpPr>
      <xdr:spPr>
        <a:xfrm flipV="1">
          <a:off x="9219565" y="578510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162323</xdr:rowOff>
    </xdr:from>
    <xdr:ext cx="469744" cy="259045"/>
    <xdr:sp macro="" textlink="">
      <xdr:nvSpPr>
        <xdr:cNvPr id="114" name="【図書館】&#10;一人当たり面積最小値テキスト"/>
        <xdr:cNvSpPr txBox="1"/>
      </xdr:nvSpPr>
      <xdr:spPr>
        <a:xfrm>
          <a:off x="9258300" y="686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158496</xdr:rowOff>
    </xdr:from>
    <xdr:to>
      <xdr:col>55</xdr:col>
      <xdr:colOff>88900</xdr:colOff>
      <xdr:row>40</xdr:row>
      <xdr:rowOff>158496</xdr:rowOff>
    </xdr:to>
    <xdr:cxnSp macro="">
      <xdr:nvCxnSpPr>
        <xdr:cNvPr id="115" name="直線コネクタ 114"/>
        <xdr:cNvCxnSpPr/>
      </xdr:nvCxnSpPr>
      <xdr:spPr>
        <a:xfrm>
          <a:off x="9154160" y="68640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32021</xdr:rowOff>
    </xdr:from>
    <xdr:ext cx="469744" cy="259045"/>
    <xdr:sp macro="" textlink="">
      <xdr:nvSpPr>
        <xdr:cNvPr id="116" name="【図書館】&#10;一人当たり面積最大値テキスト"/>
        <xdr:cNvSpPr txBox="1"/>
      </xdr:nvSpPr>
      <xdr:spPr>
        <a:xfrm>
          <a:off x="9258300" y="556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85344</xdr:rowOff>
    </xdr:from>
    <xdr:to>
      <xdr:col>55</xdr:col>
      <xdr:colOff>88900</xdr:colOff>
      <xdr:row>34</xdr:row>
      <xdr:rowOff>85344</xdr:rowOff>
    </xdr:to>
    <xdr:cxnSp macro="">
      <xdr:nvCxnSpPr>
        <xdr:cNvPr id="117" name="直線コネクタ 116"/>
        <xdr:cNvCxnSpPr/>
      </xdr:nvCxnSpPr>
      <xdr:spPr>
        <a:xfrm>
          <a:off x="9154160" y="57851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86123</xdr:rowOff>
    </xdr:from>
    <xdr:ext cx="469744" cy="259045"/>
    <xdr:sp macro="" textlink="">
      <xdr:nvSpPr>
        <xdr:cNvPr id="118" name="【図書館】&#10;一人当たり面積平均値テキスト"/>
        <xdr:cNvSpPr txBox="1"/>
      </xdr:nvSpPr>
      <xdr:spPr>
        <a:xfrm>
          <a:off x="9258300" y="64564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107696</xdr:rowOff>
    </xdr:from>
    <xdr:to>
      <xdr:col>55</xdr:col>
      <xdr:colOff>50800</xdr:colOff>
      <xdr:row>39</xdr:row>
      <xdr:rowOff>37846</xdr:rowOff>
    </xdr:to>
    <xdr:sp macro="" textlink="">
      <xdr:nvSpPr>
        <xdr:cNvPr id="119" name="フローチャート: 判断 118"/>
        <xdr:cNvSpPr/>
      </xdr:nvSpPr>
      <xdr:spPr>
        <a:xfrm>
          <a:off x="9192260" y="64780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121412</xdr:rowOff>
    </xdr:from>
    <xdr:to>
      <xdr:col>50</xdr:col>
      <xdr:colOff>165100</xdr:colOff>
      <xdr:row>39</xdr:row>
      <xdr:rowOff>51562</xdr:rowOff>
    </xdr:to>
    <xdr:sp macro="" textlink="">
      <xdr:nvSpPr>
        <xdr:cNvPr id="120" name="フローチャート: 判断 119"/>
        <xdr:cNvSpPr/>
      </xdr:nvSpPr>
      <xdr:spPr>
        <a:xfrm>
          <a:off x="8445500" y="64917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153416</xdr:rowOff>
    </xdr:from>
    <xdr:to>
      <xdr:col>46</xdr:col>
      <xdr:colOff>38100</xdr:colOff>
      <xdr:row>39</xdr:row>
      <xdr:rowOff>83566</xdr:rowOff>
    </xdr:to>
    <xdr:sp macro="" textlink="">
      <xdr:nvSpPr>
        <xdr:cNvPr id="121" name="フローチャート: 判断 120"/>
        <xdr:cNvSpPr/>
      </xdr:nvSpPr>
      <xdr:spPr>
        <a:xfrm>
          <a:off x="7670800" y="65237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135128</xdr:rowOff>
    </xdr:from>
    <xdr:to>
      <xdr:col>41</xdr:col>
      <xdr:colOff>101600</xdr:colOff>
      <xdr:row>39</xdr:row>
      <xdr:rowOff>65278</xdr:rowOff>
    </xdr:to>
    <xdr:sp macro="" textlink="">
      <xdr:nvSpPr>
        <xdr:cNvPr id="122" name="フローチャート: 判断 121"/>
        <xdr:cNvSpPr/>
      </xdr:nvSpPr>
      <xdr:spPr>
        <a:xfrm>
          <a:off x="6873240" y="65054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3" name="フローチャート: 判断 122"/>
        <xdr:cNvSpPr/>
      </xdr:nvSpPr>
      <xdr:spPr>
        <a:xfrm>
          <a:off x="609854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132842</xdr:rowOff>
    </xdr:from>
    <xdr:to>
      <xdr:col>55</xdr:col>
      <xdr:colOff>50800</xdr:colOff>
      <xdr:row>38</xdr:row>
      <xdr:rowOff>62992</xdr:rowOff>
    </xdr:to>
    <xdr:sp macro="" textlink="">
      <xdr:nvSpPr>
        <xdr:cNvPr id="129" name="楕円 128"/>
        <xdr:cNvSpPr/>
      </xdr:nvSpPr>
      <xdr:spPr>
        <a:xfrm>
          <a:off x="9192260" y="63355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155719</xdr:rowOff>
    </xdr:from>
    <xdr:ext cx="469744" cy="259045"/>
    <xdr:sp macro="" textlink="">
      <xdr:nvSpPr>
        <xdr:cNvPr id="130" name="【図書館】&#10;一人当たり面積該当値テキスト"/>
        <xdr:cNvSpPr txBox="1"/>
      </xdr:nvSpPr>
      <xdr:spPr>
        <a:xfrm>
          <a:off x="9258300" y="61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137414</xdr:rowOff>
    </xdr:from>
    <xdr:to>
      <xdr:col>50</xdr:col>
      <xdr:colOff>165100</xdr:colOff>
      <xdr:row>38</xdr:row>
      <xdr:rowOff>67564</xdr:rowOff>
    </xdr:to>
    <xdr:sp macro="" textlink="">
      <xdr:nvSpPr>
        <xdr:cNvPr id="131" name="楕円 130"/>
        <xdr:cNvSpPr/>
      </xdr:nvSpPr>
      <xdr:spPr>
        <a:xfrm>
          <a:off x="8445500" y="63400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12192</xdr:rowOff>
    </xdr:from>
    <xdr:to>
      <xdr:col>55</xdr:col>
      <xdr:colOff>0</xdr:colOff>
      <xdr:row>38</xdr:row>
      <xdr:rowOff>16764</xdr:rowOff>
    </xdr:to>
    <xdr:cxnSp macro="">
      <xdr:nvCxnSpPr>
        <xdr:cNvPr id="132" name="直線コネクタ 131"/>
        <xdr:cNvCxnSpPr/>
      </xdr:nvCxnSpPr>
      <xdr:spPr>
        <a:xfrm flipV="1">
          <a:off x="8496300" y="6382512"/>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146558</xdr:rowOff>
    </xdr:from>
    <xdr:to>
      <xdr:col>46</xdr:col>
      <xdr:colOff>38100</xdr:colOff>
      <xdr:row>38</xdr:row>
      <xdr:rowOff>76708</xdr:rowOff>
    </xdr:to>
    <xdr:sp macro="" textlink="">
      <xdr:nvSpPr>
        <xdr:cNvPr id="133" name="楕円 132"/>
        <xdr:cNvSpPr/>
      </xdr:nvSpPr>
      <xdr:spPr>
        <a:xfrm>
          <a:off x="7670800" y="63492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16764</xdr:rowOff>
    </xdr:from>
    <xdr:to>
      <xdr:col>50</xdr:col>
      <xdr:colOff>114300</xdr:colOff>
      <xdr:row>38</xdr:row>
      <xdr:rowOff>25908</xdr:rowOff>
    </xdr:to>
    <xdr:cxnSp macro="">
      <xdr:nvCxnSpPr>
        <xdr:cNvPr id="134" name="直線コネクタ 133"/>
        <xdr:cNvCxnSpPr/>
      </xdr:nvCxnSpPr>
      <xdr:spPr>
        <a:xfrm flipV="1">
          <a:off x="7713980" y="6387084"/>
          <a:ext cx="7823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151130</xdr:rowOff>
    </xdr:from>
    <xdr:to>
      <xdr:col>41</xdr:col>
      <xdr:colOff>101600</xdr:colOff>
      <xdr:row>38</xdr:row>
      <xdr:rowOff>81280</xdr:rowOff>
    </xdr:to>
    <xdr:sp macro="" textlink="">
      <xdr:nvSpPr>
        <xdr:cNvPr id="135" name="楕円 134"/>
        <xdr:cNvSpPr/>
      </xdr:nvSpPr>
      <xdr:spPr>
        <a:xfrm>
          <a:off x="6873240" y="6353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25908</xdr:rowOff>
    </xdr:from>
    <xdr:to>
      <xdr:col>45</xdr:col>
      <xdr:colOff>177800</xdr:colOff>
      <xdr:row>38</xdr:row>
      <xdr:rowOff>30480</xdr:rowOff>
    </xdr:to>
    <xdr:cxnSp macro="">
      <xdr:nvCxnSpPr>
        <xdr:cNvPr id="136" name="直線コネクタ 135"/>
        <xdr:cNvCxnSpPr/>
      </xdr:nvCxnSpPr>
      <xdr:spPr>
        <a:xfrm flipV="1">
          <a:off x="6924040" y="6396228"/>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160274</xdr:rowOff>
    </xdr:from>
    <xdr:to>
      <xdr:col>36</xdr:col>
      <xdr:colOff>165100</xdr:colOff>
      <xdr:row>38</xdr:row>
      <xdr:rowOff>90424</xdr:rowOff>
    </xdr:to>
    <xdr:sp macro="" textlink="">
      <xdr:nvSpPr>
        <xdr:cNvPr id="137" name="楕円 136"/>
        <xdr:cNvSpPr/>
      </xdr:nvSpPr>
      <xdr:spPr>
        <a:xfrm>
          <a:off x="6098540" y="63629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30480</xdr:rowOff>
    </xdr:from>
    <xdr:to>
      <xdr:col>41</xdr:col>
      <xdr:colOff>50800</xdr:colOff>
      <xdr:row>38</xdr:row>
      <xdr:rowOff>39624</xdr:rowOff>
    </xdr:to>
    <xdr:cxnSp macro="">
      <xdr:nvCxnSpPr>
        <xdr:cNvPr id="138" name="直線コネクタ 137"/>
        <xdr:cNvCxnSpPr/>
      </xdr:nvCxnSpPr>
      <xdr:spPr>
        <a:xfrm flipV="1">
          <a:off x="6149340" y="6400800"/>
          <a:ext cx="7747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42689</xdr:rowOff>
    </xdr:from>
    <xdr:ext cx="469744" cy="259045"/>
    <xdr:sp macro="" textlink="">
      <xdr:nvSpPr>
        <xdr:cNvPr id="139" name="n_1aveValue【図書館】&#10;一人当たり面積"/>
        <xdr:cNvSpPr txBox="1"/>
      </xdr:nvSpPr>
      <xdr:spPr>
        <a:xfrm>
          <a:off x="8271587" y="65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74693</xdr:rowOff>
    </xdr:from>
    <xdr:ext cx="469744" cy="259045"/>
    <xdr:sp macro="" textlink="">
      <xdr:nvSpPr>
        <xdr:cNvPr id="140" name="n_2aveValue【図書館】&#10;一人当たり面積"/>
        <xdr:cNvSpPr txBox="1"/>
      </xdr:nvSpPr>
      <xdr:spPr>
        <a:xfrm>
          <a:off x="7509587" y="661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56405</xdr:rowOff>
    </xdr:from>
    <xdr:ext cx="469744" cy="259045"/>
    <xdr:sp macro="" textlink="">
      <xdr:nvSpPr>
        <xdr:cNvPr id="141" name="n_3aveValue【図書館】&#10;一人当たり面積"/>
        <xdr:cNvSpPr txBox="1"/>
      </xdr:nvSpPr>
      <xdr:spPr>
        <a:xfrm>
          <a:off x="6712027" y="659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83837</xdr:rowOff>
    </xdr:from>
    <xdr:ext cx="469744" cy="259045"/>
    <xdr:sp macro="" textlink="">
      <xdr:nvSpPr>
        <xdr:cNvPr id="142" name="n_4aveValue【図書館】&#10;一人当たり面積"/>
        <xdr:cNvSpPr txBox="1"/>
      </xdr:nvSpPr>
      <xdr:spPr>
        <a:xfrm>
          <a:off x="5937327"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84091</xdr:rowOff>
    </xdr:from>
    <xdr:ext cx="469744" cy="259045"/>
    <xdr:sp macro="" textlink="">
      <xdr:nvSpPr>
        <xdr:cNvPr id="143" name="n_1mainValue【図書館】&#10;一人当たり面積"/>
        <xdr:cNvSpPr txBox="1"/>
      </xdr:nvSpPr>
      <xdr:spPr>
        <a:xfrm>
          <a:off x="8271587"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93235</xdr:rowOff>
    </xdr:from>
    <xdr:ext cx="469744" cy="259045"/>
    <xdr:sp macro="" textlink="">
      <xdr:nvSpPr>
        <xdr:cNvPr id="144" name="n_2mainValue【図書館】&#10;一人当たり面積"/>
        <xdr:cNvSpPr txBox="1"/>
      </xdr:nvSpPr>
      <xdr:spPr>
        <a:xfrm>
          <a:off x="7509587" y="612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97807</xdr:rowOff>
    </xdr:from>
    <xdr:ext cx="469744" cy="259045"/>
    <xdr:sp macro="" textlink="">
      <xdr:nvSpPr>
        <xdr:cNvPr id="145" name="n_3mainValue【図書館】&#10;一人当たり面積"/>
        <xdr:cNvSpPr txBox="1"/>
      </xdr:nvSpPr>
      <xdr:spPr>
        <a:xfrm>
          <a:off x="67120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106951</xdr:rowOff>
    </xdr:from>
    <xdr:ext cx="469744" cy="259045"/>
    <xdr:sp macro="" textlink="">
      <xdr:nvSpPr>
        <xdr:cNvPr id="146" name="n_4mainValue【図書館】&#10;一人当たり面積"/>
        <xdr:cNvSpPr txBox="1"/>
      </xdr:nvSpPr>
      <xdr:spPr>
        <a:xfrm>
          <a:off x="5937327" y="614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40005</xdr:rowOff>
    </xdr:from>
    <xdr:to>
      <xdr:col>24</xdr:col>
      <xdr:colOff>62865</xdr:colOff>
      <xdr:row>64</xdr:row>
      <xdr:rowOff>76200</xdr:rowOff>
    </xdr:to>
    <xdr:cxnSp macro="">
      <xdr:nvCxnSpPr>
        <xdr:cNvPr id="171" name="直線コネクタ 170"/>
        <xdr:cNvCxnSpPr/>
      </xdr:nvCxnSpPr>
      <xdr:spPr>
        <a:xfrm flipV="1">
          <a:off x="4086225" y="926020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158132</xdr:rowOff>
    </xdr:from>
    <xdr:ext cx="405111" cy="259045"/>
    <xdr:sp macro="" textlink="">
      <xdr:nvSpPr>
        <xdr:cNvPr id="174" name="【体育館・プール】&#10;有形固定資産減価償却率最大値テキスト"/>
        <xdr:cNvSpPr txBox="1"/>
      </xdr:nvSpPr>
      <xdr:spPr>
        <a:xfrm>
          <a:off x="4124960" y="9043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40005</xdr:rowOff>
    </xdr:from>
    <xdr:to>
      <xdr:col>24</xdr:col>
      <xdr:colOff>152400</xdr:colOff>
      <xdr:row>55</xdr:row>
      <xdr:rowOff>40005</xdr:rowOff>
    </xdr:to>
    <xdr:cxnSp macro="">
      <xdr:nvCxnSpPr>
        <xdr:cNvPr id="175" name="直線コネクタ 174"/>
        <xdr:cNvCxnSpPr/>
      </xdr:nvCxnSpPr>
      <xdr:spPr>
        <a:xfrm>
          <a:off x="4020820" y="92602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652</xdr:rowOff>
    </xdr:from>
    <xdr:ext cx="405111" cy="259045"/>
    <xdr:sp macro="" textlink="">
      <xdr:nvSpPr>
        <xdr:cNvPr id="176" name="【体育館・プール】&#10;有形固定資産減価償却率平均値テキスト"/>
        <xdr:cNvSpPr txBox="1"/>
      </xdr:nvSpPr>
      <xdr:spPr>
        <a:xfrm>
          <a:off x="4124960" y="1005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149225</xdr:rowOff>
    </xdr:from>
    <xdr:to>
      <xdr:col>24</xdr:col>
      <xdr:colOff>114300</xdr:colOff>
      <xdr:row>61</xdr:row>
      <xdr:rowOff>79375</xdr:rowOff>
    </xdr:to>
    <xdr:sp macro="" textlink="">
      <xdr:nvSpPr>
        <xdr:cNvPr id="177" name="フローチャート: 判断 176"/>
        <xdr:cNvSpPr/>
      </xdr:nvSpPr>
      <xdr:spPr>
        <a:xfrm>
          <a:off x="4036060" y="102076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78" name="フローチャート: 判断 177"/>
        <xdr:cNvSpPr/>
      </xdr:nvSpPr>
      <xdr:spPr>
        <a:xfrm>
          <a:off x="3312160" y="10129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162560</xdr:rowOff>
    </xdr:from>
    <xdr:to>
      <xdr:col>15</xdr:col>
      <xdr:colOff>101600</xdr:colOff>
      <xdr:row>61</xdr:row>
      <xdr:rowOff>92710</xdr:rowOff>
    </xdr:to>
    <xdr:sp macro="" textlink="">
      <xdr:nvSpPr>
        <xdr:cNvPr id="179" name="フローチャート: 判断 178"/>
        <xdr:cNvSpPr/>
      </xdr:nvSpPr>
      <xdr:spPr>
        <a:xfrm>
          <a:off x="2514600" y="10220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145415</xdr:rowOff>
    </xdr:from>
    <xdr:to>
      <xdr:col>10</xdr:col>
      <xdr:colOff>165100</xdr:colOff>
      <xdr:row>61</xdr:row>
      <xdr:rowOff>75565</xdr:rowOff>
    </xdr:to>
    <xdr:sp macro="" textlink="">
      <xdr:nvSpPr>
        <xdr:cNvPr id="180" name="フローチャート: 判断 179"/>
        <xdr:cNvSpPr/>
      </xdr:nvSpPr>
      <xdr:spPr>
        <a:xfrm>
          <a:off x="1739900" y="10203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181" name="フローチャート: 判断 180"/>
        <xdr:cNvSpPr/>
      </xdr:nvSpPr>
      <xdr:spPr>
        <a:xfrm>
          <a:off x="965200" y="101028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29210</xdr:rowOff>
    </xdr:from>
    <xdr:to>
      <xdr:col>24</xdr:col>
      <xdr:colOff>114300</xdr:colOff>
      <xdr:row>62</xdr:row>
      <xdr:rowOff>130810</xdr:rowOff>
    </xdr:to>
    <xdr:sp macro="" textlink="">
      <xdr:nvSpPr>
        <xdr:cNvPr id="187" name="楕円 186"/>
        <xdr:cNvSpPr/>
      </xdr:nvSpPr>
      <xdr:spPr>
        <a:xfrm>
          <a:off x="403606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7637</xdr:rowOff>
    </xdr:from>
    <xdr:ext cx="405111" cy="259045"/>
    <xdr:sp macro="" textlink="">
      <xdr:nvSpPr>
        <xdr:cNvPr id="188" name="【体育館・プール】&#10;有形固定資産減価償却率該当値テキスト"/>
        <xdr:cNvSpPr txBox="1"/>
      </xdr:nvSpPr>
      <xdr:spPr>
        <a:xfrm>
          <a:off x="4124960"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44450</xdr:rowOff>
    </xdr:from>
    <xdr:to>
      <xdr:col>20</xdr:col>
      <xdr:colOff>38100</xdr:colOff>
      <xdr:row>61</xdr:row>
      <xdr:rowOff>146050</xdr:rowOff>
    </xdr:to>
    <xdr:sp macro="" textlink="">
      <xdr:nvSpPr>
        <xdr:cNvPr id="189" name="楕円 188"/>
        <xdr:cNvSpPr/>
      </xdr:nvSpPr>
      <xdr:spPr>
        <a:xfrm>
          <a:off x="3312160" y="102704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95250</xdr:rowOff>
    </xdr:from>
    <xdr:to>
      <xdr:col>24</xdr:col>
      <xdr:colOff>63500</xdr:colOff>
      <xdr:row>62</xdr:row>
      <xdr:rowOff>80010</xdr:rowOff>
    </xdr:to>
    <xdr:cxnSp macro="">
      <xdr:nvCxnSpPr>
        <xdr:cNvPr id="190" name="直線コネクタ 189"/>
        <xdr:cNvCxnSpPr/>
      </xdr:nvCxnSpPr>
      <xdr:spPr>
        <a:xfrm>
          <a:off x="3355340" y="10321290"/>
          <a:ext cx="73152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50165</xdr:rowOff>
    </xdr:from>
    <xdr:to>
      <xdr:col>15</xdr:col>
      <xdr:colOff>101600</xdr:colOff>
      <xdr:row>61</xdr:row>
      <xdr:rowOff>151765</xdr:rowOff>
    </xdr:to>
    <xdr:sp macro="" textlink="">
      <xdr:nvSpPr>
        <xdr:cNvPr id="191" name="楕円 190"/>
        <xdr:cNvSpPr/>
      </xdr:nvSpPr>
      <xdr:spPr>
        <a:xfrm>
          <a:off x="25146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95250</xdr:rowOff>
    </xdr:from>
    <xdr:to>
      <xdr:col>19</xdr:col>
      <xdr:colOff>177800</xdr:colOff>
      <xdr:row>61</xdr:row>
      <xdr:rowOff>100965</xdr:rowOff>
    </xdr:to>
    <xdr:cxnSp macro="">
      <xdr:nvCxnSpPr>
        <xdr:cNvPr id="192" name="直線コネクタ 191"/>
        <xdr:cNvCxnSpPr/>
      </xdr:nvCxnSpPr>
      <xdr:spPr>
        <a:xfrm flipV="1">
          <a:off x="2565400" y="10321290"/>
          <a:ext cx="78994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10160</xdr:rowOff>
    </xdr:from>
    <xdr:to>
      <xdr:col>10</xdr:col>
      <xdr:colOff>165100</xdr:colOff>
      <xdr:row>61</xdr:row>
      <xdr:rowOff>111760</xdr:rowOff>
    </xdr:to>
    <xdr:sp macro="" textlink="">
      <xdr:nvSpPr>
        <xdr:cNvPr id="193" name="楕円 192"/>
        <xdr:cNvSpPr/>
      </xdr:nvSpPr>
      <xdr:spPr>
        <a:xfrm>
          <a:off x="17399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60960</xdr:rowOff>
    </xdr:from>
    <xdr:to>
      <xdr:col>15</xdr:col>
      <xdr:colOff>50800</xdr:colOff>
      <xdr:row>61</xdr:row>
      <xdr:rowOff>100965</xdr:rowOff>
    </xdr:to>
    <xdr:cxnSp macro="">
      <xdr:nvCxnSpPr>
        <xdr:cNvPr id="194" name="直線コネクタ 193"/>
        <xdr:cNvCxnSpPr/>
      </xdr:nvCxnSpPr>
      <xdr:spPr>
        <a:xfrm>
          <a:off x="1790700" y="10287000"/>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97790</xdr:rowOff>
    </xdr:from>
    <xdr:to>
      <xdr:col>6</xdr:col>
      <xdr:colOff>38100</xdr:colOff>
      <xdr:row>64</xdr:row>
      <xdr:rowOff>27940</xdr:rowOff>
    </xdr:to>
    <xdr:sp macro="" textlink="">
      <xdr:nvSpPr>
        <xdr:cNvPr id="195" name="楕円 194"/>
        <xdr:cNvSpPr/>
      </xdr:nvSpPr>
      <xdr:spPr>
        <a:xfrm>
          <a:off x="965200" y="10659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60960</xdr:rowOff>
    </xdr:from>
    <xdr:to>
      <xdr:col>10</xdr:col>
      <xdr:colOff>114300</xdr:colOff>
      <xdr:row>63</xdr:row>
      <xdr:rowOff>148590</xdr:rowOff>
    </xdr:to>
    <xdr:cxnSp macro="">
      <xdr:nvCxnSpPr>
        <xdr:cNvPr id="196" name="直線コネクタ 195"/>
        <xdr:cNvCxnSpPr/>
      </xdr:nvCxnSpPr>
      <xdr:spPr>
        <a:xfrm flipV="1">
          <a:off x="1008380" y="10287000"/>
          <a:ext cx="782320" cy="4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17797</xdr:rowOff>
    </xdr:from>
    <xdr:ext cx="405111" cy="259045"/>
    <xdr:sp macro="" textlink="">
      <xdr:nvSpPr>
        <xdr:cNvPr id="197" name="n_1aveValue【体育館・プール】&#10;有形固定資産減価償却率"/>
        <xdr:cNvSpPr txBox="1"/>
      </xdr:nvSpPr>
      <xdr:spPr>
        <a:xfrm>
          <a:off x="317056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109237</xdr:rowOff>
    </xdr:from>
    <xdr:ext cx="405111" cy="259045"/>
    <xdr:sp macro="" textlink="">
      <xdr:nvSpPr>
        <xdr:cNvPr id="198" name="n_2aveValue【体育館・プール】&#10;有形固定資産減価償却率"/>
        <xdr:cNvSpPr txBox="1"/>
      </xdr:nvSpPr>
      <xdr:spPr>
        <a:xfrm>
          <a:off x="238570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92092</xdr:rowOff>
    </xdr:from>
    <xdr:ext cx="405111" cy="259045"/>
    <xdr:sp macro="" textlink="">
      <xdr:nvSpPr>
        <xdr:cNvPr id="199" name="n_3aveValue【体育館・プール】&#10;有形固定資産減価償却率"/>
        <xdr:cNvSpPr txBox="1"/>
      </xdr:nvSpPr>
      <xdr:spPr>
        <a:xfrm>
          <a:off x="161100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162577</xdr:rowOff>
    </xdr:from>
    <xdr:ext cx="405111" cy="259045"/>
    <xdr:sp macro="" textlink="">
      <xdr:nvSpPr>
        <xdr:cNvPr id="200" name="n_4aveValue【体育館・プール】&#10;有形固定資産減価償却率"/>
        <xdr:cNvSpPr txBox="1"/>
      </xdr:nvSpPr>
      <xdr:spPr>
        <a:xfrm>
          <a:off x="83630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137177</xdr:rowOff>
    </xdr:from>
    <xdr:ext cx="405111" cy="259045"/>
    <xdr:sp macro="" textlink="">
      <xdr:nvSpPr>
        <xdr:cNvPr id="201" name="n_1mainValue【体育館・プール】&#10;有形固定資産減価償却率"/>
        <xdr:cNvSpPr txBox="1"/>
      </xdr:nvSpPr>
      <xdr:spPr>
        <a:xfrm>
          <a:off x="317056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142892</xdr:rowOff>
    </xdr:from>
    <xdr:ext cx="405111" cy="259045"/>
    <xdr:sp macro="" textlink="">
      <xdr:nvSpPr>
        <xdr:cNvPr id="202" name="n_2mainValue【体育館・プール】&#10;有形固定資産減価償却率"/>
        <xdr:cNvSpPr txBox="1"/>
      </xdr:nvSpPr>
      <xdr:spPr>
        <a:xfrm>
          <a:off x="238570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102887</xdr:rowOff>
    </xdr:from>
    <xdr:ext cx="405111" cy="259045"/>
    <xdr:sp macro="" textlink="">
      <xdr:nvSpPr>
        <xdr:cNvPr id="203" name="n_3mainValue【体育館・プール】&#10;有形固定資産減価償却率"/>
        <xdr:cNvSpPr txBox="1"/>
      </xdr:nvSpPr>
      <xdr:spPr>
        <a:xfrm>
          <a:off x="161100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19067</xdr:rowOff>
    </xdr:from>
    <xdr:ext cx="405111" cy="259045"/>
    <xdr:sp macro="" textlink="">
      <xdr:nvSpPr>
        <xdr:cNvPr id="204" name="n_4mainValue【体育館・プール】&#10;有形固定資産減価償却率"/>
        <xdr:cNvSpPr txBox="1"/>
      </xdr:nvSpPr>
      <xdr:spPr>
        <a:xfrm>
          <a:off x="83630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5" name="直線コネクタ 214"/>
        <xdr:cNvCxnSpPr/>
      </xdr:nvCxnSpPr>
      <xdr:spPr>
        <a:xfrm>
          <a:off x="5826760" y="10618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6" name="テキスト ボックス 215"/>
        <xdr:cNvSpPr txBox="1"/>
      </xdr:nvSpPr>
      <xdr:spPr>
        <a:xfrm>
          <a:off x="540530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9" name="直線コネクタ 218"/>
        <xdr:cNvCxnSpPr/>
      </xdr:nvCxnSpPr>
      <xdr:spPr>
        <a:xfrm>
          <a:off x="5826760" y="9502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0" name="テキスト ボックス 219"/>
        <xdr:cNvSpPr txBox="1"/>
      </xdr:nvSpPr>
      <xdr:spPr>
        <a:xfrm>
          <a:off x="540530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2" name="テキスト ボックス 221"/>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80581</xdr:rowOff>
    </xdr:from>
    <xdr:to>
      <xdr:col>54</xdr:col>
      <xdr:colOff>189865</xdr:colOff>
      <xdr:row>63</xdr:row>
      <xdr:rowOff>55435</xdr:rowOff>
    </xdr:to>
    <xdr:cxnSp macro="">
      <xdr:nvCxnSpPr>
        <xdr:cNvPr id="224" name="直線コネクタ 223"/>
        <xdr:cNvCxnSpPr/>
      </xdr:nvCxnSpPr>
      <xdr:spPr>
        <a:xfrm flipV="1">
          <a:off x="9219565" y="9468421"/>
          <a:ext cx="0" cy="114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225" name="【体育館・プール】&#10;一人当たり面積最小値テキスト"/>
        <xdr:cNvSpPr txBox="1"/>
      </xdr:nvSpPr>
      <xdr:spPr>
        <a:xfrm>
          <a:off x="9258300" y="1062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226" name="直線コネクタ 225"/>
        <xdr:cNvCxnSpPr/>
      </xdr:nvCxnSpPr>
      <xdr:spPr>
        <a:xfrm>
          <a:off x="9154160" y="10616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27258</xdr:rowOff>
    </xdr:from>
    <xdr:ext cx="469744" cy="259045"/>
    <xdr:sp macro="" textlink="">
      <xdr:nvSpPr>
        <xdr:cNvPr id="227" name="【体育館・プール】&#10;一人当たり面積最大値テキスト"/>
        <xdr:cNvSpPr txBox="1"/>
      </xdr:nvSpPr>
      <xdr:spPr>
        <a:xfrm>
          <a:off x="9258300" y="924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80581</xdr:rowOff>
    </xdr:from>
    <xdr:to>
      <xdr:col>55</xdr:col>
      <xdr:colOff>88900</xdr:colOff>
      <xdr:row>56</xdr:row>
      <xdr:rowOff>80581</xdr:rowOff>
    </xdr:to>
    <xdr:cxnSp macro="">
      <xdr:nvCxnSpPr>
        <xdr:cNvPr id="228" name="直線コネクタ 227"/>
        <xdr:cNvCxnSpPr/>
      </xdr:nvCxnSpPr>
      <xdr:spPr>
        <a:xfrm>
          <a:off x="9154160" y="94684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27512</xdr:rowOff>
    </xdr:from>
    <xdr:ext cx="469744" cy="259045"/>
    <xdr:sp macro="" textlink="">
      <xdr:nvSpPr>
        <xdr:cNvPr id="229" name="【体育館・プール】&#10;一人当たり面積平均値テキスト"/>
        <xdr:cNvSpPr txBox="1"/>
      </xdr:nvSpPr>
      <xdr:spPr>
        <a:xfrm>
          <a:off x="9258300" y="10085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4635</xdr:rowOff>
    </xdr:from>
    <xdr:to>
      <xdr:col>55</xdr:col>
      <xdr:colOff>50800</xdr:colOff>
      <xdr:row>61</xdr:row>
      <xdr:rowOff>106235</xdr:rowOff>
    </xdr:to>
    <xdr:sp macro="" textlink="">
      <xdr:nvSpPr>
        <xdr:cNvPr id="230" name="フローチャート: 判断 229"/>
        <xdr:cNvSpPr/>
      </xdr:nvSpPr>
      <xdr:spPr>
        <a:xfrm>
          <a:off x="9192260" y="102306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41783</xdr:rowOff>
    </xdr:from>
    <xdr:to>
      <xdr:col>50</xdr:col>
      <xdr:colOff>165100</xdr:colOff>
      <xdr:row>61</xdr:row>
      <xdr:rowOff>143383</xdr:rowOff>
    </xdr:to>
    <xdr:sp macro="" textlink="">
      <xdr:nvSpPr>
        <xdr:cNvPr id="231" name="フローチャート: 判断 230"/>
        <xdr:cNvSpPr/>
      </xdr:nvSpPr>
      <xdr:spPr>
        <a:xfrm>
          <a:off x="8445500" y="102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69786</xdr:rowOff>
    </xdr:from>
    <xdr:to>
      <xdr:col>46</xdr:col>
      <xdr:colOff>38100</xdr:colOff>
      <xdr:row>61</xdr:row>
      <xdr:rowOff>171386</xdr:rowOff>
    </xdr:to>
    <xdr:sp macro="" textlink="">
      <xdr:nvSpPr>
        <xdr:cNvPr id="232" name="フローチャート: 判断 231"/>
        <xdr:cNvSpPr/>
      </xdr:nvSpPr>
      <xdr:spPr>
        <a:xfrm>
          <a:off x="7670800" y="102958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90932</xdr:rowOff>
    </xdr:from>
    <xdr:to>
      <xdr:col>41</xdr:col>
      <xdr:colOff>101600</xdr:colOff>
      <xdr:row>62</xdr:row>
      <xdr:rowOff>21082</xdr:rowOff>
    </xdr:to>
    <xdr:sp macro="" textlink="">
      <xdr:nvSpPr>
        <xdr:cNvPr id="233" name="フローチャート: 判断 232"/>
        <xdr:cNvSpPr/>
      </xdr:nvSpPr>
      <xdr:spPr>
        <a:xfrm>
          <a:off x="6873240" y="103169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92646</xdr:rowOff>
    </xdr:from>
    <xdr:to>
      <xdr:col>36</xdr:col>
      <xdr:colOff>165100</xdr:colOff>
      <xdr:row>62</xdr:row>
      <xdr:rowOff>22796</xdr:rowOff>
    </xdr:to>
    <xdr:sp macro="" textlink="">
      <xdr:nvSpPr>
        <xdr:cNvPr id="234" name="フローチャート: 判断 233"/>
        <xdr:cNvSpPr/>
      </xdr:nvSpPr>
      <xdr:spPr>
        <a:xfrm>
          <a:off x="6098540" y="103186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165227</xdr:rowOff>
    </xdr:from>
    <xdr:to>
      <xdr:col>55</xdr:col>
      <xdr:colOff>50800</xdr:colOff>
      <xdr:row>62</xdr:row>
      <xdr:rowOff>95377</xdr:rowOff>
    </xdr:to>
    <xdr:sp macro="" textlink="">
      <xdr:nvSpPr>
        <xdr:cNvPr id="240" name="楕円 239"/>
        <xdr:cNvSpPr/>
      </xdr:nvSpPr>
      <xdr:spPr>
        <a:xfrm>
          <a:off x="9192260" y="103912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143654</xdr:rowOff>
    </xdr:from>
    <xdr:ext cx="469744" cy="259045"/>
    <xdr:sp macro="" textlink="">
      <xdr:nvSpPr>
        <xdr:cNvPr id="241" name="【体育館・プール】&#10;一人当たり面積該当値テキスト"/>
        <xdr:cNvSpPr txBox="1"/>
      </xdr:nvSpPr>
      <xdr:spPr>
        <a:xfrm>
          <a:off x="9258300" y="1036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166370</xdr:rowOff>
    </xdr:from>
    <xdr:to>
      <xdr:col>50</xdr:col>
      <xdr:colOff>165100</xdr:colOff>
      <xdr:row>62</xdr:row>
      <xdr:rowOff>96520</xdr:rowOff>
    </xdr:to>
    <xdr:sp macro="" textlink="">
      <xdr:nvSpPr>
        <xdr:cNvPr id="242" name="楕円 241"/>
        <xdr:cNvSpPr/>
      </xdr:nvSpPr>
      <xdr:spPr>
        <a:xfrm>
          <a:off x="8445500" y="10392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44577</xdr:rowOff>
    </xdr:from>
    <xdr:to>
      <xdr:col>55</xdr:col>
      <xdr:colOff>0</xdr:colOff>
      <xdr:row>62</xdr:row>
      <xdr:rowOff>45720</xdr:rowOff>
    </xdr:to>
    <xdr:cxnSp macro="">
      <xdr:nvCxnSpPr>
        <xdr:cNvPr id="243" name="直線コネクタ 242"/>
        <xdr:cNvCxnSpPr/>
      </xdr:nvCxnSpPr>
      <xdr:spPr>
        <a:xfrm flipV="1">
          <a:off x="8496300" y="10438257"/>
          <a:ext cx="7239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168656</xdr:rowOff>
    </xdr:from>
    <xdr:to>
      <xdr:col>46</xdr:col>
      <xdr:colOff>38100</xdr:colOff>
      <xdr:row>62</xdr:row>
      <xdr:rowOff>98806</xdr:rowOff>
    </xdr:to>
    <xdr:sp macro="" textlink="">
      <xdr:nvSpPr>
        <xdr:cNvPr id="244" name="楕円 243"/>
        <xdr:cNvSpPr/>
      </xdr:nvSpPr>
      <xdr:spPr>
        <a:xfrm>
          <a:off x="7670800" y="103946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45720</xdr:rowOff>
    </xdr:from>
    <xdr:to>
      <xdr:col>50</xdr:col>
      <xdr:colOff>114300</xdr:colOff>
      <xdr:row>62</xdr:row>
      <xdr:rowOff>48006</xdr:rowOff>
    </xdr:to>
    <xdr:cxnSp macro="">
      <xdr:nvCxnSpPr>
        <xdr:cNvPr id="245" name="直線コネクタ 244"/>
        <xdr:cNvCxnSpPr/>
      </xdr:nvCxnSpPr>
      <xdr:spPr>
        <a:xfrm flipV="1">
          <a:off x="7713980" y="10439400"/>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170370</xdr:rowOff>
    </xdr:from>
    <xdr:to>
      <xdr:col>41</xdr:col>
      <xdr:colOff>101600</xdr:colOff>
      <xdr:row>62</xdr:row>
      <xdr:rowOff>100520</xdr:rowOff>
    </xdr:to>
    <xdr:sp macro="" textlink="">
      <xdr:nvSpPr>
        <xdr:cNvPr id="246" name="楕円 245"/>
        <xdr:cNvSpPr/>
      </xdr:nvSpPr>
      <xdr:spPr>
        <a:xfrm>
          <a:off x="6873240" y="10396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48006</xdr:rowOff>
    </xdr:from>
    <xdr:to>
      <xdr:col>45</xdr:col>
      <xdr:colOff>177800</xdr:colOff>
      <xdr:row>62</xdr:row>
      <xdr:rowOff>49720</xdr:rowOff>
    </xdr:to>
    <xdr:cxnSp macro="">
      <xdr:nvCxnSpPr>
        <xdr:cNvPr id="247" name="直線コネクタ 246"/>
        <xdr:cNvCxnSpPr/>
      </xdr:nvCxnSpPr>
      <xdr:spPr>
        <a:xfrm flipV="1">
          <a:off x="6924040" y="10441686"/>
          <a:ext cx="78994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1206</xdr:rowOff>
    </xdr:from>
    <xdr:to>
      <xdr:col>36</xdr:col>
      <xdr:colOff>165100</xdr:colOff>
      <xdr:row>62</xdr:row>
      <xdr:rowOff>102806</xdr:rowOff>
    </xdr:to>
    <xdr:sp macro="" textlink="">
      <xdr:nvSpPr>
        <xdr:cNvPr id="248" name="楕円 247"/>
        <xdr:cNvSpPr/>
      </xdr:nvSpPr>
      <xdr:spPr>
        <a:xfrm>
          <a:off x="6098540" y="1039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49720</xdr:rowOff>
    </xdr:from>
    <xdr:to>
      <xdr:col>41</xdr:col>
      <xdr:colOff>50800</xdr:colOff>
      <xdr:row>62</xdr:row>
      <xdr:rowOff>52006</xdr:rowOff>
    </xdr:to>
    <xdr:cxnSp macro="">
      <xdr:nvCxnSpPr>
        <xdr:cNvPr id="249" name="直線コネクタ 248"/>
        <xdr:cNvCxnSpPr/>
      </xdr:nvCxnSpPr>
      <xdr:spPr>
        <a:xfrm flipV="1">
          <a:off x="6149340" y="10443400"/>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159910</xdr:rowOff>
    </xdr:from>
    <xdr:ext cx="469744" cy="259045"/>
    <xdr:sp macro="" textlink="">
      <xdr:nvSpPr>
        <xdr:cNvPr id="250" name="n_1aveValue【体育館・プール】&#10;一人当たり面積"/>
        <xdr:cNvSpPr txBox="1"/>
      </xdr:nvSpPr>
      <xdr:spPr>
        <a:xfrm>
          <a:off x="8271587" y="1005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16463</xdr:rowOff>
    </xdr:from>
    <xdr:ext cx="469744" cy="259045"/>
    <xdr:sp macro="" textlink="">
      <xdr:nvSpPr>
        <xdr:cNvPr id="251" name="n_2aveValue【体育館・プール】&#10;一人当たり面積"/>
        <xdr:cNvSpPr txBox="1"/>
      </xdr:nvSpPr>
      <xdr:spPr>
        <a:xfrm>
          <a:off x="7509587" y="1007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37609</xdr:rowOff>
    </xdr:from>
    <xdr:ext cx="469744" cy="259045"/>
    <xdr:sp macro="" textlink="">
      <xdr:nvSpPr>
        <xdr:cNvPr id="252" name="n_3aveValue【体育館・プール】&#10;一人当たり面積"/>
        <xdr:cNvSpPr txBox="1"/>
      </xdr:nvSpPr>
      <xdr:spPr>
        <a:xfrm>
          <a:off x="6712027"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39323</xdr:rowOff>
    </xdr:from>
    <xdr:ext cx="469744" cy="259045"/>
    <xdr:sp macro="" textlink="">
      <xdr:nvSpPr>
        <xdr:cNvPr id="253" name="n_4aveValue【体育館・プール】&#10;一人当たり面積"/>
        <xdr:cNvSpPr txBox="1"/>
      </xdr:nvSpPr>
      <xdr:spPr>
        <a:xfrm>
          <a:off x="5937327" y="10097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87647</xdr:rowOff>
    </xdr:from>
    <xdr:ext cx="469744" cy="259045"/>
    <xdr:sp macro="" textlink="">
      <xdr:nvSpPr>
        <xdr:cNvPr id="254" name="n_1mainValue【体育館・プール】&#10;一人当たり面積"/>
        <xdr:cNvSpPr txBox="1"/>
      </xdr:nvSpPr>
      <xdr:spPr>
        <a:xfrm>
          <a:off x="827158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89933</xdr:rowOff>
    </xdr:from>
    <xdr:ext cx="469744" cy="259045"/>
    <xdr:sp macro="" textlink="">
      <xdr:nvSpPr>
        <xdr:cNvPr id="255" name="n_2mainValue【体育館・プール】&#10;一人当たり面積"/>
        <xdr:cNvSpPr txBox="1"/>
      </xdr:nvSpPr>
      <xdr:spPr>
        <a:xfrm>
          <a:off x="7509587" y="1048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91647</xdr:rowOff>
    </xdr:from>
    <xdr:ext cx="469744" cy="259045"/>
    <xdr:sp macro="" textlink="">
      <xdr:nvSpPr>
        <xdr:cNvPr id="256" name="n_3mainValue【体育館・プール】&#10;一人当たり面積"/>
        <xdr:cNvSpPr txBox="1"/>
      </xdr:nvSpPr>
      <xdr:spPr>
        <a:xfrm>
          <a:off x="6712027" y="1048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93933</xdr:rowOff>
    </xdr:from>
    <xdr:ext cx="469744" cy="259045"/>
    <xdr:sp macro="" textlink="">
      <xdr:nvSpPr>
        <xdr:cNvPr id="257" name="n_4mainValue【体育館・プール】&#10;一人当たり面積"/>
        <xdr:cNvSpPr txBox="1"/>
      </xdr:nvSpPr>
      <xdr:spPr>
        <a:xfrm>
          <a:off x="5937327" y="1048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9" name="直線コネクタ 268"/>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0" name="テキスト ボックス 269"/>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1" name="直線コネクタ 270"/>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2" name="テキスト ボックス 271"/>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3" name="直線コネクタ 272"/>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4" name="テキスト ボックス 273"/>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5" name="直線コネクタ 274"/>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6" name="テキスト ボックス 275"/>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8" name="テキスト ボックス 277"/>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99822</xdr:rowOff>
    </xdr:from>
    <xdr:to>
      <xdr:col>24</xdr:col>
      <xdr:colOff>62865</xdr:colOff>
      <xdr:row>86</xdr:row>
      <xdr:rowOff>38100</xdr:rowOff>
    </xdr:to>
    <xdr:cxnSp macro="">
      <xdr:nvCxnSpPr>
        <xdr:cNvPr id="280" name="直線コネクタ 279"/>
        <xdr:cNvCxnSpPr/>
      </xdr:nvCxnSpPr>
      <xdr:spPr>
        <a:xfrm flipV="1">
          <a:off x="4086225" y="13175742"/>
          <a:ext cx="0" cy="1279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1" name="【福祉施設】&#10;有形固定資産減価償却率最小値テキスト"/>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2" name="直線コネクタ 281"/>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46499</xdr:rowOff>
    </xdr:from>
    <xdr:ext cx="405111" cy="259045"/>
    <xdr:sp macro="" textlink="">
      <xdr:nvSpPr>
        <xdr:cNvPr id="283" name="【福祉施設】&#10;有形固定資産減価償却率最大値テキスト"/>
        <xdr:cNvSpPr txBox="1"/>
      </xdr:nvSpPr>
      <xdr:spPr>
        <a:xfrm>
          <a:off x="4124960" y="12954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99822</xdr:rowOff>
    </xdr:from>
    <xdr:to>
      <xdr:col>24</xdr:col>
      <xdr:colOff>152400</xdr:colOff>
      <xdr:row>78</xdr:row>
      <xdr:rowOff>99822</xdr:rowOff>
    </xdr:to>
    <xdr:cxnSp macro="">
      <xdr:nvCxnSpPr>
        <xdr:cNvPr id="284" name="直線コネクタ 283"/>
        <xdr:cNvCxnSpPr/>
      </xdr:nvCxnSpPr>
      <xdr:spPr>
        <a:xfrm>
          <a:off x="4020820" y="131757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14749</xdr:rowOff>
    </xdr:from>
    <xdr:ext cx="405111" cy="259045"/>
    <xdr:sp macro="" textlink="">
      <xdr:nvSpPr>
        <xdr:cNvPr id="285" name="【福祉施設】&#10;有形固定資産減価償却率平均値テキスト"/>
        <xdr:cNvSpPr txBox="1"/>
      </xdr:nvSpPr>
      <xdr:spPr>
        <a:xfrm>
          <a:off x="4124960" y="134259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163322</xdr:rowOff>
    </xdr:from>
    <xdr:to>
      <xdr:col>24</xdr:col>
      <xdr:colOff>114300</xdr:colOff>
      <xdr:row>81</xdr:row>
      <xdr:rowOff>93472</xdr:rowOff>
    </xdr:to>
    <xdr:sp macro="" textlink="">
      <xdr:nvSpPr>
        <xdr:cNvPr id="286" name="フローチャート: 判断 285"/>
        <xdr:cNvSpPr/>
      </xdr:nvSpPr>
      <xdr:spPr>
        <a:xfrm>
          <a:off x="4036060" y="135745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115315</xdr:rowOff>
    </xdr:from>
    <xdr:to>
      <xdr:col>20</xdr:col>
      <xdr:colOff>38100</xdr:colOff>
      <xdr:row>81</xdr:row>
      <xdr:rowOff>45465</xdr:rowOff>
    </xdr:to>
    <xdr:sp macro="" textlink="">
      <xdr:nvSpPr>
        <xdr:cNvPr id="287" name="フローチャート: 判断 286"/>
        <xdr:cNvSpPr/>
      </xdr:nvSpPr>
      <xdr:spPr>
        <a:xfrm>
          <a:off x="3312160" y="135265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42163</xdr:rowOff>
    </xdr:from>
    <xdr:to>
      <xdr:col>15</xdr:col>
      <xdr:colOff>101600</xdr:colOff>
      <xdr:row>80</xdr:row>
      <xdr:rowOff>143763</xdr:rowOff>
    </xdr:to>
    <xdr:sp macro="" textlink="">
      <xdr:nvSpPr>
        <xdr:cNvPr id="288" name="フローチャート: 判断 287"/>
        <xdr:cNvSpPr/>
      </xdr:nvSpPr>
      <xdr:spPr>
        <a:xfrm>
          <a:off x="2514600" y="134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129032</xdr:rowOff>
    </xdr:from>
    <xdr:to>
      <xdr:col>10</xdr:col>
      <xdr:colOff>165100</xdr:colOff>
      <xdr:row>80</xdr:row>
      <xdr:rowOff>59182</xdr:rowOff>
    </xdr:to>
    <xdr:sp macro="" textlink="">
      <xdr:nvSpPr>
        <xdr:cNvPr id="289" name="フローチャート: 判断 288"/>
        <xdr:cNvSpPr/>
      </xdr:nvSpPr>
      <xdr:spPr>
        <a:xfrm>
          <a:off x="1739900" y="133725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140463</xdr:rowOff>
    </xdr:from>
    <xdr:to>
      <xdr:col>6</xdr:col>
      <xdr:colOff>38100</xdr:colOff>
      <xdr:row>80</xdr:row>
      <xdr:rowOff>70613</xdr:rowOff>
    </xdr:to>
    <xdr:sp macro="" textlink="">
      <xdr:nvSpPr>
        <xdr:cNvPr id="290" name="フローチャート: 判断 289"/>
        <xdr:cNvSpPr/>
      </xdr:nvSpPr>
      <xdr:spPr>
        <a:xfrm>
          <a:off x="965200" y="133840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156463</xdr:rowOff>
    </xdr:from>
    <xdr:to>
      <xdr:col>24</xdr:col>
      <xdr:colOff>114300</xdr:colOff>
      <xdr:row>84</xdr:row>
      <xdr:rowOff>86613</xdr:rowOff>
    </xdr:to>
    <xdr:sp macro="" textlink="">
      <xdr:nvSpPr>
        <xdr:cNvPr id="296" name="楕円 295"/>
        <xdr:cNvSpPr/>
      </xdr:nvSpPr>
      <xdr:spPr>
        <a:xfrm>
          <a:off x="4036060" y="140705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134890</xdr:rowOff>
    </xdr:from>
    <xdr:ext cx="405111" cy="259045"/>
    <xdr:sp macro="" textlink="">
      <xdr:nvSpPr>
        <xdr:cNvPr id="297" name="【福祉施設】&#10;有形固定資産減価償却率該当値テキスト"/>
        <xdr:cNvSpPr txBox="1"/>
      </xdr:nvSpPr>
      <xdr:spPr>
        <a:xfrm>
          <a:off x="4124960" y="14049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110744</xdr:rowOff>
    </xdr:from>
    <xdr:to>
      <xdr:col>20</xdr:col>
      <xdr:colOff>38100</xdr:colOff>
      <xdr:row>84</xdr:row>
      <xdr:rowOff>40894</xdr:rowOff>
    </xdr:to>
    <xdr:sp macro="" textlink="">
      <xdr:nvSpPr>
        <xdr:cNvPr id="298" name="楕円 297"/>
        <xdr:cNvSpPr/>
      </xdr:nvSpPr>
      <xdr:spPr>
        <a:xfrm>
          <a:off x="3312160" y="140248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161544</xdr:rowOff>
    </xdr:from>
    <xdr:to>
      <xdr:col>24</xdr:col>
      <xdr:colOff>63500</xdr:colOff>
      <xdr:row>84</xdr:row>
      <xdr:rowOff>35813</xdr:rowOff>
    </xdr:to>
    <xdr:cxnSp macro="">
      <xdr:nvCxnSpPr>
        <xdr:cNvPr id="299" name="直線コネクタ 298"/>
        <xdr:cNvCxnSpPr/>
      </xdr:nvCxnSpPr>
      <xdr:spPr>
        <a:xfrm>
          <a:off x="3355340" y="14075664"/>
          <a:ext cx="73152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67311</xdr:rowOff>
    </xdr:from>
    <xdr:to>
      <xdr:col>15</xdr:col>
      <xdr:colOff>101600</xdr:colOff>
      <xdr:row>83</xdr:row>
      <xdr:rowOff>168911</xdr:rowOff>
    </xdr:to>
    <xdr:sp macro="" textlink="">
      <xdr:nvSpPr>
        <xdr:cNvPr id="300" name="楕円 299"/>
        <xdr:cNvSpPr/>
      </xdr:nvSpPr>
      <xdr:spPr>
        <a:xfrm>
          <a:off x="2514600" y="1398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118111</xdr:rowOff>
    </xdr:from>
    <xdr:to>
      <xdr:col>19</xdr:col>
      <xdr:colOff>177800</xdr:colOff>
      <xdr:row>83</xdr:row>
      <xdr:rowOff>161544</xdr:rowOff>
    </xdr:to>
    <xdr:cxnSp macro="">
      <xdr:nvCxnSpPr>
        <xdr:cNvPr id="301" name="直線コネクタ 300"/>
        <xdr:cNvCxnSpPr/>
      </xdr:nvCxnSpPr>
      <xdr:spPr>
        <a:xfrm>
          <a:off x="2565400" y="14032231"/>
          <a:ext cx="78994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124461</xdr:rowOff>
    </xdr:from>
    <xdr:to>
      <xdr:col>10</xdr:col>
      <xdr:colOff>165100</xdr:colOff>
      <xdr:row>81</xdr:row>
      <xdr:rowOff>54611</xdr:rowOff>
    </xdr:to>
    <xdr:sp macro="" textlink="">
      <xdr:nvSpPr>
        <xdr:cNvPr id="302" name="楕円 301"/>
        <xdr:cNvSpPr/>
      </xdr:nvSpPr>
      <xdr:spPr>
        <a:xfrm>
          <a:off x="1739900" y="135356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3811</xdr:rowOff>
    </xdr:from>
    <xdr:to>
      <xdr:col>15</xdr:col>
      <xdr:colOff>50800</xdr:colOff>
      <xdr:row>83</xdr:row>
      <xdr:rowOff>118111</xdr:rowOff>
    </xdr:to>
    <xdr:cxnSp macro="">
      <xdr:nvCxnSpPr>
        <xdr:cNvPr id="303" name="直線コネクタ 302"/>
        <xdr:cNvCxnSpPr/>
      </xdr:nvCxnSpPr>
      <xdr:spPr>
        <a:xfrm>
          <a:off x="1790700" y="13582651"/>
          <a:ext cx="774700" cy="44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23876</xdr:rowOff>
    </xdr:from>
    <xdr:to>
      <xdr:col>6</xdr:col>
      <xdr:colOff>38100</xdr:colOff>
      <xdr:row>83</xdr:row>
      <xdr:rowOff>125476</xdr:rowOff>
    </xdr:to>
    <xdr:sp macro="" textlink="">
      <xdr:nvSpPr>
        <xdr:cNvPr id="304" name="楕円 303"/>
        <xdr:cNvSpPr/>
      </xdr:nvSpPr>
      <xdr:spPr>
        <a:xfrm>
          <a:off x="965200" y="139379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3811</xdr:rowOff>
    </xdr:from>
    <xdr:to>
      <xdr:col>10</xdr:col>
      <xdr:colOff>114300</xdr:colOff>
      <xdr:row>83</xdr:row>
      <xdr:rowOff>74676</xdr:rowOff>
    </xdr:to>
    <xdr:cxnSp macro="">
      <xdr:nvCxnSpPr>
        <xdr:cNvPr id="305" name="直線コネクタ 304"/>
        <xdr:cNvCxnSpPr/>
      </xdr:nvCxnSpPr>
      <xdr:spPr>
        <a:xfrm flipV="1">
          <a:off x="1008380" y="13582651"/>
          <a:ext cx="782320" cy="40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61992</xdr:rowOff>
    </xdr:from>
    <xdr:ext cx="405111" cy="259045"/>
    <xdr:sp macro="" textlink="">
      <xdr:nvSpPr>
        <xdr:cNvPr id="306" name="n_1aveValue【福祉施設】&#10;有形固定資産減価償却率"/>
        <xdr:cNvSpPr txBox="1"/>
      </xdr:nvSpPr>
      <xdr:spPr>
        <a:xfrm>
          <a:off x="3170564" y="13305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160290</xdr:rowOff>
    </xdr:from>
    <xdr:ext cx="405111" cy="259045"/>
    <xdr:sp macro="" textlink="">
      <xdr:nvSpPr>
        <xdr:cNvPr id="307" name="n_2aveValue【福祉施設】&#10;有形固定資産減価償却率"/>
        <xdr:cNvSpPr txBox="1"/>
      </xdr:nvSpPr>
      <xdr:spPr>
        <a:xfrm>
          <a:off x="2385704" y="13236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75709</xdr:rowOff>
    </xdr:from>
    <xdr:ext cx="405111" cy="259045"/>
    <xdr:sp macro="" textlink="">
      <xdr:nvSpPr>
        <xdr:cNvPr id="308" name="n_3aveValue【福祉施設】&#10;有形固定資産減価償却率"/>
        <xdr:cNvSpPr txBox="1"/>
      </xdr:nvSpPr>
      <xdr:spPr>
        <a:xfrm>
          <a:off x="1611004" y="1315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87140</xdr:rowOff>
    </xdr:from>
    <xdr:ext cx="405111" cy="259045"/>
    <xdr:sp macro="" textlink="">
      <xdr:nvSpPr>
        <xdr:cNvPr id="309" name="n_4aveValue【福祉施設】&#10;有形固定資産減価償却率"/>
        <xdr:cNvSpPr txBox="1"/>
      </xdr:nvSpPr>
      <xdr:spPr>
        <a:xfrm>
          <a:off x="836304" y="1316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32021</xdr:rowOff>
    </xdr:from>
    <xdr:ext cx="405111" cy="259045"/>
    <xdr:sp macro="" textlink="">
      <xdr:nvSpPr>
        <xdr:cNvPr id="310" name="n_1mainValue【福祉施設】&#10;有形固定資産減価償却率"/>
        <xdr:cNvSpPr txBox="1"/>
      </xdr:nvSpPr>
      <xdr:spPr>
        <a:xfrm>
          <a:off x="3170564" y="1411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160038</xdr:rowOff>
    </xdr:from>
    <xdr:ext cx="405111" cy="259045"/>
    <xdr:sp macro="" textlink="">
      <xdr:nvSpPr>
        <xdr:cNvPr id="311" name="n_2mainValue【福祉施設】&#10;有形固定資産減価償却率"/>
        <xdr:cNvSpPr txBox="1"/>
      </xdr:nvSpPr>
      <xdr:spPr>
        <a:xfrm>
          <a:off x="2385704" y="1407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45738</xdr:rowOff>
    </xdr:from>
    <xdr:ext cx="405111" cy="259045"/>
    <xdr:sp macro="" textlink="">
      <xdr:nvSpPr>
        <xdr:cNvPr id="312" name="n_3mainValue【福祉施設】&#10;有形固定資産減価償却率"/>
        <xdr:cNvSpPr txBox="1"/>
      </xdr:nvSpPr>
      <xdr:spPr>
        <a:xfrm>
          <a:off x="1611004" y="1362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116603</xdr:rowOff>
    </xdr:from>
    <xdr:ext cx="405111" cy="259045"/>
    <xdr:sp macro="" textlink="">
      <xdr:nvSpPr>
        <xdr:cNvPr id="313" name="n_4mainValue【福祉施設】&#10;有形固定資産減価償却率"/>
        <xdr:cNvSpPr txBox="1"/>
      </xdr:nvSpPr>
      <xdr:spPr>
        <a:xfrm>
          <a:off x="836304" y="14030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4" name="正方形/長方形 31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5" name="正方形/長方形 31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6" name="正方形/長方形 31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7" name="正方形/長方形 31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8" name="正方形/長方形 31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9" name="正方形/長方形 31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0" name="正方形/長方形 31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1" name="正方形/長方形 32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2" name="テキスト ボックス 32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3" name="直線コネクタ 32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4" name="直線コネクタ 323"/>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5" name="テキスト ボックス 324"/>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6" name="直線コネクタ 325"/>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7" name="テキスト ボックス 326"/>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8" name="直線コネクタ 327"/>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9" name="テキスト ボックス 328"/>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0" name="直線コネクタ 329"/>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1" name="テキスト ボックス 330"/>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2" name="直線コネクタ 331"/>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3" name="テキスト ボックス 332"/>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4" name="直線コネクタ 333"/>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5" name="テキスト ボックス 334"/>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134438</xdr:rowOff>
    </xdr:to>
    <xdr:cxnSp macro="">
      <xdr:nvCxnSpPr>
        <xdr:cNvPr id="339" name="直線コネクタ 338"/>
        <xdr:cNvCxnSpPr/>
      </xdr:nvCxnSpPr>
      <xdr:spPr>
        <a:xfrm flipV="1">
          <a:off x="9219565" y="12969241"/>
          <a:ext cx="0" cy="1582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138265</xdr:rowOff>
    </xdr:from>
    <xdr:ext cx="469744" cy="259045"/>
    <xdr:sp macro="" textlink="">
      <xdr:nvSpPr>
        <xdr:cNvPr id="340" name="【福祉施設】&#10;一人当たり面積最小値テキスト"/>
        <xdr:cNvSpPr txBox="1"/>
      </xdr:nvSpPr>
      <xdr:spPr>
        <a:xfrm>
          <a:off x="9258300" y="1455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134438</xdr:rowOff>
    </xdr:from>
    <xdr:to>
      <xdr:col>55</xdr:col>
      <xdr:colOff>88900</xdr:colOff>
      <xdr:row>86</xdr:row>
      <xdr:rowOff>134438</xdr:rowOff>
    </xdr:to>
    <xdr:cxnSp macro="">
      <xdr:nvCxnSpPr>
        <xdr:cNvPr id="341" name="直線コネクタ 340"/>
        <xdr:cNvCxnSpPr/>
      </xdr:nvCxnSpPr>
      <xdr:spPr>
        <a:xfrm>
          <a:off x="9154160" y="145514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342" name="【福祉施設】&#10;一人当たり面積最大値テキスト"/>
        <xdr:cNvSpPr txBox="1"/>
      </xdr:nvSpPr>
      <xdr:spPr>
        <a:xfrm>
          <a:off x="9258300" y="1274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343" name="直線コネクタ 342"/>
        <xdr:cNvCxnSpPr/>
      </xdr:nvCxnSpPr>
      <xdr:spPr>
        <a:xfrm>
          <a:off x="9154160" y="129692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124114</xdr:rowOff>
    </xdr:from>
    <xdr:ext cx="469744" cy="259045"/>
    <xdr:sp macro="" textlink="">
      <xdr:nvSpPr>
        <xdr:cNvPr id="344" name="【福祉施設】&#10;一人当たり面積平均値テキスト"/>
        <xdr:cNvSpPr txBox="1"/>
      </xdr:nvSpPr>
      <xdr:spPr>
        <a:xfrm>
          <a:off x="9258300" y="140382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145687</xdr:rowOff>
    </xdr:from>
    <xdr:to>
      <xdr:col>55</xdr:col>
      <xdr:colOff>50800</xdr:colOff>
      <xdr:row>84</xdr:row>
      <xdr:rowOff>75837</xdr:rowOff>
    </xdr:to>
    <xdr:sp macro="" textlink="">
      <xdr:nvSpPr>
        <xdr:cNvPr id="345" name="フローチャート: 判断 344"/>
        <xdr:cNvSpPr/>
      </xdr:nvSpPr>
      <xdr:spPr>
        <a:xfrm>
          <a:off x="9192260" y="140598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16692</xdr:rowOff>
    </xdr:from>
    <xdr:to>
      <xdr:col>50</xdr:col>
      <xdr:colOff>165100</xdr:colOff>
      <xdr:row>84</xdr:row>
      <xdr:rowOff>118292</xdr:rowOff>
    </xdr:to>
    <xdr:sp macro="" textlink="">
      <xdr:nvSpPr>
        <xdr:cNvPr id="346" name="フローチャート: 判断 345"/>
        <xdr:cNvSpPr/>
      </xdr:nvSpPr>
      <xdr:spPr>
        <a:xfrm>
          <a:off x="8445500" y="1409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168548</xdr:rowOff>
    </xdr:from>
    <xdr:to>
      <xdr:col>46</xdr:col>
      <xdr:colOff>38100</xdr:colOff>
      <xdr:row>84</xdr:row>
      <xdr:rowOff>98698</xdr:rowOff>
    </xdr:to>
    <xdr:sp macro="" textlink="">
      <xdr:nvSpPr>
        <xdr:cNvPr id="347" name="フローチャート: 判断 346"/>
        <xdr:cNvSpPr/>
      </xdr:nvSpPr>
      <xdr:spPr>
        <a:xfrm>
          <a:off x="7670800" y="140826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26488</xdr:rowOff>
    </xdr:from>
    <xdr:to>
      <xdr:col>41</xdr:col>
      <xdr:colOff>101600</xdr:colOff>
      <xdr:row>84</xdr:row>
      <xdr:rowOff>128088</xdr:rowOff>
    </xdr:to>
    <xdr:sp macro="" textlink="">
      <xdr:nvSpPr>
        <xdr:cNvPr id="348" name="フローチャート: 判断 347"/>
        <xdr:cNvSpPr/>
      </xdr:nvSpPr>
      <xdr:spPr>
        <a:xfrm>
          <a:off x="6873240" y="1410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57513</xdr:rowOff>
    </xdr:from>
    <xdr:to>
      <xdr:col>36</xdr:col>
      <xdr:colOff>165100</xdr:colOff>
      <xdr:row>83</xdr:row>
      <xdr:rowOff>159113</xdr:rowOff>
    </xdr:to>
    <xdr:sp macro="" textlink="">
      <xdr:nvSpPr>
        <xdr:cNvPr id="349" name="フローチャート: 判断 348"/>
        <xdr:cNvSpPr/>
      </xdr:nvSpPr>
      <xdr:spPr>
        <a:xfrm>
          <a:off x="6098540" y="1397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121194</xdr:rowOff>
    </xdr:from>
    <xdr:to>
      <xdr:col>55</xdr:col>
      <xdr:colOff>50800</xdr:colOff>
      <xdr:row>84</xdr:row>
      <xdr:rowOff>51344</xdr:rowOff>
    </xdr:to>
    <xdr:sp macro="" textlink="">
      <xdr:nvSpPr>
        <xdr:cNvPr id="355" name="楕円 354"/>
        <xdr:cNvSpPr/>
      </xdr:nvSpPr>
      <xdr:spPr>
        <a:xfrm>
          <a:off x="9192260" y="140353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144071</xdr:rowOff>
    </xdr:from>
    <xdr:ext cx="469744" cy="259045"/>
    <xdr:sp macro="" textlink="">
      <xdr:nvSpPr>
        <xdr:cNvPr id="356" name="【福祉施設】&#10;一人当たり面積該当値テキスト"/>
        <xdr:cNvSpPr txBox="1"/>
      </xdr:nvSpPr>
      <xdr:spPr>
        <a:xfrm>
          <a:off x="9258300" y="1389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124461</xdr:rowOff>
    </xdr:from>
    <xdr:to>
      <xdr:col>50</xdr:col>
      <xdr:colOff>165100</xdr:colOff>
      <xdr:row>84</xdr:row>
      <xdr:rowOff>54611</xdr:rowOff>
    </xdr:to>
    <xdr:sp macro="" textlink="">
      <xdr:nvSpPr>
        <xdr:cNvPr id="357" name="楕円 356"/>
        <xdr:cNvSpPr/>
      </xdr:nvSpPr>
      <xdr:spPr>
        <a:xfrm>
          <a:off x="8445500" y="140385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544</xdr:rowOff>
    </xdr:from>
    <xdr:to>
      <xdr:col>55</xdr:col>
      <xdr:colOff>0</xdr:colOff>
      <xdr:row>84</xdr:row>
      <xdr:rowOff>3811</xdr:rowOff>
    </xdr:to>
    <xdr:cxnSp macro="">
      <xdr:nvCxnSpPr>
        <xdr:cNvPr id="358" name="直線コネクタ 357"/>
        <xdr:cNvCxnSpPr/>
      </xdr:nvCxnSpPr>
      <xdr:spPr>
        <a:xfrm flipV="1">
          <a:off x="8496300" y="14082304"/>
          <a:ext cx="7239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129358</xdr:rowOff>
    </xdr:from>
    <xdr:to>
      <xdr:col>46</xdr:col>
      <xdr:colOff>38100</xdr:colOff>
      <xdr:row>84</xdr:row>
      <xdr:rowOff>59508</xdr:rowOff>
    </xdr:to>
    <xdr:sp macro="" textlink="">
      <xdr:nvSpPr>
        <xdr:cNvPr id="359" name="楕円 358"/>
        <xdr:cNvSpPr/>
      </xdr:nvSpPr>
      <xdr:spPr>
        <a:xfrm>
          <a:off x="7670800" y="140434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3811</xdr:rowOff>
    </xdr:from>
    <xdr:to>
      <xdr:col>50</xdr:col>
      <xdr:colOff>114300</xdr:colOff>
      <xdr:row>84</xdr:row>
      <xdr:rowOff>8708</xdr:rowOff>
    </xdr:to>
    <xdr:cxnSp macro="">
      <xdr:nvCxnSpPr>
        <xdr:cNvPr id="360" name="直線コネクタ 359"/>
        <xdr:cNvCxnSpPr/>
      </xdr:nvCxnSpPr>
      <xdr:spPr>
        <a:xfrm flipV="1">
          <a:off x="7713980" y="14085571"/>
          <a:ext cx="78232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135889</xdr:rowOff>
    </xdr:from>
    <xdr:to>
      <xdr:col>41</xdr:col>
      <xdr:colOff>101600</xdr:colOff>
      <xdr:row>84</xdr:row>
      <xdr:rowOff>66039</xdr:rowOff>
    </xdr:to>
    <xdr:sp macro="" textlink="">
      <xdr:nvSpPr>
        <xdr:cNvPr id="361" name="楕円 360"/>
        <xdr:cNvSpPr/>
      </xdr:nvSpPr>
      <xdr:spPr>
        <a:xfrm>
          <a:off x="6873240" y="140500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8708</xdr:rowOff>
    </xdr:from>
    <xdr:to>
      <xdr:col>45</xdr:col>
      <xdr:colOff>177800</xdr:colOff>
      <xdr:row>84</xdr:row>
      <xdr:rowOff>15239</xdr:rowOff>
    </xdr:to>
    <xdr:cxnSp macro="">
      <xdr:nvCxnSpPr>
        <xdr:cNvPr id="362" name="直線コネクタ 361"/>
        <xdr:cNvCxnSpPr/>
      </xdr:nvCxnSpPr>
      <xdr:spPr>
        <a:xfrm flipV="1">
          <a:off x="6924040" y="14090468"/>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142421</xdr:rowOff>
    </xdr:from>
    <xdr:to>
      <xdr:col>36</xdr:col>
      <xdr:colOff>165100</xdr:colOff>
      <xdr:row>84</xdr:row>
      <xdr:rowOff>72571</xdr:rowOff>
    </xdr:to>
    <xdr:sp macro="" textlink="">
      <xdr:nvSpPr>
        <xdr:cNvPr id="363" name="楕円 362"/>
        <xdr:cNvSpPr/>
      </xdr:nvSpPr>
      <xdr:spPr>
        <a:xfrm>
          <a:off x="6098540" y="140565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15239</xdr:rowOff>
    </xdr:from>
    <xdr:to>
      <xdr:col>41</xdr:col>
      <xdr:colOff>50800</xdr:colOff>
      <xdr:row>84</xdr:row>
      <xdr:rowOff>21771</xdr:rowOff>
    </xdr:to>
    <xdr:cxnSp macro="">
      <xdr:nvCxnSpPr>
        <xdr:cNvPr id="364" name="直線コネクタ 363"/>
        <xdr:cNvCxnSpPr/>
      </xdr:nvCxnSpPr>
      <xdr:spPr>
        <a:xfrm flipV="1">
          <a:off x="6149340" y="14096999"/>
          <a:ext cx="7747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109419</xdr:rowOff>
    </xdr:from>
    <xdr:ext cx="469744" cy="259045"/>
    <xdr:sp macro="" textlink="">
      <xdr:nvSpPr>
        <xdr:cNvPr id="365" name="n_1aveValue【福祉施設】&#10;一人当たり面積"/>
        <xdr:cNvSpPr txBox="1"/>
      </xdr:nvSpPr>
      <xdr:spPr>
        <a:xfrm>
          <a:off x="8271587" y="1419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89825</xdr:rowOff>
    </xdr:from>
    <xdr:ext cx="469744" cy="259045"/>
    <xdr:sp macro="" textlink="">
      <xdr:nvSpPr>
        <xdr:cNvPr id="366" name="n_2aveValue【福祉施設】&#10;一人当たり面積"/>
        <xdr:cNvSpPr txBox="1"/>
      </xdr:nvSpPr>
      <xdr:spPr>
        <a:xfrm>
          <a:off x="7509587" y="1417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119215</xdr:rowOff>
    </xdr:from>
    <xdr:ext cx="469744" cy="259045"/>
    <xdr:sp macro="" textlink="">
      <xdr:nvSpPr>
        <xdr:cNvPr id="367" name="n_3aveValue【福祉施設】&#10;一人当たり面積"/>
        <xdr:cNvSpPr txBox="1"/>
      </xdr:nvSpPr>
      <xdr:spPr>
        <a:xfrm>
          <a:off x="6712027" y="1420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4190</xdr:rowOff>
    </xdr:from>
    <xdr:ext cx="469744" cy="259045"/>
    <xdr:sp macro="" textlink="">
      <xdr:nvSpPr>
        <xdr:cNvPr id="368" name="n_4aveValue【福祉施設】&#10;一人当たり面積"/>
        <xdr:cNvSpPr txBox="1"/>
      </xdr:nvSpPr>
      <xdr:spPr>
        <a:xfrm>
          <a:off x="5937327" y="1375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71138</xdr:rowOff>
    </xdr:from>
    <xdr:ext cx="469744" cy="259045"/>
    <xdr:sp macro="" textlink="">
      <xdr:nvSpPr>
        <xdr:cNvPr id="369" name="n_1mainValue【福祉施設】&#10;一人当たり面積"/>
        <xdr:cNvSpPr txBox="1"/>
      </xdr:nvSpPr>
      <xdr:spPr>
        <a:xfrm>
          <a:off x="8271587" y="1381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76035</xdr:rowOff>
    </xdr:from>
    <xdr:ext cx="469744" cy="259045"/>
    <xdr:sp macro="" textlink="">
      <xdr:nvSpPr>
        <xdr:cNvPr id="370" name="n_2mainValue【福祉施設】&#10;一人当たり面積"/>
        <xdr:cNvSpPr txBox="1"/>
      </xdr:nvSpPr>
      <xdr:spPr>
        <a:xfrm>
          <a:off x="7509587" y="1382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371" name="n_3mainValue【福祉施設】&#10;一人当たり面積"/>
        <xdr:cNvSpPr txBox="1"/>
      </xdr:nvSpPr>
      <xdr:spPr>
        <a:xfrm>
          <a:off x="6712027" y="1382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63698</xdr:rowOff>
    </xdr:from>
    <xdr:ext cx="469744" cy="259045"/>
    <xdr:sp macro="" textlink="">
      <xdr:nvSpPr>
        <xdr:cNvPr id="372" name="n_4mainValue【福祉施設】&#10;一人当たり面積"/>
        <xdr:cNvSpPr txBox="1"/>
      </xdr:nvSpPr>
      <xdr:spPr>
        <a:xfrm>
          <a:off x="5937327" y="1414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0" name="直線コネクタ 399"/>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1" name="テキスト ボックス 400"/>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2" name="直線コネクタ 401"/>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3" name="テキスト ボックス 402"/>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4" name="直線コネクタ 403"/>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5" name="テキスト ボックス 404"/>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6" name="直線コネクタ 405"/>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7" name="テキスト ボックス 406"/>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8" name="直線コネクタ 407"/>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9" name="テキスト ボックス 408"/>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1" name="テキスト ボックス 410"/>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41910</xdr:rowOff>
    </xdr:from>
    <xdr:to>
      <xdr:col>85</xdr:col>
      <xdr:colOff>126364</xdr:colOff>
      <xdr:row>41</xdr:row>
      <xdr:rowOff>93345</xdr:rowOff>
    </xdr:to>
    <xdr:cxnSp macro="">
      <xdr:nvCxnSpPr>
        <xdr:cNvPr id="413" name="直線コネクタ 412"/>
        <xdr:cNvCxnSpPr/>
      </xdr:nvCxnSpPr>
      <xdr:spPr>
        <a:xfrm flipV="1">
          <a:off x="14375764" y="5741670"/>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97172</xdr:rowOff>
    </xdr:from>
    <xdr:ext cx="405111" cy="259045"/>
    <xdr:sp macro="" textlink="">
      <xdr:nvSpPr>
        <xdr:cNvPr id="414" name="【一般廃棄物処理施設】&#10;有形固定資産減価償却率最小値テキスト"/>
        <xdr:cNvSpPr txBox="1"/>
      </xdr:nvSpPr>
      <xdr:spPr>
        <a:xfrm>
          <a:off x="14414500" y="697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93345</xdr:rowOff>
    </xdr:from>
    <xdr:to>
      <xdr:col>86</xdr:col>
      <xdr:colOff>25400</xdr:colOff>
      <xdr:row>41</xdr:row>
      <xdr:rowOff>93345</xdr:rowOff>
    </xdr:to>
    <xdr:cxnSp macro="">
      <xdr:nvCxnSpPr>
        <xdr:cNvPr id="415" name="直線コネクタ 414"/>
        <xdr:cNvCxnSpPr/>
      </xdr:nvCxnSpPr>
      <xdr:spPr>
        <a:xfrm>
          <a:off x="14287500" y="69665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160037</xdr:rowOff>
    </xdr:from>
    <xdr:ext cx="405111" cy="259045"/>
    <xdr:sp macro="" textlink="">
      <xdr:nvSpPr>
        <xdr:cNvPr id="416" name="【一般廃棄物処理施設】&#10;有形固定資産減価償却率最大値テキスト"/>
        <xdr:cNvSpPr txBox="1"/>
      </xdr:nvSpPr>
      <xdr:spPr>
        <a:xfrm>
          <a:off x="144145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41910</xdr:rowOff>
    </xdr:from>
    <xdr:to>
      <xdr:col>86</xdr:col>
      <xdr:colOff>25400</xdr:colOff>
      <xdr:row>34</xdr:row>
      <xdr:rowOff>41910</xdr:rowOff>
    </xdr:to>
    <xdr:cxnSp macro="">
      <xdr:nvCxnSpPr>
        <xdr:cNvPr id="417" name="直線コネクタ 416"/>
        <xdr:cNvCxnSpPr/>
      </xdr:nvCxnSpPr>
      <xdr:spPr>
        <a:xfrm>
          <a:off x="14287500" y="5741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72407</xdr:rowOff>
    </xdr:from>
    <xdr:ext cx="405111" cy="259045"/>
    <xdr:sp macro="" textlink="">
      <xdr:nvSpPr>
        <xdr:cNvPr id="418" name="【一般廃棄物処理施設】&#10;有形固定資産減価償却率平均値テキスト"/>
        <xdr:cNvSpPr txBox="1"/>
      </xdr:nvSpPr>
      <xdr:spPr>
        <a:xfrm>
          <a:off x="14414500" y="644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419" name="フローチャート: 判断 418"/>
        <xdr:cNvSpPr/>
      </xdr:nvSpPr>
      <xdr:spPr>
        <a:xfrm>
          <a:off x="14325600" y="64643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99695</xdr:rowOff>
    </xdr:from>
    <xdr:to>
      <xdr:col>81</xdr:col>
      <xdr:colOff>101600</xdr:colOff>
      <xdr:row>39</xdr:row>
      <xdr:rowOff>29845</xdr:rowOff>
    </xdr:to>
    <xdr:sp macro="" textlink="">
      <xdr:nvSpPr>
        <xdr:cNvPr id="420" name="フローチャート: 判断 419"/>
        <xdr:cNvSpPr/>
      </xdr:nvSpPr>
      <xdr:spPr>
        <a:xfrm>
          <a:off x="13578840" y="6470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25400</xdr:rowOff>
    </xdr:from>
    <xdr:to>
      <xdr:col>76</xdr:col>
      <xdr:colOff>165100</xdr:colOff>
      <xdr:row>38</xdr:row>
      <xdr:rowOff>127000</xdr:rowOff>
    </xdr:to>
    <xdr:sp macro="" textlink="">
      <xdr:nvSpPr>
        <xdr:cNvPr id="421" name="フローチャート: 判断 420"/>
        <xdr:cNvSpPr/>
      </xdr:nvSpPr>
      <xdr:spPr>
        <a:xfrm>
          <a:off x="1280414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15875</xdr:rowOff>
    </xdr:from>
    <xdr:to>
      <xdr:col>72</xdr:col>
      <xdr:colOff>38100</xdr:colOff>
      <xdr:row>38</xdr:row>
      <xdr:rowOff>117475</xdr:rowOff>
    </xdr:to>
    <xdr:sp macro="" textlink="">
      <xdr:nvSpPr>
        <xdr:cNvPr id="422" name="フローチャート: 判断 421"/>
        <xdr:cNvSpPr/>
      </xdr:nvSpPr>
      <xdr:spPr>
        <a:xfrm>
          <a:off x="12029440" y="63861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12065</xdr:rowOff>
    </xdr:from>
    <xdr:to>
      <xdr:col>67</xdr:col>
      <xdr:colOff>101600</xdr:colOff>
      <xdr:row>37</xdr:row>
      <xdr:rowOff>113665</xdr:rowOff>
    </xdr:to>
    <xdr:sp macro="" textlink="">
      <xdr:nvSpPr>
        <xdr:cNvPr id="423" name="フローチャート: 判断 422"/>
        <xdr:cNvSpPr/>
      </xdr:nvSpPr>
      <xdr:spPr>
        <a:xfrm>
          <a:off x="11231880" y="621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160655</xdr:rowOff>
    </xdr:from>
    <xdr:to>
      <xdr:col>85</xdr:col>
      <xdr:colOff>177800</xdr:colOff>
      <xdr:row>37</xdr:row>
      <xdr:rowOff>90805</xdr:rowOff>
    </xdr:to>
    <xdr:sp macro="" textlink="">
      <xdr:nvSpPr>
        <xdr:cNvPr id="429" name="楕円 428"/>
        <xdr:cNvSpPr/>
      </xdr:nvSpPr>
      <xdr:spPr>
        <a:xfrm>
          <a:off x="14325600" y="619569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12082</xdr:rowOff>
    </xdr:from>
    <xdr:ext cx="405111" cy="259045"/>
    <xdr:sp macro="" textlink="">
      <xdr:nvSpPr>
        <xdr:cNvPr id="430" name="【一般廃棄物処理施設】&#10;有形固定資産減価償却率該当値テキスト"/>
        <xdr:cNvSpPr txBox="1"/>
      </xdr:nvSpPr>
      <xdr:spPr>
        <a:xfrm>
          <a:off x="14414500"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82550</xdr:rowOff>
    </xdr:from>
    <xdr:to>
      <xdr:col>81</xdr:col>
      <xdr:colOff>101600</xdr:colOff>
      <xdr:row>37</xdr:row>
      <xdr:rowOff>12700</xdr:rowOff>
    </xdr:to>
    <xdr:sp macro="" textlink="">
      <xdr:nvSpPr>
        <xdr:cNvPr id="431" name="楕円 430"/>
        <xdr:cNvSpPr/>
      </xdr:nvSpPr>
      <xdr:spPr>
        <a:xfrm>
          <a:off x="13578840" y="6117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133350</xdr:rowOff>
    </xdr:from>
    <xdr:to>
      <xdr:col>85</xdr:col>
      <xdr:colOff>127000</xdr:colOff>
      <xdr:row>37</xdr:row>
      <xdr:rowOff>40005</xdr:rowOff>
    </xdr:to>
    <xdr:cxnSp macro="">
      <xdr:nvCxnSpPr>
        <xdr:cNvPr id="432" name="直線コネクタ 431"/>
        <xdr:cNvCxnSpPr/>
      </xdr:nvCxnSpPr>
      <xdr:spPr>
        <a:xfrm>
          <a:off x="13629640" y="6168390"/>
          <a:ext cx="74676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141605</xdr:rowOff>
    </xdr:from>
    <xdr:to>
      <xdr:col>76</xdr:col>
      <xdr:colOff>165100</xdr:colOff>
      <xdr:row>36</xdr:row>
      <xdr:rowOff>71755</xdr:rowOff>
    </xdr:to>
    <xdr:sp macro="" textlink="">
      <xdr:nvSpPr>
        <xdr:cNvPr id="433" name="楕円 432"/>
        <xdr:cNvSpPr/>
      </xdr:nvSpPr>
      <xdr:spPr>
        <a:xfrm>
          <a:off x="12804140" y="60090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20955</xdr:rowOff>
    </xdr:from>
    <xdr:to>
      <xdr:col>81</xdr:col>
      <xdr:colOff>50800</xdr:colOff>
      <xdr:row>36</xdr:row>
      <xdr:rowOff>133350</xdr:rowOff>
    </xdr:to>
    <xdr:cxnSp macro="">
      <xdr:nvCxnSpPr>
        <xdr:cNvPr id="434" name="直線コネクタ 433"/>
        <xdr:cNvCxnSpPr/>
      </xdr:nvCxnSpPr>
      <xdr:spPr>
        <a:xfrm>
          <a:off x="12854940" y="6055995"/>
          <a:ext cx="7747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55880</xdr:rowOff>
    </xdr:from>
    <xdr:to>
      <xdr:col>72</xdr:col>
      <xdr:colOff>38100</xdr:colOff>
      <xdr:row>35</xdr:row>
      <xdr:rowOff>157480</xdr:rowOff>
    </xdr:to>
    <xdr:sp macro="" textlink="">
      <xdr:nvSpPr>
        <xdr:cNvPr id="435" name="楕円 434"/>
        <xdr:cNvSpPr/>
      </xdr:nvSpPr>
      <xdr:spPr>
        <a:xfrm>
          <a:off x="12029440" y="59232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106680</xdr:rowOff>
    </xdr:from>
    <xdr:to>
      <xdr:col>76</xdr:col>
      <xdr:colOff>114300</xdr:colOff>
      <xdr:row>36</xdr:row>
      <xdr:rowOff>20955</xdr:rowOff>
    </xdr:to>
    <xdr:cxnSp macro="">
      <xdr:nvCxnSpPr>
        <xdr:cNvPr id="436" name="直線コネクタ 435"/>
        <xdr:cNvCxnSpPr/>
      </xdr:nvCxnSpPr>
      <xdr:spPr>
        <a:xfrm>
          <a:off x="12072620" y="5974080"/>
          <a:ext cx="78232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61595</xdr:rowOff>
    </xdr:from>
    <xdr:to>
      <xdr:col>67</xdr:col>
      <xdr:colOff>101600</xdr:colOff>
      <xdr:row>35</xdr:row>
      <xdr:rowOff>163195</xdr:rowOff>
    </xdr:to>
    <xdr:sp macro="" textlink="">
      <xdr:nvSpPr>
        <xdr:cNvPr id="437" name="楕円 436"/>
        <xdr:cNvSpPr/>
      </xdr:nvSpPr>
      <xdr:spPr>
        <a:xfrm>
          <a:off x="11231880" y="592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106680</xdr:rowOff>
    </xdr:from>
    <xdr:to>
      <xdr:col>71</xdr:col>
      <xdr:colOff>177800</xdr:colOff>
      <xdr:row>35</xdr:row>
      <xdr:rowOff>112395</xdr:rowOff>
    </xdr:to>
    <xdr:cxnSp macro="">
      <xdr:nvCxnSpPr>
        <xdr:cNvPr id="438" name="直線コネクタ 437"/>
        <xdr:cNvCxnSpPr/>
      </xdr:nvCxnSpPr>
      <xdr:spPr>
        <a:xfrm flipV="1">
          <a:off x="11282680" y="5974080"/>
          <a:ext cx="78994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20972</xdr:rowOff>
    </xdr:from>
    <xdr:ext cx="405111" cy="259045"/>
    <xdr:sp macro="" textlink="">
      <xdr:nvSpPr>
        <xdr:cNvPr id="439" name="n_1aveValue【一般廃棄物処理施設】&#10;有形固定資産減価償却率"/>
        <xdr:cNvSpPr txBox="1"/>
      </xdr:nvSpPr>
      <xdr:spPr>
        <a:xfrm>
          <a:off x="134372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118127</xdr:rowOff>
    </xdr:from>
    <xdr:ext cx="405111" cy="259045"/>
    <xdr:sp macro="" textlink="">
      <xdr:nvSpPr>
        <xdr:cNvPr id="440" name="n_2aveValue【一般廃棄物処理施設】&#10;有形固定資産減価償却率"/>
        <xdr:cNvSpPr txBox="1"/>
      </xdr:nvSpPr>
      <xdr:spPr>
        <a:xfrm>
          <a:off x="126752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108602</xdr:rowOff>
    </xdr:from>
    <xdr:ext cx="405111" cy="259045"/>
    <xdr:sp macro="" textlink="">
      <xdr:nvSpPr>
        <xdr:cNvPr id="441" name="n_3aveValue【一般廃棄物処理施設】&#10;有形固定資産減価償却率"/>
        <xdr:cNvSpPr txBox="1"/>
      </xdr:nvSpPr>
      <xdr:spPr>
        <a:xfrm>
          <a:off x="119005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104792</xdr:rowOff>
    </xdr:from>
    <xdr:ext cx="405111" cy="259045"/>
    <xdr:sp macro="" textlink="">
      <xdr:nvSpPr>
        <xdr:cNvPr id="442" name="n_4aveValue【一般廃棄物処理施設】&#10;有形固定資産減価償却率"/>
        <xdr:cNvSpPr txBox="1"/>
      </xdr:nvSpPr>
      <xdr:spPr>
        <a:xfrm>
          <a:off x="11102984" y="630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29227</xdr:rowOff>
    </xdr:from>
    <xdr:ext cx="405111" cy="259045"/>
    <xdr:sp macro="" textlink="">
      <xdr:nvSpPr>
        <xdr:cNvPr id="443" name="n_1mainValue【一般廃棄物処理施設】&#10;有形固定資産減価償却率"/>
        <xdr:cNvSpPr txBox="1"/>
      </xdr:nvSpPr>
      <xdr:spPr>
        <a:xfrm>
          <a:off x="134372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88282</xdr:rowOff>
    </xdr:from>
    <xdr:ext cx="405111" cy="259045"/>
    <xdr:sp macro="" textlink="">
      <xdr:nvSpPr>
        <xdr:cNvPr id="444" name="n_2mainValue【一般廃棄物処理施設】&#10;有形固定資産減価償却率"/>
        <xdr:cNvSpPr txBox="1"/>
      </xdr:nvSpPr>
      <xdr:spPr>
        <a:xfrm>
          <a:off x="12675244" y="578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2557</xdr:rowOff>
    </xdr:from>
    <xdr:ext cx="405111" cy="259045"/>
    <xdr:sp macro="" textlink="">
      <xdr:nvSpPr>
        <xdr:cNvPr id="445" name="n_3mainValue【一般廃棄物処理施設】&#10;有形固定資産減価償却率"/>
        <xdr:cNvSpPr txBox="1"/>
      </xdr:nvSpPr>
      <xdr:spPr>
        <a:xfrm>
          <a:off x="11900544" y="570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8272</xdr:rowOff>
    </xdr:from>
    <xdr:ext cx="405111" cy="259045"/>
    <xdr:sp macro="" textlink="">
      <xdr:nvSpPr>
        <xdr:cNvPr id="446" name="n_4mainValue【一般廃棄物処理施設】&#10;有形固定資産減価償却率"/>
        <xdr:cNvSpPr txBox="1"/>
      </xdr:nvSpPr>
      <xdr:spPr>
        <a:xfrm>
          <a:off x="11102984" y="570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7" name="直線コネクタ 456"/>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8" name="テキスト ボックス 457"/>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9" name="直線コネクタ 458"/>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0" name="テキスト ボックス 459"/>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1" name="直線コネクタ 460"/>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2" name="テキスト ボックス 461"/>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3" name="直線コネクタ 462"/>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4" name="テキスト ボックス 463"/>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6" name="テキスト ボックス 465"/>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4589</xdr:rowOff>
    </xdr:from>
    <xdr:to>
      <xdr:col>116</xdr:col>
      <xdr:colOff>62864</xdr:colOff>
      <xdr:row>41</xdr:row>
      <xdr:rowOff>71829</xdr:rowOff>
    </xdr:to>
    <xdr:cxnSp macro="">
      <xdr:nvCxnSpPr>
        <xdr:cNvPr id="468" name="直線コネクタ 467"/>
        <xdr:cNvCxnSpPr/>
      </xdr:nvCxnSpPr>
      <xdr:spPr>
        <a:xfrm flipV="1">
          <a:off x="19509104" y="5536709"/>
          <a:ext cx="0" cy="1408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75656</xdr:rowOff>
    </xdr:from>
    <xdr:ext cx="534377" cy="259045"/>
    <xdr:sp macro="" textlink="">
      <xdr:nvSpPr>
        <xdr:cNvPr id="469" name="【一般廃棄物処理施設】&#10;一人当たり有形固定資産（償却資産）額最小値テキスト"/>
        <xdr:cNvSpPr txBox="1"/>
      </xdr:nvSpPr>
      <xdr:spPr>
        <a:xfrm>
          <a:off x="19547840" y="694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71829</xdr:rowOff>
    </xdr:from>
    <xdr:to>
      <xdr:col>116</xdr:col>
      <xdr:colOff>152400</xdr:colOff>
      <xdr:row>41</xdr:row>
      <xdr:rowOff>71829</xdr:rowOff>
    </xdr:to>
    <xdr:cxnSp macro="">
      <xdr:nvCxnSpPr>
        <xdr:cNvPr id="470" name="直線コネクタ 469"/>
        <xdr:cNvCxnSpPr/>
      </xdr:nvCxnSpPr>
      <xdr:spPr>
        <a:xfrm>
          <a:off x="19443700" y="69450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122716</xdr:rowOff>
    </xdr:from>
    <xdr:ext cx="599010" cy="259045"/>
    <xdr:sp macro="" textlink="">
      <xdr:nvSpPr>
        <xdr:cNvPr id="471" name="【一般廃棄物処理施設】&#10;一人当たり有形固定資産（償却資産）額最大値テキスト"/>
        <xdr:cNvSpPr txBox="1"/>
      </xdr:nvSpPr>
      <xdr:spPr>
        <a:xfrm>
          <a:off x="19547840" y="5319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4589</xdr:rowOff>
    </xdr:from>
    <xdr:to>
      <xdr:col>116</xdr:col>
      <xdr:colOff>152400</xdr:colOff>
      <xdr:row>33</xdr:row>
      <xdr:rowOff>4589</xdr:rowOff>
    </xdr:to>
    <xdr:cxnSp macro="">
      <xdr:nvCxnSpPr>
        <xdr:cNvPr id="472" name="直線コネクタ 471"/>
        <xdr:cNvCxnSpPr/>
      </xdr:nvCxnSpPr>
      <xdr:spPr>
        <a:xfrm>
          <a:off x="19443700" y="55367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90393</xdr:rowOff>
    </xdr:from>
    <xdr:ext cx="599010" cy="259045"/>
    <xdr:sp macro="" textlink="">
      <xdr:nvSpPr>
        <xdr:cNvPr id="473" name="【一般廃棄物処理施設】&#10;一人当たり有形固定資産（償却資産）額平均値テキスト"/>
        <xdr:cNvSpPr txBox="1"/>
      </xdr:nvSpPr>
      <xdr:spPr>
        <a:xfrm>
          <a:off x="19547840" y="62930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111966</xdr:rowOff>
    </xdr:from>
    <xdr:to>
      <xdr:col>116</xdr:col>
      <xdr:colOff>114300</xdr:colOff>
      <xdr:row>38</xdr:row>
      <xdr:rowOff>42117</xdr:rowOff>
    </xdr:to>
    <xdr:sp macro="" textlink="">
      <xdr:nvSpPr>
        <xdr:cNvPr id="474" name="フローチャート: 判断 473"/>
        <xdr:cNvSpPr/>
      </xdr:nvSpPr>
      <xdr:spPr>
        <a:xfrm>
          <a:off x="19458940" y="6314646"/>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121499</xdr:rowOff>
    </xdr:from>
    <xdr:to>
      <xdr:col>112</xdr:col>
      <xdr:colOff>38100</xdr:colOff>
      <xdr:row>38</xdr:row>
      <xdr:rowOff>51649</xdr:rowOff>
    </xdr:to>
    <xdr:sp macro="" textlink="">
      <xdr:nvSpPr>
        <xdr:cNvPr id="475" name="フローチャート: 判断 474"/>
        <xdr:cNvSpPr/>
      </xdr:nvSpPr>
      <xdr:spPr>
        <a:xfrm>
          <a:off x="18735040" y="63241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15072</xdr:rowOff>
    </xdr:from>
    <xdr:to>
      <xdr:col>107</xdr:col>
      <xdr:colOff>101600</xdr:colOff>
      <xdr:row>38</xdr:row>
      <xdr:rowOff>116672</xdr:rowOff>
    </xdr:to>
    <xdr:sp macro="" textlink="">
      <xdr:nvSpPr>
        <xdr:cNvPr id="476" name="フローチャート: 判断 475"/>
        <xdr:cNvSpPr/>
      </xdr:nvSpPr>
      <xdr:spPr>
        <a:xfrm>
          <a:off x="17937480" y="638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75385</xdr:rowOff>
    </xdr:from>
    <xdr:to>
      <xdr:col>102</xdr:col>
      <xdr:colOff>165100</xdr:colOff>
      <xdr:row>39</xdr:row>
      <xdr:rowOff>5535</xdr:rowOff>
    </xdr:to>
    <xdr:sp macro="" textlink="">
      <xdr:nvSpPr>
        <xdr:cNvPr id="477" name="フローチャート: 判断 476"/>
        <xdr:cNvSpPr/>
      </xdr:nvSpPr>
      <xdr:spPr>
        <a:xfrm>
          <a:off x="17162780" y="6445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167406</xdr:rowOff>
    </xdr:from>
    <xdr:to>
      <xdr:col>98</xdr:col>
      <xdr:colOff>38100</xdr:colOff>
      <xdr:row>39</xdr:row>
      <xdr:rowOff>97556</xdr:rowOff>
    </xdr:to>
    <xdr:sp macro="" textlink="">
      <xdr:nvSpPr>
        <xdr:cNvPr id="478" name="フローチャート: 判断 477"/>
        <xdr:cNvSpPr/>
      </xdr:nvSpPr>
      <xdr:spPr>
        <a:xfrm>
          <a:off x="16388080" y="65377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78993</xdr:rowOff>
    </xdr:from>
    <xdr:to>
      <xdr:col>116</xdr:col>
      <xdr:colOff>114300</xdr:colOff>
      <xdr:row>36</xdr:row>
      <xdr:rowOff>9143</xdr:rowOff>
    </xdr:to>
    <xdr:sp macro="" textlink="">
      <xdr:nvSpPr>
        <xdr:cNvPr id="484" name="楕円 483"/>
        <xdr:cNvSpPr/>
      </xdr:nvSpPr>
      <xdr:spPr>
        <a:xfrm>
          <a:off x="19458940" y="59463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101870</xdr:rowOff>
    </xdr:from>
    <xdr:ext cx="599010" cy="259045"/>
    <xdr:sp macro="" textlink="">
      <xdr:nvSpPr>
        <xdr:cNvPr id="485" name="【一般廃棄物処理施設】&#10;一人当たり有形固定資産（償却資産）額該当値テキスト"/>
        <xdr:cNvSpPr txBox="1"/>
      </xdr:nvSpPr>
      <xdr:spPr>
        <a:xfrm>
          <a:off x="19547840" y="580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98762</xdr:rowOff>
    </xdr:from>
    <xdr:to>
      <xdr:col>112</xdr:col>
      <xdr:colOff>38100</xdr:colOff>
      <xdr:row>36</xdr:row>
      <xdr:rowOff>28912</xdr:rowOff>
    </xdr:to>
    <xdr:sp macro="" textlink="">
      <xdr:nvSpPr>
        <xdr:cNvPr id="486" name="楕円 485"/>
        <xdr:cNvSpPr/>
      </xdr:nvSpPr>
      <xdr:spPr>
        <a:xfrm>
          <a:off x="18735040" y="59661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129793</xdr:rowOff>
    </xdr:from>
    <xdr:to>
      <xdr:col>116</xdr:col>
      <xdr:colOff>63500</xdr:colOff>
      <xdr:row>35</xdr:row>
      <xdr:rowOff>149562</xdr:rowOff>
    </xdr:to>
    <xdr:cxnSp macro="">
      <xdr:nvCxnSpPr>
        <xdr:cNvPr id="487" name="直線コネクタ 486"/>
        <xdr:cNvCxnSpPr/>
      </xdr:nvCxnSpPr>
      <xdr:spPr>
        <a:xfrm flipV="1">
          <a:off x="18778220" y="5997193"/>
          <a:ext cx="731520" cy="1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108519</xdr:rowOff>
    </xdr:from>
    <xdr:to>
      <xdr:col>107</xdr:col>
      <xdr:colOff>101600</xdr:colOff>
      <xdr:row>36</xdr:row>
      <xdr:rowOff>38669</xdr:rowOff>
    </xdr:to>
    <xdr:sp macro="" textlink="">
      <xdr:nvSpPr>
        <xdr:cNvPr id="488" name="楕円 487"/>
        <xdr:cNvSpPr/>
      </xdr:nvSpPr>
      <xdr:spPr>
        <a:xfrm>
          <a:off x="17937480" y="59759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149562</xdr:rowOff>
    </xdr:from>
    <xdr:to>
      <xdr:col>111</xdr:col>
      <xdr:colOff>177800</xdr:colOff>
      <xdr:row>35</xdr:row>
      <xdr:rowOff>159319</xdr:rowOff>
    </xdr:to>
    <xdr:cxnSp macro="">
      <xdr:nvCxnSpPr>
        <xdr:cNvPr id="489" name="直線コネクタ 488"/>
        <xdr:cNvCxnSpPr/>
      </xdr:nvCxnSpPr>
      <xdr:spPr>
        <a:xfrm flipV="1">
          <a:off x="17988280" y="6016962"/>
          <a:ext cx="789940" cy="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114188</xdr:rowOff>
    </xdr:from>
    <xdr:to>
      <xdr:col>102</xdr:col>
      <xdr:colOff>165100</xdr:colOff>
      <xdr:row>36</xdr:row>
      <xdr:rowOff>44338</xdr:rowOff>
    </xdr:to>
    <xdr:sp macro="" textlink="">
      <xdr:nvSpPr>
        <xdr:cNvPr id="490" name="楕円 489"/>
        <xdr:cNvSpPr/>
      </xdr:nvSpPr>
      <xdr:spPr>
        <a:xfrm>
          <a:off x="17162780" y="59815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159319</xdr:rowOff>
    </xdr:from>
    <xdr:to>
      <xdr:col>107</xdr:col>
      <xdr:colOff>50800</xdr:colOff>
      <xdr:row>35</xdr:row>
      <xdr:rowOff>164988</xdr:rowOff>
    </xdr:to>
    <xdr:cxnSp macro="">
      <xdr:nvCxnSpPr>
        <xdr:cNvPr id="491" name="直線コネクタ 490"/>
        <xdr:cNvCxnSpPr/>
      </xdr:nvCxnSpPr>
      <xdr:spPr>
        <a:xfrm flipV="1">
          <a:off x="17213580" y="6026719"/>
          <a:ext cx="7747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65364</xdr:rowOff>
    </xdr:from>
    <xdr:to>
      <xdr:col>98</xdr:col>
      <xdr:colOff>38100</xdr:colOff>
      <xdr:row>33</xdr:row>
      <xdr:rowOff>166964</xdr:rowOff>
    </xdr:to>
    <xdr:sp macro="" textlink="">
      <xdr:nvSpPr>
        <xdr:cNvPr id="492" name="楕円 491"/>
        <xdr:cNvSpPr/>
      </xdr:nvSpPr>
      <xdr:spPr>
        <a:xfrm>
          <a:off x="16388080" y="55974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116164</xdr:rowOff>
    </xdr:from>
    <xdr:to>
      <xdr:col>102</xdr:col>
      <xdr:colOff>114300</xdr:colOff>
      <xdr:row>35</xdr:row>
      <xdr:rowOff>164988</xdr:rowOff>
    </xdr:to>
    <xdr:cxnSp macro="">
      <xdr:nvCxnSpPr>
        <xdr:cNvPr id="493" name="直線コネクタ 492"/>
        <xdr:cNvCxnSpPr/>
      </xdr:nvCxnSpPr>
      <xdr:spPr>
        <a:xfrm>
          <a:off x="16431260" y="5648284"/>
          <a:ext cx="782320" cy="38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42776</xdr:rowOff>
    </xdr:from>
    <xdr:ext cx="599010" cy="259045"/>
    <xdr:sp macro="" textlink="">
      <xdr:nvSpPr>
        <xdr:cNvPr id="494" name="n_1aveValue【一般廃棄物処理施設】&#10;一人当たり有形固定資産（償却資産）額"/>
        <xdr:cNvSpPr txBox="1"/>
      </xdr:nvSpPr>
      <xdr:spPr>
        <a:xfrm>
          <a:off x="18496495" y="6413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107799</xdr:rowOff>
    </xdr:from>
    <xdr:ext cx="599010" cy="259045"/>
    <xdr:sp macro="" textlink="">
      <xdr:nvSpPr>
        <xdr:cNvPr id="495" name="n_2aveValue【一般廃棄物処理施設】&#10;一人当たり有形固定資産（償却資産）額"/>
        <xdr:cNvSpPr txBox="1"/>
      </xdr:nvSpPr>
      <xdr:spPr>
        <a:xfrm>
          <a:off x="17734495" y="647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168112</xdr:rowOff>
    </xdr:from>
    <xdr:ext cx="599010" cy="259045"/>
    <xdr:sp macro="" textlink="">
      <xdr:nvSpPr>
        <xdr:cNvPr id="496" name="n_3aveValue【一般廃棄物処理施設】&#10;一人当たり有形固定資産（償却資産）額"/>
        <xdr:cNvSpPr txBox="1"/>
      </xdr:nvSpPr>
      <xdr:spPr>
        <a:xfrm>
          <a:off x="16936935" y="653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88683</xdr:rowOff>
    </xdr:from>
    <xdr:ext cx="534377" cy="259045"/>
    <xdr:sp macro="" textlink="">
      <xdr:nvSpPr>
        <xdr:cNvPr id="497" name="n_4aveValue【一般廃棄物処理施設】&#10;一人当たり有形固定資産（償却資産）額"/>
        <xdr:cNvSpPr txBox="1"/>
      </xdr:nvSpPr>
      <xdr:spPr>
        <a:xfrm>
          <a:off x="16194551" y="662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45439</xdr:rowOff>
    </xdr:from>
    <xdr:ext cx="599010" cy="259045"/>
    <xdr:sp macro="" textlink="">
      <xdr:nvSpPr>
        <xdr:cNvPr id="498" name="n_1mainValue【一般廃棄物処理施設】&#10;一人当たり有形固定資産（償却資産）額"/>
        <xdr:cNvSpPr txBox="1"/>
      </xdr:nvSpPr>
      <xdr:spPr>
        <a:xfrm>
          <a:off x="18496495" y="574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55196</xdr:rowOff>
    </xdr:from>
    <xdr:ext cx="599010" cy="259045"/>
    <xdr:sp macro="" textlink="">
      <xdr:nvSpPr>
        <xdr:cNvPr id="499" name="n_2mainValue【一般廃棄物処理施設】&#10;一人当たり有形固定資産（償却資産）額"/>
        <xdr:cNvSpPr txBox="1"/>
      </xdr:nvSpPr>
      <xdr:spPr>
        <a:xfrm>
          <a:off x="17734495" y="5754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60865</xdr:rowOff>
    </xdr:from>
    <xdr:ext cx="599010" cy="259045"/>
    <xdr:sp macro="" textlink="">
      <xdr:nvSpPr>
        <xdr:cNvPr id="500" name="n_3mainValue【一般廃棄物処理施設】&#10;一人当たり有形固定資産（償却資産）額"/>
        <xdr:cNvSpPr txBox="1"/>
      </xdr:nvSpPr>
      <xdr:spPr>
        <a:xfrm>
          <a:off x="16936935" y="5760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12041</xdr:rowOff>
    </xdr:from>
    <xdr:ext cx="599010" cy="259045"/>
    <xdr:sp macro="" textlink="">
      <xdr:nvSpPr>
        <xdr:cNvPr id="501" name="n_4mainValue【一般廃棄物処理施設】&#10;一人当たり有形固定資産（償却資産）額"/>
        <xdr:cNvSpPr txBox="1"/>
      </xdr:nvSpPr>
      <xdr:spPr>
        <a:xfrm>
          <a:off x="16162235" y="537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3" name="直線コネクタ 512"/>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4" name="テキスト ボックス 513"/>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5" name="直線コネクタ 514"/>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6" name="テキスト ボックス 515"/>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7" name="直線コネクタ 516"/>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8" name="テキスト ボックス 517"/>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9" name="直線コネクタ 518"/>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0" name="テキスト ボックス 519"/>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1" name="直線コネクタ 520"/>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2" name="テキスト ボックス 521"/>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4" name="テキスト ボックス 523"/>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123825</xdr:rowOff>
    </xdr:from>
    <xdr:to>
      <xdr:col>85</xdr:col>
      <xdr:colOff>126364</xdr:colOff>
      <xdr:row>63</xdr:row>
      <xdr:rowOff>59055</xdr:rowOff>
    </xdr:to>
    <xdr:cxnSp macro="">
      <xdr:nvCxnSpPr>
        <xdr:cNvPr id="526" name="直線コネクタ 525"/>
        <xdr:cNvCxnSpPr/>
      </xdr:nvCxnSpPr>
      <xdr:spPr>
        <a:xfrm flipV="1">
          <a:off x="14375764" y="9511665"/>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527" name="【保健センター・保健所】&#10;有形固定資産減価償却率最小値テキスト"/>
        <xdr:cNvSpPr txBox="1"/>
      </xdr:nvSpPr>
      <xdr:spPr>
        <a:xfrm>
          <a:off x="14414500"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528" name="直線コネクタ 527"/>
        <xdr:cNvCxnSpPr/>
      </xdr:nvCxnSpPr>
      <xdr:spPr>
        <a:xfrm>
          <a:off x="14287500" y="106203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70502</xdr:rowOff>
    </xdr:from>
    <xdr:ext cx="405111" cy="259045"/>
    <xdr:sp macro="" textlink="">
      <xdr:nvSpPr>
        <xdr:cNvPr id="529" name="【保健センター・保健所】&#10;有形固定資産減価償却率最大値テキスト"/>
        <xdr:cNvSpPr txBox="1"/>
      </xdr:nvSpPr>
      <xdr:spPr>
        <a:xfrm>
          <a:off x="144145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123825</xdr:rowOff>
    </xdr:from>
    <xdr:to>
      <xdr:col>86</xdr:col>
      <xdr:colOff>25400</xdr:colOff>
      <xdr:row>56</xdr:row>
      <xdr:rowOff>123825</xdr:rowOff>
    </xdr:to>
    <xdr:cxnSp macro="">
      <xdr:nvCxnSpPr>
        <xdr:cNvPr id="530" name="直線コネクタ 529"/>
        <xdr:cNvCxnSpPr/>
      </xdr:nvCxnSpPr>
      <xdr:spPr>
        <a:xfrm>
          <a:off x="14287500" y="9511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64787</xdr:rowOff>
    </xdr:from>
    <xdr:ext cx="405111" cy="259045"/>
    <xdr:sp macro="" textlink="">
      <xdr:nvSpPr>
        <xdr:cNvPr id="531" name="【保健センター・保健所】&#10;有形固定資産減価償却率平均値テキスト"/>
        <xdr:cNvSpPr txBox="1"/>
      </xdr:nvSpPr>
      <xdr:spPr>
        <a:xfrm>
          <a:off x="14414500" y="9787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532" name="フローチャート: 判断 531"/>
        <xdr:cNvSpPr/>
      </xdr:nvSpPr>
      <xdr:spPr>
        <a:xfrm>
          <a:off x="14325600" y="98094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57785</xdr:rowOff>
    </xdr:from>
    <xdr:to>
      <xdr:col>81</xdr:col>
      <xdr:colOff>101600</xdr:colOff>
      <xdr:row>58</xdr:row>
      <xdr:rowOff>159385</xdr:rowOff>
    </xdr:to>
    <xdr:sp macro="" textlink="">
      <xdr:nvSpPr>
        <xdr:cNvPr id="533" name="フローチャート: 判断 532"/>
        <xdr:cNvSpPr/>
      </xdr:nvSpPr>
      <xdr:spPr>
        <a:xfrm>
          <a:off x="1357884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44450</xdr:rowOff>
    </xdr:from>
    <xdr:to>
      <xdr:col>76</xdr:col>
      <xdr:colOff>165100</xdr:colOff>
      <xdr:row>58</xdr:row>
      <xdr:rowOff>146050</xdr:rowOff>
    </xdr:to>
    <xdr:sp macro="" textlink="">
      <xdr:nvSpPr>
        <xdr:cNvPr id="534" name="フローチャート: 判断 533"/>
        <xdr:cNvSpPr/>
      </xdr:nvSpPr>
      <xdr:spPr>
        <a:xfrm>
          <a:off x="12804140" y="97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170180</xdr:rowOff>
    </xdr:from>
    <xdr:to>
      <xdr:col>72</xdr:col>
      <xdr:colOff>38100</xdr:colOff>
      <xdr:row>58</xdr:row>
      <xdr:rowOff>100330</xdr:rowOff>
    </xdr:to>
    <xdr:sp macro="" textlink="">
      <xdr:nvSpPr>
        <xdr:cNvPr id="535" name="フローチャート: 判断 534"/>
        <xdr:cNvSpPr/>
      </xdr:nvSpPr>
      <xdr:spPr>
        <a:xfrm>
          <a:off x="12029440" y="9725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97790</xdr:rowOff>
    </xdr:from>
    <xdr:to>
      <xdr:col>67</xdr:col>
      <xdr:colOff>101600</xdr:colOff>
      <xdr:row>58</xdr:row>
      <xdr:rowOff>27940</xdr:rowOff>
    </xdr:to>
    <xdr:sp macro="" textlink="">
      <xdr:nvSpPr>
        <xdr:cNvPr id="536" name="フローチャート: 判断 535"/>
        <xdr:cNvSpPr/>
      </xdr:nvSpPr>
      <xdr:spPr>
        <a:xfrm>
          <a:off x="11231880" y="9653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113030</xdr:rowOff>
    </xdr:from>
    <xdr:to>
      <xdr:col>85</xdr:col>
      <xdr:colOff>177800</xdr:colOff>
      <xdr:row>58</xdr:row>
      <xdr:rowOff>43180</xdr:rowOff>
    </xdr:to>
    <xdr:sp macro="" textlink="">
      <xdr:nvSpPr>
        <xdr:cNvPr id="542" name="楕円 541"/>
        <xdr:cNvSpPr/>
      </xdr:nvSpPr>
      <xdr:spPr>
        <a:xfrm>
          <a:off x="14325600" y="96685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135907</xdr:rowOff>
    </xdr:from>
    <xdr:ext cx="405111" cy="259045"/>
    <xdr:sp macro="" textlink="">
      <xdr:nvSpPr>
        <xdr:cNvPr id="543" name="【保健センター・保健所】&#10;有形固定資産減価償却率該当値テキスト"/>
        <xdr:cNvSpPr txBox="1"/>
      </xdr:nvSpPr>
      <xdr:spPr>
        <a:xfrm>
          <a:off x="14414500" y="952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73025</xdr:rowOff>
    </xdr:from>
    <xdr:to>
      <xdr:col>81</xdr:col>
      <xdr:colOff>101600</xdr:colOff>
      <xdr:row>58</xdr:row>
      <xdr:rowOff>3175</xdr:rowOff>
    </xdr:to>
    <xdr:sp macro="" textlink="">
      <xdr:nvSpPr>
        <xdr:cNvPr id="544" name="楕円 543"/>
        <xdr:cNvSpPr/>
      </xdr:nvSpPr>
      <xdr:spPr>
        <a:xfrm>
          <a:off x="13578840" y="9628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123825</xdr:rowOff>
    </xdr:from>
    <xdr:to>
      <xdr:col>85</xdr:col>
      <xdr:colOff>127000</xdr:colOff>
      <xdr:row>57</xdr:row>
      <xdr:rowOff>163830</xdr:rowOff>
    </xdr:to>
    <xdr:cxnSp macro="">
      <xdr:nvCxnSpPr>
        <xdr:cNvPr id="545" name="直線コネクタ 544"/>
        <xdr:cNvCxnSpPr/>
      </xdr:nvCxnSpPr>
      <xdr:spPr>
        <a:xfrm>
          <a:off x="13629640" y="9679305"/>
          <a:ext cx="7467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31115</xdr:rowOff>
    </xdr:from>
    <xdr:to>
      <xdr:col>76</xdr:col>
      <xdr:colOff>165100</xdr:colOff>
      <xdr:row>57</xdr:row>
      <xdr:rowOff>132715</xdr:rowOff>
    </xdr:to>
    <xdr:sp macro="" textlink="">
      <xdr:nvSpPr>
        <xdr:cNvPr id="546" name="楕円 545"/>
        <xdr:cNvSpPr/>
      </xdr:nvSpPr>
      <xdr:spPr>
        <a:xfrm>
          <a:off x="12804140" y="958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81915</xdr:rowOff>
    </xdr:from>
    <xdr:to>
      <xdr:col>81</xdr:col>
      <xdr:colOff>50800</xdr:colOff>
      <xdr:row>57</xdr:row>
      <xdr:rowOff>123825</xdr:rowOff>
    </xdr:to>
    <xdr:cxnSp macro="">
      <xdr:nvCxnSpPr>
        <xdr:cNvPr id="547" name="直線コネクタ 546"/>
        <xdr:cNvCxnSpPr/>
      </xdr:nvCxnSpPr>
      <xdr:spPr>
        <a:xfrm>
          <a:off x="12854940" y="9637395"/>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162560</xdr:rowOff>
    </xdr:from>
    <xdr:to>
      <xdr:col>72</xdr:col>
      <xdr:colOff>38100</xdr:colOff>
      <xdr:row>57</xdr:row>
      <xdr:rowOff>92710</xdr:rowOff>
    </xdr:to>
    <xdr:sp macro="" textlink="">
      <xdr:nvSpPr>
        <xdr:cNvPr id="548" name="楕円 547"/>
        <xdr:cNvSpPr/>
      </xdr:nvSpPr>
      <xdr:spPr>
        <a:xfrm>
          <a:off x="12029440" y="95504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41910</xdr:rowOff>
    </xdr:from>
    <xdr:to>
      <xdr:col>76</xdr:col>
      <xdr:colOff>114300</xdr:colOff>
      <xdr:row>57</xdr:row>
      <xdr:rowOff>81915</xdr:rowOff>
    </xdr:to>
    <xdr:cxnSp macro="">
      <xdr:nvCxnSpPr>
        <xdr:cNvPr id="549" name="直線コネクタ 548"/>
        <xdr:cNvCxnSpPr/>
      </xdr:nvCxnSpPr>
      <xdr:spPr>
        <a:xfrm>
          <a:off x="12072620" y="9597390"/>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118745</xdr:rowOff>
    </xdr:from>
    <xdr:to>
      <xdr:col>67</xdr:col>
      <xdr:colOff>101600</xdr:colOff>
      <xdr:row>57</xdr:row>
      <xdr:rowOff>48895</xdr:rowOff>
    </xdr:to>
    <xdr:sp macro="" textlink="">
      <xdr:nvSpPr>
        <xdr:cNvPr id="550" name="楕円 549"/>
        <xdr:cNvSpPr/>
      </xdr:nvSpPr>
      <xdr:spPr>
        <a:xfrm>
          <a:off x="11231880" y="9506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169545</xdr:rowOff>
    </xdr:from>
    <xdr:to>
      <xdr:col>71</xdr:col>
      <xdr:colOff>177800</xdr:colOff>
      <xdr:row>57</xdr:row>
      <xdr:rowOff>41910</xdr:rowOff>
    </xdr:to>
    <xdr:cxnSp macro="">
      <xdr:nvCxnSpPr>
        <xdr:cNvPr id="551" name="直線コネクタ 550"/>
        <xdr:cNvCxnSpPr/>
      </xdr:nvCxnSpPr>
      <xdr:spPr>
        <a:xfrm>
          <a:off x="11282680" y="9557385"/>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150512</xdr:rowOff>
    </xdr:from>
    <xdr:ext cx="405111" cy="259045"/>
    <xdr:sp macro="" textlink="">
      <xdr:nvSpPr>
        <xdr:cNvPr id="552" name="n_1aveValue【保健センター・保健所】&#10;有形固定資産減価償却率"/>
        <xdr:cNvSpPr txBox="1"/>
      </xdr:nvSpPr>
      <xdr:spPr>
        <a:xfrm>
          <a:off x="13437244" y="987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137177</xdr:rowOff>
    </xdr:from>
    <xdr:ext cx="405111" cy="259045"/>
    <xdr:sp macro="" textlink="">
      <xdr:nvSpPr>
        <xdr:cNvPr id="553" name="n_2aveValue【保健センター・保健所】&#10;有形固定資産減価償却率"/>
        <xdr:cNvSpPr txBox="1"/>
      </xdr:nvSpPr>
      <xdr:spPr>
        <a:xfrm>
          <a:off x="12675244" y="986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91457</xdr:rowOff>
    </xdr:from>
    <xdr:ext cx="405111" cy="259045"/>
    <xdr:sp macro="" textlink="">
      <xdr:nvSpPr>
        <xdr:cNvPr id="554" name="n_3aveValue【保健センター・保健所】&#10;有形固定資産減価償却率"/>
        <xdr:cNvSpPr txBox="1"/>
      </xdr:nvSpPr>
      <xdr:spPr>
        <a:xfrm>
          <a:off x="11900544" y="981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19067</xdr:rowOff>
    </xdr:from>
    <xdr:ext cx="405111" cy="259045"/>
    <xdr:sp macro="" textlink="">
      <xdr:nvSpPr>
        <xdr:cNvPr id="555" name="n_4aveValue【保健センター・保健所】&#10;有形固定資産減価償却率"/>
        <xdr:cNvSpPr txBox="1"/>
      </xdr:nvSpPr>
      <xdr:spPr>
        <a:xfrm>
          <a:off x="11102984" y="9742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19702</xdr:rowOff>
    </xdr:from>
    <xdr:ext cx="405111" cy="259045"/>
    <xdr:sp macro="" textlink="">
      <xdr:nvSpPr>
        <xdr:cNvPr id="556" name="n_1mainValue【保健センター・保健所】&#10;有形固定資産減価償却率"/>
        <xdr:cNvSpPr txBox="1"/>
      </xdr:nvSpPr>
      <xdr:spPr>
        <a:xfrm>
          <a:off x="13437244" y="940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149242</xdr:rowOff>
    </xdr:from>
    <xdr:ext cx="405111" cy="259045"/>
    <xdr:sp macro="" textlink="">
      <xdr:nvSpPr>
        <xdr:cNvPr id="557" name="n_2mainValue【保健センター・保健所】&#10;有形固定資産減価償却率"/>
        <xdr:cNvSpPr txBox="1"/>
      </xdr:nvSpPr>
      <xdr:spPr>
        <a:xfrm>
          <a:off x="12675244" y="936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109237</xdr:rowOff>
    </xdr:from>
    <xdr:ext cx="405111" cy="259045"/>
    <xdr:sp macro="" textlink="">
      <xdr:nvSpPr>
        <xdr:cNvPr id="558" name="n_3mainValue【保健センター・保健所】&#10;有形固定資産減価償却率"/>
        <xdr:cNvSpPr txBox="1"/>
      </xdr:nvSpPr>
      <xdr:spPr>
        <a:xfrm>
          <a:off x="11900544" y="932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65422</xdr:rowOff>
    </xdr:from>
    <xdr:ext cx="405111" cy="259045"/>
    <xdr:sp macro="" textlink="">
      <xdr:nvSpPr>
        <xdr:cNvPr id="559" name="n_4mainValue【保健センター・保健所】&#10;有形固定資産減価償却率"/>
        <xdr:cNvSpPr txBox="1"/>
      </xdr:nvSpPr>
      <xdr:spPr>
        <a:xfrm>
          <a:off x="11102984" y="928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0" name="直線コネクタ 569"/>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1" name="テキスト ボックス 570"/>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2" name="直線コネクタ 571"/>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3" name="テキスト ボックス 572"/>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4" name="直線コネクタ 573"/>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5" name="テキスト ボックス 574"/>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6" name="直線コネクタ 575"/>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7" name="テキスト ボックス 576"/>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8" name="直線コネクタ 577"/>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9" name="テキスト ボックス 578"/>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0" name="直線コネクタ 579"/>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1" name="テキスト ボックス 580"/>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96338</xdr:rowOff>
    </xdr:from>
    <xdr:to>
      <xdr:col>116</xdr:col>
      <xdr:colOff>62864</xdr:colOff>
      <xdr:row>64</xdr:row>
      <xdr:rowOff>68580</xdr:rowOff>
    </xdr:to>
    <xdr:cxnSp macro="">
      <xdr:nvCxnSpPr>
        <xdr:cNvPr id="585" name="直線コネクタ 584"/>
        <xdr:cNvCxnSpPr/>
      </xdr:nvCxnSpPr>
      <xdr:spPr>
        <a:xfrm flipV="1">
          <a:off x="19509104" y="9316538"/>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72407</xdr:rowOff>
    </xdr:from>
    <xdr:ext cx="469744" cy="259045"/>
    <xdr:sp macro="" textlink="">
      <xdr:nvSpPr>
        <xdr:cNvPr id="586" name="【保健センター・保健所】&#10;一人当たり面積最小値テキスト"/>
        <xdr:cNvSpPr txBox="1"/>
      </xdr:nvSpPr>
      <xdr:spPr>
        <a:xfrm>
          <a:off x="19547840"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68580</xdr:rowOff>
    </xdr:from>
    <xdr:to>
      <xdr:col>116</xdr:col>
      <xdr:colOff>152400</xdr:colOff>
      <xdr:row>64</xdr:row>
      <xdr:rowOff>68580</xdr:rowOff>
    </xdr:to>
    <xdr:cxnSp macro="">
      <xdr:nvCxnSpPr>
        <xdr:cNvPr id="587" name="直線コネクタ 586"/>
        <xdr:cNvCxnSpPr/>
      </xdr:nvCxnSpPr>
      <xdr:spPr>
        <a:xfrm>
          <a:off x="19443700" y="10797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43015</xdr:rowOff>
    </xdr:from>
    <xdr:ext cx="469744" cy="259045"/>
    <xdr:sp macro="" textlink="">
      <xdr:nvSpPr>
        <xdr:cNvPr id="588" name="【保健センター・保健所】&#10;一人当たり面積最大値テキスト"/>
        <xdr:cNvSpPr txBox="1"/>
      </xdr:nvSpPr>
      <xdr:spPr>
        <a:xfrm>
          <a:off x="19547840" y="9095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96338</xdr:rowOff>
    </xdr:from>
    <xdr:to>
      <xdr:col>116</xdr:col>
      <xdr:colOff>152400</xdr:colOff>
      <xdr:row>55</xdr:row>
      <xdr:rowOff>96338</xdr:rowOff>
    </xdr:to>
    <xdr:cxnSp macro="">
      <xdr:nvCxnSpPr>
        <xdr:cNvPr id="589" name="直線コネクタ 588"/>
        <xdr:cNvCxnSpPr/>
      </xdr:nvCxnSpPr>
      <xdr:spPr>
        <a:xfrm>
          <a:off x="19443700" y="93165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12899</xdr:rowOff>
    </xdr:from>
    <xdr:ext cx="469744" cy="259045"/>
    <xdr:sp macro="" textlink="">
      <xdr:nvSpPr>
        <xdr:cNvPr id="590" name="【保健センター・保健所】&#10;一人当たり面積平均値テキスト"/>
        <xdr:cNvSpPr txBox="1"/>
      </xdr:nvSpPr>
      <xdr:spPr>
        <a:xfrm>
          <a:off x="19547840" y="104065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161472</xdr:rowOff>
    </xdr:from>
    <xdr:to>
      <xdr:col>116</xdr:col>
      <xdr:colOff>114300</xdr:colOff>
      <xdr:row>63</xdr:row>
      <xdr:rowOff>91622</xdr:rowOff>
    </xdr:to>
    <xdr:sp macro="" textlink="">
      <xdr:nvSpPr>
        <xdr:cNvPr id="591" name="フローチャート: 判断 590"/>
        <xdr:cNvSpPr/>
      </xdr:nvSpPr>
      <xdr:spPr>
        <a:xfrm>
          <a:off x="19458940" y="105551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146776</xdr:rowOff>
    </xdr:from>
    <xdr:to>
      <xdr:col>112</xdr:col>
      <xdr:colOff>38100</xdr:colOff>
      <xdr:row>63</xdr:row>
      <xdr:rowOff>76926</xdr:rowOff>
    </xdr:to>
    <xdr:sp macro="" textlink="">
      <xdr:nvSpPr>
        <xdr:cNvPr id="592" name="フローチャート: 判断 591"/>
        <xdr:cNvSpPr/>
      </xdr:nvSpPr>
      <xdr:spPr>
        <a:xfrm>
          <a:off x="18735040" y="105404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52070</xdr:rowOff>
    </xdr:from>
    <xdr:to>
      <xdr:col>107</xdr:col>
      <xdr:colOff>101600</xdr:colOff>
      <xdr:row>63</xdr:row>
      <xdr:rowOff>153670</xdr:rowOff>
    </xdr:to>
    <xdr:sp macro="" textlink="">
      <xdr:nvSpPr>
        <xdr:cNvPr id="593" name="フローチャート: 判断 592"/>
        <xdr:cNvSpPr/>
      </xdr:nvSpPr>
      <xdr:spPr>
        <a:xfrm>
          <a:off x="1793748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37374</xdr:rowOff>
    </xdr:from>
    <xdr:to>
      <xdr:col>102</xdr:col>
      <xdr:colOff>165100</xdr:colOff>
      <xdr:row>63</xdr:row>
      <xdr:rowOff>138974</xdr:rowOff>
    </xdr:to>
    <xdr:sp macro="" textlink="">
      <xdr:nvSpPr>
        <xdr:cNvPr id="594" name="フローチャート: 判断 593"/>
        <xdr:cNvSpPr/>
      </xdr:nvSpPr>
      <xdr:spPr>
        <a:xfrm>
          <a:off x="1716278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56969</xdr:rowOff>
    </xdr:from>
    <xdr:to>
      <xdr:col>98</xdr:col>
      <xdr:colOff>38100</xdr:colOff>
      <xdr:row>63</xdr:row>
      <xdr:rowOff>158569</xdr:rowOff>
    </xdr:to>
    <xdr:sp macro="" textlink="">
      <xdr:nvSpPr>
        <xdr:cNvPr id="595" name="フローチャート: 判断 594"/>
        <xdr:cNvSpPr/>
      </xdr:nvSpPr>
      <xdr:spPr>
        <a:xfrm>
          <a:off x="16388080" y="106182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53703</xdr:rowOff>
    </xdr:from>
    <xdr:to>
      <xdr:col>116</xdr:col>
      <xdr:colOff>114300</xdr:colOff>
      <xdr:row>63</xdr:row>
      <xdr:rowOff>155303</xdr:rowOff>
    </xdr:to>
    <xdr:sp macro="" textlink="">
      <xdr:nvSpPr>
        <xdr:cNvPr id="601" name="楕円 600"/>
        <xdr:cNvSpPr/>
      </xdr:nvSpPr>
      <xdr:spPr>
        <a:xfrm>
          <a:off x="1945894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32130</xdr:rowOff>
    </xdr:from>
    <xdr:ext cx="469744" cy="259045"/>
    <xdr:sp macro="" textlink="">
      <xdr:nvSpPr>
        <xdr:cNvPr id="602" name="【保健センター・保健所】&#10;一人当たり面積該当値テキスト"/>
        <xdr:cNvSpPr txBox="1"/>
      </xdr:nvSpPr>
      <xdr:spPr>
        <a:xfrm>
          <a:off x="19547840" y="1059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55335</xdr:rowOff>
    </xdr:from>
    <xdr:to>
      <xdr:col>112</xdr:col>
      <xdr:colOff>38100</xdr:colOff>
      <xdr:row>63</xdr:row>
      <xdr:rowOff>156935</xdr:rowOff>
    </xdr:to>
    <xdr:sp macro="" textlink="">
      <xdr:nvSpPr>
        <xdr:cNvPr id="603" name="楕円 602"/>
        <xdr:cNvSpPr/>
      </xdr:nvSpPr>
      <xdr:spPr>
        <a:xfrm>
          <a:off x="18735040" y="106166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104503</xdr:rowOff>
    </xdr:from>
    <xdr:to>
      <xdr:col>116</xdr:col>
      <xdr:colOff>63500</xdr:colOff>
      <xdr:row>63</xdr:row>
      <xdr:rowOff>106135</xdr:rowOff>
    </xdr:to>
    <xdr:cxnSp macro="">
      <xdr:nvCxnSpPr>
        <xdr:cNvPr id="604" name="直線コネクタ 603"/>
        <xdr:cNvCxnSpPr/>
      </xdr:nvCxnSpPr>
      <xdr:spPr>
        <a:xfrm flipV="1">
          <a:off x="18778220" y="10665823"/>
          <a:ext cx="73152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56969</xdr:rowOff>
    </xdr:from>
    <xdr:to>
      <xdr:col>107</xdr:col>
      <xdr:colOff>101600</xdr:colOff>
      <xdr:row>63</xdr:row>
      <xdr:rowOff>158569</xdr:rowOff>
    </xdr:to>
    <xdr:sp macro="" textlink="">
      <xdr:nvSpPr>
        <xdr:cNvPr id="605" name="楕円 604"/>
        <xdr:cNvSpPr/>
      </xdr:nvSpPr>
      <xdr:spPr>
        <a:xfrm>
          <a:off x="17937480" y="1061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106135</xdr:rowOff>
    </xdr:from>
    <xdr:to>
      <xdr:col>111</xdr:col>
      <xdr:colOff>177800</xdr:colOff>
      <xdr:row>63</xdr:row>
      <xdr:rowOff>107769</xdr:rowOff>
    </xdr:to>
    <xdr:cxnSp macro="">
      <xdr:nvCxnSpPr>
        <xdr:cNvPr id="606" name="直線コネクタ 605"/>
        <xdr:cNvCxnSpPr/>
      </xdr:nvCxnSpPr>
      <xdr:spPr>
        <a:xfrm flipV="1">
          <a:off x="17988280" y="10667455"/>
          <a:ext cx="78994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607" name="楕円 606"/>
        <xdr:cNvSpPr/>
      </xdr:nvSpPr>
      <xdr:spPr>
        <a:xfrm>
          <a:off x="17162780" y="1061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107769</xdr:rowOff>
    </xdr:from>
    <xdr:to>
      <xdr:col>107</xdr:col>
      <xdr:colOff>50800</xdr:colOff>
      <xdr:row>63</xdr:row>
      <xdr:rowOff>109401</xdr:rowOff>
    </xdr:to>
    <xdr:cxnSp macro="">
      <xdr:nvCxnSpPr>
        <xdr:cNvPr id="608" name="直線コネクタ 607"/>
        <xdr:cNvCxnSpPr/>
      </xdr:nvCxnSpPr>
      <xdr:spPr>
        <a:xfrm flipV="1">
          <a:off x="17213580" y="10669089"/>
          <a:ext cx="7747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61867</xdr:rowOff>
    </xdr:from>
    <xdr:to>
      <xdr:col>98</xdr:col>
      <xdr:colOff>38100</xdr:colOff>
      <xdr:row>63</xdr:row>
      <xdr:rowOff>163467</xdr:rowOff>
    </xdr:to>
    <xdr:sp macro="" textlink="">
      <xdr:nvSpPr>
        <xdr:cNvPr id="609" name="楕円 608"/>
        <xdr:cNvSpPr/>
      </xdr:nvSpPr>
      <xdr:spPr>
        <a:xfrm>
          <a:off x="16388080" y="106231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109401</xdr:rowOff>
    </xdr:from>
    <xdr:to>
      <xdr:col>102</xdr:col>
      <xdr:colOff>114300</xdr:colOff>
      <xdr:row>63</xdr:row>
      <xdr:rowOff>112667</xdr:rowOff>
    </xdr:to>
    <xdr:cxnSp macro="">
      <xdr:nvCxnSpPr>
        <xdr:cNvPr id="610" name="直線コネクタ 609"/>
        <xdr:cNvCxnSpPr/>
      </xdr:nvCxnSpPr>
      <xdr:spPr>
        <a:xfrm flipV="1">
          <a:off x="16431260" y="10670721"/>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93453</xdr:rowOff>
    </xdr:from>
    <xdr:ext cx="469744" cy="259045"/>
    <xdr:sp macro="" textlink="">
      <xdr:nvSpPr>
        <xdr:cNvPr id="611" name="n_1aveValue【保健センター・保健所】&#10;一人当たり面積"/>
        <xdr:cNvSpPr txBox="1"/>
      </xdr:nvSpPr>
      <xdr:spPr>
        <a:xfrm>
          <a:off x="18561127" y="1031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170197</xdr:rowOff>
    </xdr:from>
    <xdr:ext cx="469744" cy="259045"/>
    <xdr:sp macro="" textlink="">
      <xdr:nvSpPr>
        <xdr:cNvPr id="612" name="n_2aveValue【保健センター・保健所】&#10;一人当たり面積"/>
        <xdr:cNvSpPr txBox="1"/>
      </xdr:nvSpPr>
      <xdr:spPr>
        <a:xfrm>
          <a:off x="1777626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155501</xdr:rowOff>
    </xdr:from>
    <xdr:ext cx="469744" cy="259045"/>
    <xdr:sp macro="" textlink="">
      <xdr:nvSpPr>
        <xdr:cNvPr id="613" name="n_3aveValue【保健センター・保健所】&#10;一人当たり面積"/>
        <xdr:cNvSpPr txBox="1"/>
      </xdr:nvSpPr>
      <xdr:spPr>
        <a:xfrm>
          <a:off x="17001567" y="1038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3646</xdr:rowOff>
    </xdr:from>
    <xdr:ext cx="469744" cy="259045"/>
    <xdr:sp macro="" textlink="">
      <xdr:nvSpPr>
        <xdr:cNvPr id="614" name="n_4aveValue【保健センター・保健所】&#10;一人当たり面積"/>
        <xdr:cNvSpPr txBox="1"/>
      </xdr:nvSpPr>
      <xdr:spPr>
        <a:xfrm>
          <a:off x="16226867" y="1039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148062</xdr:rowOff>
    </xdr:from>
    <xdr:ext cx="469744" cy="259045"/>
    <xdr:sp macro="" textlink="">
      <xdr:nvSpPr>
        <xdr:cNvPr id="615" name="n_1mainValue【保健センター・保健所】&#10;一人当たり面積"/>
        <xdr:cNvSpPr txBox="1"/>
      </xdr:nvSpPr>
      <xdr:spPr>
        <a:xfrm>
          <a:off x="18561127" y="1070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149696</xdr:rowOff>
    </xdr:from>
    <xdr:ext cx="469744" cy="259045"/>
    <xdr:sp macro="" textlink="">
      <xdr:nvSpPr>
        <xdr:cNvPr id="616" name="n_2mainValue【保健センター・保健所】&#10;一人当たり面積"/>
        <xdr:cNvSpPr txBox="1"/>
      </xdr:nvSpPr>
      <xdr:spPr>
        <a:xfrm>
          <a:off x="17776267" y="1071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151328</xdr:rowOff>
    </xdr:from>
    <xdr:ext cx="469744" cy="259045"/>
    <xdr:sp macro="" textlink="">
      <xdr:nvSpPr>
        <xdr:cNvPr id="617" name="n_3mainValue【保健センター・保健所】&#10;一人当たり面積"/>
        <xdr:cNvSpPr txBox="1"/>
      </xdr:nvSpPr>
      <xdr:spPr>
        <a:xfrm>
          <a:off x="17001567" y="1071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154594</xdr:rowOff>
    </xdr:from>
    <xdr:ext cx="469744" cy="259045"/>
    <xdr:sp macro="" textlink="">
      <xdr:nvSpPr>
        <xdr:cNvPr id="618" name="n_4mainValue【保健センター・保健所】&#10;一人当たり面積"/>
        <xdr:cNvSpPr txBox="1"/>
      </xdr:nvSpPr>
      <xdr:spPr>
        <a:xfrm>
          <a:off x="16226867" y="1071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0" name="直線コネクタ 629"/>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1" name="テキスト ボックス 630"/>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2" name="直線コネクタ 631"/>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3" name="テキスト ボックス 632"/>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4" name="直線コネクタ 633"/>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5" name="テキスト ボックス 634"/>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6" name="直線コネクタ 635"/>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7" name="テキスト ボックス 636"/>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8" name="直線コネクタ 637"/>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9" name="テキスト ボックス 638"/>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0" name="直線コネクタ 639"/>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1" name="テキスト ボックス 640"/>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3"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168729</xdr:rowOff>
    </xdr:to>
    <xdr:cxnSp macro="">
      <xdr:nvCxnSpPr>
        <xdr:cNvPr id="644" name="直線コネクタ 643"/>
        <xdr:cNvCxnSpPr/>
      </xdr:nvCxnSpPr>
      <xdr:spPr>
        <a:xfrm flipV="1">
          <a:off x="14375764" y="13203827"/>
          <a:ext cx="0" cy="1381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5" name="【消防施設】&#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6" name="直線コネクタ 645"/>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647" name="【消防施設】&#10;有形固定資産減価償却率最大値テキスト"/>
        <xdr:cNvSpPr txBox="1"/>
      </xdr:nvSpPr>
      <xdr:spPr>
        <a:xfrm>
          <a:off x="14414500" y="12982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648" name="直線コネクタ 647"/>
        <xdr:cNvCxnSpPr/>
      </xdr:nvCxnSpPr>
      <xdr:spPr>
        <a:xfrm>
          <a:off x="14287500" y="132038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94722</xdr:rowOff>
    </xdr:from>
    <xdr:ext cx="405111" cy="259045"/>
    <xdr:sp macro="" textlink="">
      <xdr:nvSpPr>
        <xdr:cNvPr id="649" name="【消防施設】&#10;有形固定資産減価償却率平均値テキスト"/>
        <xdr:cNvSpPr txBox="1"/>
      </xdr:nvSpPr>
      <xdr:spPr>
        <a:xfrm>
          <a:off x="14414500" y="13841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116295</xdr:rowOff>
    </xdr:from>
    <xdr:to>
      <xdr:col>85</xdr:col>
      <xdr:colOff>177800</xdr:colOff>
      <xdr:row>83</xdr:row>
      <xdr:rowOff>46445</xdr:rowOff>
    </xdr:to>
    <xdr:sp macro="" textlink="">
      <xdr:nvSpPr>
        <xdr:cNvPr id="650" name="フローチャート: 判断 649"/>
        <xdr:cNvSpPr/>
      </xdr:nvSpPr>
      <xdr:spPr>
        <a:xfrm>
          <a:off x="14325600" y="1386277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651" name="フローチャート: 判断 650"/>
        <xdr:cNvSpPr/>
      </xdr:nvSpPr>
      <xdr:spPr>
        <a:xfrm>
          <a:off x="13578840" y="1384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652" name="フローチャート: 判断 651"/>
        <xdr:cNvSpPr/>
      </xdr:nvSpPr>
      <xdr:spPr>
        <a:xfrm>
          <a:off x="12804140" y="139019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119562</xdr:rowOff>
    </xdr:from>
    <xdr:to>
      <xdr:col>72</xdr:col>
      <xdr:colOff>38100</xdr:colOff>
      <xdr:row>83</xdr:row>
      <xdr:rowOff>49712</xdr:rowOff>
    </xdr:to>
    <xdr:sp macro="" textlink="">
      <xdr:nvSpPr>
        <xdr:cNvPr id="653" name="フローチャート: 判断 652"/>
        <xdr:cNvSpPr/>
      </xdr:nvSpPr>
      <xdr:spPr>
        <a:xfrm>
          <a:off x="12029440" y="138660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70576</xdr:rowOff>
    </xdr:from>
    <xdr:to>
      <xdr:col>67</xdr:col>
      <xdr:colOff>101600</xdr:colOff>
      <xdr:row>83</xdr:row>
      <xdr:rowOff>726</xdr:rowOff>
    </xdr:to>
    <xdr:sp macro="" textlink="">
      <xdr:nvSpPr>
        <xdr:cNvPr id="654" name="フローチャート: 判断 653"/>
        <xdr:cNvSpPr/>
      </xdr:nvSpPr>
      <xdr:spPr>
        <a:xfrm>
          <a:off x="11231880" y="138170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54248</xdr:rowOff>
    </xdr:from>
    <xdr:to>
      <xdr:col>67</xdr:col>
      <xdr:colOff>101600</xdr:colOff>
      <xdr:row>77</xdr:row>
      <xdr:rowOff>155848</xdr:rowOff>
    </xdr:to>
    <xdr:sp macro="" textlink="">
      <xdr:nvSpPr>
        <xdr:cNvPr id="660" name="楕円 659"/>
        <xdr:cNvSpPr/>
      </xdr:nvSpPr>
      <xdr:spPr>
        <a:xfrm>
          <a:off x="11231880" y="129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48277</xdr:rowOff>
    </xdr:from>
    <xdr:ext cx="405111" cy="259045"/>
    <xdr:sp macro="" textlink="">
      <xdr:nvSpPr>
        <xdr:cNvPr id="661" name="n_1aveValue【消防施設】&#10;有形固定資産減価償却率"/>
        <xdr:cNvSpPr txBox="1"/>
      </xdr:nvSpPr>
      <xdr:spPr>
        <a:xfrm>
          <a:off x="13437244" y="1362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102161</xdr:rowOff>
    </xdr:from>
    <xdr:ext cx="405111" cy="259045"/>
    <xdr:sp macro="" textlink="">
      <xdr:nvSpPr>
        <xdr:cNvPr id="662" name="n_2aveValue【消防施設】&#10;有形固定資産減価償却率"/>
        <xdr:cNvSpPr txBox="1"/>
      </xdr:nvSpPr>
      <xdr:spPr>
        <a:xfrm>
          <a:off x="126752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66239</xdr:rowOff>
    </xdr:from>
    <xdr:ext cx="405111" cy="259045"/>
    <xdr:sp macro="" textlink="">
      <xdr:nvSpPr>
        <xdr:cNvPr id="663" name="n_3aveValue【消防施設】&#10;有形固定資産減価償却率"/>
        <xdr:cNvSpPr txBox="1"/>
      </xdr:nvSpPr>
      <xdr:spPr>
        <a:xfrm>
          <a:off x="11900544" y="13645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163303</xdr:rowOff>
    </xdr:from>
    <xdr:ext cx="405111" cy="259045"/>
    <xdr:sp macro="" textlink="">
      <xdr:nvSpPr>
        <xdr:cNvPr id="664" name="n_4aveValue【消防施設】&#10;有形固定資産減価償却率"/>
        <xdr:cNvSpPr txBox="1"/>
      </xdr:nvSpPr>
      <xdr:spPr>
        <a:xfrm>
          <a:off x="11102984" y="1390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925</xdr:rowOff>
    </xdr:from>
    <xdr:ext cx="340478" cy="259045"/>
    <xdr:sp macro="" textlink="">
      <xdr:nvSpPr>
        <xdr:cNvPr id="665" name="n_4mainValue【消防施設】&#10;有形固定資産減価償却率"/>
        <xdr:cNvSpPr txBox="1"/>
      </xdr:nvSpPr>
      <xdr:spPr>
        <a:xfrm>
          <a:off x="11135301" y="127415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6" name="正方形/長方形 665"/>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7" name="正方形/長方形 666"/>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8" name="正方形/長方形 667"/>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9" name="正方形/長方形 668"/>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0" name="正方形/長方形 669"/>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1" name="正方形/長方形 670"/>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2" name="正方形/長方形 671"/>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3" name="正方形/長方形 672"/>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4" name="テキスト ボックス 673"/>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5" name="直線コネクタ 674"/>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76" name="直線コネクタ 675"/>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77" name="テキスト ボックス 676"/>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78" name="直線コネクタ 677"/>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79" name="テキスト ボックス 678"/>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0" name="直線コネクタ 679"/>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1" name="テキスト ボックス 680"/>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2" name="直線コネクタ 681"/>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3" name="テキスト ボックス 682"/>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84" name="直線コネクタ 683"/>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85" name="テキスト ボックス 684"/>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86" name="直線コネクタ 685"/>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87" name="テキスト ボックス 686"/>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8" name="直線コネクタ 687"/>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9" name="テキスト ボックス 688"/>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0"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25037</xdr:rowOff>
    </xdr:from>
    <xdr:to>
      <xdr:col>116</xdr:col>
      <xdr:colOff>62864</xdr:colOff>
      <xdr:row>86</xdr:row>
      <xdr:rowOff>155666</xdr:rowOff>
    </xdr:to>
    <xdr:cxnSp macro="">
      <xdr:nvCxnSpPr>
        <xdr:cNvPr id="691" name="直線コネクタ 690"/>
        <xdr:cNvCxnSpPr/>
      </xdr:nvCxnSpPr>
      <xdr:spPr>
        <a:xfrm flipV="1">
          <a:off x="19509104" y="13100957"/>
          <a:ext cx="0" cy="1471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692" name="【消防施設】&#10;一人当たり面積最小値テキスト"/>
        <xdr:cNvSpPr txBox="1"/>
      </xdr:nvSpPr>
      <xdr:spPr>
        <a:xfrm>
          <a:off x="19547840" y="145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693" name="直線コネクタ 692"/>
        <xdr:cNvCxnSpPr/>
      </xdr:nvCxnSpPr>
      <xdr:spPr>
        <a:xfrm>
          <a:off x="19443700" y="145727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143164</xdr:rowOff>
    </xdr:from>
    <xdr:ext cx="469744" cy="259045"/>
    <xdr:sp macro="" textlink="">
      <xdr:nvSpPr>
        <xdr:cNvPr id="694" name="【消防施設】&#10;一人当たり面積最大値テキスト"/>
        <xdr:cNvSpPr txBox="1"/>
      </xdr:nvSpPr>
      <xdr:spPr>
        <a:xfrm>
          <a:off x="19547840" y="1288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25037</xdr:rowOff>
    </xdr:from>
    <xdr:to>
      <xdr:col>116</xdr:col>
      <xdr:colOff>152400</xdr:colOff>
      <xdr:row>78</xdr:row>
      <xdr:rowOff>25037</xdr:rowOff>
    </xdr:to>
    <xdr:cxnSp macro="">
      <xdr:nvCxnSpPr>
        <xdr:cNvPr id="695" name="直線コネクタ 694"/>
        <xdr:cNvCxnSpPr/>
      </xdr:nvCxnSpPr>
      <xdr:spPr>
        <a:xfrm>
          <a:off x="19443700" y="131009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75128</xdr:rowOff>
    </xdr:from>
    <xdr:ext cx="469744" cy="259045"/>
    <xdr:sp macro="" textlink="">
      <xdr:nvSpPr>
        <xdr:cNvPr id="696" name="【消防施設】&#10;一人当たり面積平均値テキスト"/>
        <xdr:cNvSpPr txBox="1"/>
      </xdr:nvSpPr>
      <xdr:spPr>
        <a:xfrm>
          <a:off x="19547840" y="13989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96701</xdr:rowOff>
    </xdr:from>
    <xdr:to>
      <xdr:col>116</xdr:col>
      <xdr:colOff>114300</xdr:colOff>
      <xdr:row>84</xdr:row>
      <xdr:rowOff>26851</xdr:rowOff>
    </xdr:to>
    <xdr:sp macro="" textlink="">
      <xdr:nvSpPr>
        <xdr:cNvPr id="697" name="フローチャート: 判断 696"/>
        <xdr:cNvSpPr/>
      </xdr:nvSpPr>
      <xdr:spPr>
        <a:xfrm>
          <a:off x="19458940" y="140108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103232</xdr:rowOff>
    </xdr:from>
    <xdr:to>
      <xdr:col>112</xdr:col>
      <xdr:colOff>38100</xdr:colOff>
      <xdr:row>84</xdr:row>
      <xdr:rowOff>33382</xdr:rowOff>
    </xdr:to>
    <xdr:sp macro="" textlink="">
      <xdr:nvSpPr>
        <xdr:cNvPr id="698" name="フローチャート: 判断 697"/>
        <xdr:cNvSpPr/>
      </xdr:nvSpPr>
      <xdr:spPr>
        <a:xfrm>
          <a:off x="18735040" y="140173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129358</xdr:rowOff>
    </xdr:from>
    <xdr:to>
      <xdr:col>107</xdr:col>
      <xdr:colOff>101600</xdr:colOff>
      <xdr:row>84</xdr:row>
      <xdr:rowOff>59508</xdr:rowOff>
    </xdr:to>
    <xdr:sp macro="" textlink="">
      <xdr:nvSpPr>
        <xdr:cNvPr id="699" name="フローチャート: 判断 698"/>
        <xdr:cNvSpPr/>
      </xdr:nvSpPr>
      <xdr:spPr>
        <a:xfrm>
          <a:off x="17937480" y="140434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80373</xdr:rowOff>
    </xdr:from>
    <xdr:to>
      <xdr:col>102</xdr:col>
      <xdr:colOff>165100</xdr:colOff>
      <xdr:row>84</xdr:row>
      <xdr:rowOff>10523</xdr:rowOff>
    </xdr:to>
    <xdr:sp macro="" textlink="">
      <xdr:nvSpPr>
        <xdr:cNvPr id="700" name="フローチャート: 判断 699"/>
        <xdr:cNvSpPr/>
      </xdr:nvSpPr>
      <xdr:spPr>
        <a:xfrm>
          <a:off x="17162780" y="139944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23223</xdr:rowOff>
    </xdr:from>
    <xdr:to>
      <xdr:col>98</xdr:col>
      <xdr:colOff>38100</xdr:colOff>
      <xdr:row>84</xdr:row>
      <xdr:rowOff>124823</xdr:rowOff>
    </xdr:to>
    <xdr:sp macro="" textlink="">
      <xdr:nvSpPr>
        <xdr:cNvPr id="701" name="フローチャート: 判断 700"/>
        <xdr:cNvSpPr/>
      </xdr:nvSpPr>
      <xdr:spPr>
        <a:xfrm>
          <a:off x="16388080" y="141049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2" name="テキスト ボックス 701"/>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3" name="テキスト ボックス 702"/>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4" name="テキスト ボックス 703"/>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5" name="テキスト ボックス 704"/>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6" name="テキスト ボックス 705"/>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83</xdr:row>
      <xdr:rowOff>113030</xdr:rowOff>
    </xdr:from>
    <xdr:to>
      <xdr:col>98</xdr:col>
      <xdr:colOff>38100</xdr:colOff>
      <xdr:row>84</xdr:row>
      <xdr:rowOff>43180</xdr:rowOff>
    </xdr:to>
    <xdr:sp macro="" textlink="">
      <xdr:nvSpPr>
        <xdr:cNvPr id="707" name="楕円 706"/>
        <xdr:cNvSpPr/>
      </xdr:nvSpPr>
      <xdr:spPr>
        <a:xfrm>
          <a:off x="16388080" y="14027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49909</xdr:rowOff>
    </xdr:from>
    <xdr:ext cx="469744" cy="259045"/>
    <xdr:sp macro="" textlink="">
      <xdr:nvSpPr>
        <xdr:cNvPr id="708" name="n_1aveValue【消防施設】&#10;一人当たり面積"/>
        <xdr:cNvSpPr txBox="1"/>
      </xdr:nvSpPr>
      <xdr:spPr>
        <a:xfrm>
          <a:off x="18561127" y="1379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76035</xdr:rowOff>
    </xdr:from>
    <xdr:ext cx="469744" cy="259045"/>
    <xdr:sp macro="" textlink="">
      <xdr:nvSpPr>
        <xdr:cNvPr id="709" name="n_2aveValue【消防施設】&#10;一人当たり面積"/>
        <xdr:cNvSpPr txBox="1"/>
      </xdr:nvSpPr>
      <xdr:spPr>
        <a:xfrm>
          <a:off x="17776267" y="1382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27050</xdr:rowOff>
    </xdr:from>
    <xdr:ext cx="469744" cy="259045"/>
    <xdr:sp macro="" textlink="">
      <xdr:nvSpPr>
        <xdr:cNvPr id="710" name="n_3aveValue【消防施設】&#10;一人当たり面積"/>
        <xdr:cNvSpPr txBox="1"/>
      </xdr:nvSpPr>
      <xdr:spPr>
        <a:xfrm>
          <a:off x="17001567" y="1377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115950</xdr:rowOff>
    </xdr:from>
    <xdr:ext cx="469744" cy="259045"/>
    <xdr:sp macro="" textlink="">
      <xdr:nvSpPr>
        <xdr:cNvPr id="711" name="n_4aveValue【消防施設】&#10;一人当たり面積"/>
        <xdr:cNvSpPr txBox="1"/>
      </xdr:nvSpPr>
      <xdr:spPr>
        <a:xfrm>
          <a:off x="16226867" y="1419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712" name="n_4mainValue【消防施設】&#10;一人当たり面積"/>
        <xdr:cNvSpPr txBox="1"/>
      </xdr:nvSpPr>
      <xdr:spPr>
        <a:xfrm>
          <a:off x="16226867" y="1380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3" name="正方形/長方形 712"/>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4" name="正方形/長方形 713"/>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5" name="正方形/長方形 714"/>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6" name="正方形/長方形 715"/>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7" name="正方形/長方形 716"/>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8" name="正方形/長方形 717"/>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9" name="正方形/長方形 718"/>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0" name="正方形/長方形 719"/>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1" name="テキスト ボックス 720"/>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2" name="直線コネクタ 721"/>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3" name="テキスト ボックス 722"/>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4" name="直線コネクタ 723"/>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5" name="テキスト ボックス 724"/>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6" name="直線コネクタ 725"/>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7" name="テキスト ボックス 726"/>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8" name="直線コネクタ 727"/>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9" name="テキスト ボックス 728"/>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0" name="直線コネクタ 729"/>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1" name="テキスト ボックス 730"/>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2" name="直線コネクタ 731"/>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3" name="テキスト ボックス 732"/>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4" name="直線コネクタ 733"/>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5" name="テキスト ボックス 734"/>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6" name="直線コネクタ 735"/>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48442</xdr:rowOff>
    </xdr:to>
    <xdr:cxnSp macro="">
      <xdr:nvCxnSpPr>
        <xdr:cNvPr id="738" name="直線コネクタ 737"/>
        <xdr:cNvCxnSpPr/>
      </xdr:nvCxnSpPr>
      <xdr:spPr>
        <a:xfrm flipV="1">
          <a:off x="14375764" y="16783050"/>
          <a:ext cx="0" cy="137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52269</xdr:rowOff>
    </xdr:from>
    <xdr:ext cx="405111" cy="259045"/>
    <xdr:sp macro="" textlink="">
      <xdr:nvSpPr>
        <xdr:cNvPr id="739" name="【庁舎】&#10;有形固定資産減価償却率最小値テキスト"/>
        <xdr:cNvSpPr txBox="1"/>
      </xdr:nvSpPr>
      <xdr:spPr>
        <a:xfrm>
          <a:off x="14414500" y="1815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48442</xdr:rowOff>
    </xdr:from>
    <xdr:to>
      <xdr:col>86</xdr:col>
      <xdr:colOff>25400</xdr:colOff>
      <xdr:row>108</xdr:row>
      <xdr:rowOff>48442</xdr:rowOff>
    </xdr:to>
    <xdr:cxnSp macro="">
      <xdr:nvCxnSpPr>
        <xdr:cNvPr id="740" name="直線コネクタ 739"/>
        <xdr:cNvCxnSpPr/>
      </xdr:nvCxnSpPr>
      <xdr:spPr>
        <a:xfrm>
          <a:off x="14287500" y="181535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41" name="【庁舎】&#10;有形固定資産減価償却率最大値テキスト"/>
        <xdr:cNvSpPr txBox="1"/>
      </xdr:nvSpPr>
      <xdr:spPr>
        <a:xfrm>
          <a:off x="14414500" y="165658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42" name="直線コネクタ 741"/>
        <xdr:cNvCxnSpPr/>
      </xdr:nvCxnSpPr>
      <xdr:spPr>
        <a:xfrm>
          <a:off x="14287500" y="16783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18885</xdr:rowOff>
    </xdr:from>
    <xdr:ext cx="405111" cy="259045"/>
    <xdr:sp macro="" textlink="">
      <xdr:nvSpPr>
        <xdr:cNvPr id="743" name="【庁舎】&#10;有形固定資産減価償却率平均値テキスト"/>
        <xdr:cNvSpPr txBox="1"/>
      </xdr:nvSpPr>
      <xdr:spPr>
        <a:xfrm>
          <a:off x="14414500" y="17453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167458</xdr:rowOff>
    </xdr:from>
    <xdr:to>
      <xdr:col>85</xdr:col>
      <xdr:colOff>177800</xdr:colOff>
      <xdr:row>105</xdr:row>
      <xdr:rowOff>97608</xdr:rowOff>
    </xdr:to>
    <xdr:sp macro="" textlink="">
      <xdr:nvSpPr>
        <xdr:cNvPr id="744" name="フローチャート: 判断 743"/>
        <xdr:cNvSpPr/>
      </xdr:nvSpPr>
      <xdr:spPr>
        <a:xfrm>
          <a:off x="14325600" y="1760201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745" name="フローチャート: 判断 744"/>
        <xdr:cNvSpPr/>
      </xdr:nvSpPr>
      <xdr:spPr>
        <a:xfrm>
          <a:off x="1357884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159294</xdr:rowOff>
    </xdr:from>
    <xdr:to>
      <xdr:col>76</xdr:col>
      <xdr:colOff>165100</xdr:colOff>
      <xdr:row>105</xdr:row>
      <xdr:rowOff>89444</xdr:rowOff>
    </xdr:to>
    <xdr:sp macro="" textlink="">
      <xdr:nvSpPr>
        <xdr:cNvPr id="746" name="フローチャート: 判断 745"/>
        <xdr:cNvSpPr/>
      </xdr:nvSpPr>
      <xdr:spPr>
        <a:xfrm>
          <a:off x="12804140" y="175938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28666</xdr:rowOff>
    </xdr:from>
    <xdr:to>
      <xdr:col>72</xdr:col>
      <xdr:colOff>38100</xdr:colOff>
      <xdr:row>105</xdr:row>
      <xdr:rowOff>130266</xdr:rowOff>
    </xdr:to>
    <xdr:sp macro="" textlink="">
      <xdr:nvSpPr>
        <xdr:cNvPr id="747" name="フローチャート: 判断 746"/>
        <xdr:cNvSpPr/>
      </xdr:nvSpPr>
      <xdr:spPr>
        <a:xfrm>
          <a:off x="12029440" y="176308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167458</xdr:rowOff>
    </xdr:from>
    <xdr:to>
      <xdr:col>67</xdr:col>
      <xdr:colOff>101600</xdr:colOff>
      <xdr:row>105</xdr:row>
      <xdr:rowOff>97608</xdr:rowOff>
    </xdr:to>
    <xdr:sp macro="" textlink="">
      <xdr:nvSpPr>
        <xdr:cNvPr id="748" name="フローチャート: 判断 747"/>
        <xdr:cNvSpPr/>
      </xdr:nvSpPr>
      <xdr:spPr>
        <a:xfrm>
          <a:off x="11231880" y="17602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9" name="テキスト ボックス 748"/>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0" name="テキスト ボックス 749"/>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1" name="テキスト ボックス 750"/>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2" name="テキスト ボックス 751"/>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3" name="テキスト ボックス 752"/>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169092</xdr:rowOff>
    </xdr:from>
    <xdr:to>
      <xdr:col>85</xdr:col>
      <xdr:colOff>177800</xdr:colOff>
      <xdr:row>108</xdr:row>
      <xdr:rowOff>99242</xdr:rowOff>
    </xdr:to>
    <xdr:sp macro="" textlink="">
      <xdr:nvSpPr>
        <xdr:cNvPr id="754" name="楕円 753"/>
        <xdr:cNvSpPr/>
      </xdr:nvSpPr>
      <xdr:spPr>
        <a:xfrm>
          <a:off x="14325600" y="1810657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84019</xdr:rowOff>
    </xdr:from>
    <xdr:ext cx="405111" cy="259045"/>
    <xdr:sp macro="" textlink="">
      <xdr:nvSpPr>
        <xdr:cNvPr id="755" name="【庁舎】&#10;有形固定資産減価償却率該当値テキスト"/>
        <xdr:cNvSpPr txBox="1"/>
      </xdr:nvSpPr>
      <xdr:spPr>
        <a:xfrm>
          <a:off x="14414500" y="1802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159294</xdr:rowOff>
    </xdr:from>
    <xdr:to>
      <xdr:col>81</xdr:col>
      <xdr:colOff>101600</xdr:colOff>
      <xdr:row>108</xdr:row>
      <xdr:rowOff>89444</xdr:rowOff>
    </xdr:to>
    <xdr:sp macro="" textlink="">
      <xdr:nvSpPr>
        <xdr:cNvPr id="756" name="楕円 755"/>
        <xdr:cNvSpPr/>
      </xdr:nvSpPr>
      <xdr:spPr>
        <a:xfrm>
          <a:off x="13578840" y="180967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38644</xdr:rowOff>
    </xdr:from>
    <xdr:to>
      <xdr:col>85</xdr:col>
      <xdr:colOff>127000</xdr:colOff>
      <xdr:row>108</xdr:row>
      <xdr:rowOff>48442</xdr:rowOff>
    </xdr:to>
    <xdr:cxnSp macro="">
      <xdr:nvCxnSpPr>
        <xdr:cNvPr id="757" name="直線コネクタ 756"/>
        <xdr:cNvCxnSpPr/>
      </xdr:nvCxnSpPr>
      <xdr:spPr>
        <a:xfrm>
          <a:off x="13629640" y="18143764"/>
          <a:ext cx="74676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9071</xdr:rowOff>
    </xdr:from>
    <xdr:to>
      <xdr:col>76</xdr:col>
      <xdr:colOff>165100</xdr:colOff>
      <xdr:row>108</xdr:row>
      <xdr:rowOff>110671</xdr:rowOff>
    </xdr:to>
    <xdr:sp macro="" textlink="">
      <xdr:nvSpPr>
        <xdr:cNvPr id="758" name="楕円 757"/>
        <xdr:cNvSpPr/>
      </xdr:nvSpPr>
      <xdr:spPr>
        <a:xfrm>
          <a:off x="12804140" y="1811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38644</xdr:rowOff>
    </xdr:from>
    <xdr:to>
      <xdr:col>81</xdr:col>
      <xdr:colOff>50800</xdr:colOff>
      <xdr:row>108</xdr:row>
      <xdr:rowOff>59871</xdr:rowOff>
    </xdr:to>
    <xdr:cxnSp macro="">
      <xdr:nvCxnSpPr>
        <xdr:cNvPr id="759" name="直線コネクタ 758"/>
        <xdr:cNvCxnSpPr/>
      </xdr:nvCxnSpPr>
      <xdr:spPr>
        <a:xfrm flipV="1">
          <a:off x="12854940" y="18143764"/>
          <a:ext cx="7747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147864</xdr:rowOff>
    </xdr:from>
    <xdr:to>
      <xdr:col>72</xdr:col>
      <xdr:colOff>38100</xdr:colOff>
      <xdr:row>108</xdr:row>
      <xdr:rowOff>78014</xdr:rowOff>
    </xdr:to>
    <xdr:sp macro="" textlink="">
      <xdr:nvSpPr>
        <xdr:cNvPr id="760" name="楕円 759"/>
        <xdr:cNvSpPr/>
      </xdr:nvSpPr>
      <xdr:spPr>
        <a:xfrm>
          <a:off x="12029440" y="180853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27214</xdr:rowOff>
    </xdr:from>
    <xdr:to>
      <xdr:col>76</xdr:col>
      <xdr:colOff>114300</xdr:colOff>
      <xdr:row>108</xdr:row>
      <xdr:rowOff>59871</xdr:rowOff>
    </xdr:to>
    <xdr:cxnSp macro="">
      <xdr:nvCxnSpPr>
        <xdr:cNvPr id="761" name="直線コネクタ 760"/>
        <xdr:cNvCxnSpPr/>
      </xdr:nvCxnSpPr>
      <xdr:spPr>
        <a:xfrm>
          <a:off x="12072620" y="18132334"/>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48261</xdr:rowOff>
    </xdr:from>
    <xdr:to>
      <xdr:col>67</xdr:col>
      <xdr:colOff>101600</xdr:colOff>
      <xdr:row>108</xdr:row>
      <xdr:rowOff>149861</xdr:rowOff>
    </xdr:to>
    <xdr:sp macro="" textlink="">
      <xdr:nvSpPr>
        <xdr:cNvPr id="762" name="楕円 761"/>
        <xdr:cNvSpPr/>
      </xdr:nvSpPr>
      <xdr:spPr>
        <a:xfrm>
          <a:off x="11231880" y="1815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27214</xdr:rowOff>
    </xdr:from>
    <xdr:to>
      <xdr:col>71</xdr:col>
      <xdr:colOff>177800</xdr:colOff>
      <xdr:row>108</xdr:row>
      <xdr:rowOff>99061</xdr:rowOff>
    </xdr:to>
    <xdr:cxnSp macro="">
      <xdr:nvCxnSpPr>
        <xdr:cNvPr id="763" name="直線コネクタ 762"/>
        <xdr:cNvCxnSpPr/>
      </xdr:nvCxnSpPr>
      <xdr:spPr>
        <a:xfrm flipV="1">
          <a:off x="11282680" y="18132334"/>
          <a:ext cx="78994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109238</xdr:rowOff>
    </xdr:from>
    <xdr:ext cx="405111" cy="259045"/>
    <xdr:sp macro="" textlink="">
      <xdr:nvSpPr>
        <xdr:cNvPr id="764" name="n_1aveValue【庁舎】&#10;有形固定資産減価償却率"/>
        <xdr:cNvSpPr txBox="1"/>
      </xdr:nvSpPr>
      <xdr:spPr>
        <a:xfrm>
          <a:off x="13437244" y="17376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105971</xdr:rowOff>
    </xdr:from>
    <xdr:ext cx="405111" cy="259045"/>
    <xdr:sp macro="" textlink="">
      <xdr:nvSpPr>
        <xdr:cNvPr id="765" name="n_2aveValue【庁舎】&#10;有形固定資産減価償却率"/>
        <xdr:cNvSpPr txBox="1"/>
      </xdr:nvSpPr>
      <xdr:spPr>
        <a:xfrm>
          <a:off x="12675244" y="1737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146793</xdr:rowOff>
    </xdr:from>
    <xdr:ext cx="405111" cy="259045"/>
    <xdr:sp macro="" textlink="">
      <xdr:nvSpPr>
        <xdr:cNvPr id="766" name="n_3aveValue【庁舎】&#10;有形固定資産減価償却率"/>
        <xdr:cNvSpPr txBox="1"/>
      </xdr:nvSpPr>
      <xdr:spPr>
        <a:xfrm>
          <a:off x="11900544" y="1741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114135</xdr:rowOff>
    </xdr:from>
    <xdr:ext cx="405111" cy="259045"/>
    <xdr:sp macro="" textlink="">
      <xdr:nvSpPr>
        <xdr:cNvPr id="767" name="n_4aveValue【庁舎】&#10;有形固定資産減価償却率"/>
        <xdr:cNvSpPr txBox="1"/>
      </xdr:nvSpPr>
      <xdr:spPr>
        <a:xfrm>
          <a:off x="11102984" y="1738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80571</xdr:rowOff>
    </xdr:from>
    <xdr:ext cx="405111" cy="259045"/>
    <xdr:sp macro="" textlink="">
      <xdr:nvSpPr>
        <xdr:cNvPr id="768" name="n_1mainValue【庁舎】&#10;有形固定資産減価償却率"/>
        <xdr:cNvSpPr txBox="1"/>
      </xdr:nvSpPr>
      <xdr:spPr>
        <a:xfrm>
          <a:off x="134372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101798</xdr:rowOff>
    </xdr:from>
    <xdr:ext cx="405111" cy="259045"/>
    <xdr:sp macro="" textlink="">
      <xdr:nvSpPr>
        <xdr:cNvPr id="769" name="n_2mainValue【庁舎】&#10;有形固定資産減価償却率"/>
        <xdr:cNvSpPr txBox="1"/>
      </xdr:nvSpPr>
      <xdr:spPr>
        <a:xfrm>
          <a:off x="12675244" y="1820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69141</xdr:rowOff>
    </xdr:from>
    <xdr:ext cx="405111" cy="259045"/>
    <xdr:sp macro="" textlink="">
      <xdr:nvSpPr>
        <xdr:cNvPr id="770" name="n_3mainValue【庁舎】&#10;有形固定資産減価償却率"/>
        <xdr:cNvSpPr txBox="1"/>
      </xdr:nvSpPr>
      <xdr:spPr>
        <a:xfrm>
          <a:off x="119005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140988</xdr:rowOff>
    </xdr:from>
    <xdr:ext cx="405111" cy="259045"/>
    <xdr:sp macro="" textlink="">
      <xdr:nvSpPr>
        <xdr:cNvPr id="771" name="n_4mainValue【庁舎】&#10;有形固定資産減価償却率"/>
        <xdr:cNvSpPr txBox="1"/>
      </xdr:nvSpPr>
      <xdr:spPr>
        <a:xfrm>
          <a:off x="11102984" y="18246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2" name="正方形/長方形 771"/>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3" name="正方形/長方形 772"/>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4" name="正方形/長方形 773"/>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5" name="正方形/長方形 774"/>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6" name="正方形/長方形 775"/>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7" name="正方形/長方形 776"/>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8" name="正方形/長方形 777"/>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9" name="正方形/長方形 778"/>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0" name="テキスト ボックス 779"/>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1" name="直線コネクタ 780"/>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2" name="直線コネクタ 781"/>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3" name="テキスト ボックス 782"/>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4" name="直線コネクタ 783"/>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5" name="テキスト ボックス 784"/>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6" name="直線コネクタ 785"/>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7" name="テキスト ボックス 786"/>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8" name="直線コネクタ 787"/>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9" name="テキスト ボックス 788"/>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0" name="直線コネクタ 789"/>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1" name="テキスト ボックス 790"/>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2" name="直線コネクタ 791"/>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3" name="テキスト ボックス 792"/>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4" name="直線コネクタ 793"/>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5" name="テキスト ボックス 794"/>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6"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0</xdr:rowOff>
    </xdr:from>
    <xdr:to>
      <xdr:col>116</xdr:col>
      <xdr:colOff>62864</xdr:colOff>
      <xdr:row>108</xdr:row>
      <xdr:rowOff>72934</xdr:rowOff>
    </xdr:to>
    <xdr:cxnSp macro="">
      <xdr:nvCxnSpPr>
        <xdr:cNvPr id="797" name="直線コネクタ 796"/>
        <xdr:cNvCxnSpPr/>
      </xdr:nvCxnSpPr>
      <xdr:spPr>
        <a:xfrm flipV="1">
          <a:off x="19509104" y="16764000"/>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76761</xdr:rowOff>
    </xdr:from>
    <xdr:ext cx="469744" cy="259045"/>
    <xdr:sp macro="" textlink="">
      <xdr:nvSpPr>
        <xdr:cNvPr id="798" name="【庁舎】&#10;一人当たり面積最小値テキスト"/>
        <xdr:cNvSpPr txBox="1"/>
      </xdr:nvSpPr>
      <xdr:spPr>
        <a:xfrm>
          <a:off x="19547840" y="1818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72934</xdr:rowOff>
    </xdr:from>
    <xdr:to>
      <xdr:col>116</xdr:col>
      <xdr:colOff>152400</xdr:colOff>
      <xdr:row>108</xdr:row>
      <xdr:rowOff>72934</xdr:rowOff>
    </xdr:to>
    <xdr:cxnSp macro="">
      <xdr:nvCxnSpPr>
        <xdr:cNvPr id="799" name="直線コネクタ 798"/>
        <xdr:cNvCxnSpPr/>
      </xdr:nvCxnSpPr>
      <xdr:spPr>
        <a:xfrm>
          <a:off x="19443700" y="181780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118127</xdr:rowOff>
    </xdr:from>
    <xdr:ext cx="469744" cy="259045"/>
    <xdr:sp macro="" textlink="">
      <xdr:nvSpPr>
        <xdr:cNvPr id="800" name="【庁舎】&#10;一人当たり面積最大値テキスト"/>
        <xdr:cNvSpPr txBox="1"/>
      </xdr:nvSpPr>
      <xdr:spPr>
        <a:xfrm>
          <a:off x="19547840" y="165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0</xdr:rowOff>
    </xdr:from>
    <xdr:to>
      <xdr:col>116</xdr:col>
      <xdr:colOff>152400</xdr:colOff>
      <xdr:row>100</xdr:row>
      <xdr:rowOff>0</xdr:rowOff>
    </xdr:to>
    <xdr:cxnSp macro="">
      <xdr:nvCxnSpPr>
        <xdr:cNvPr id="801" name="直線コネクタ 800"/>
        <xdr:cNvCxnSpPr/>
      </xdr:nvCxnSpPr>
      <xdr:spPr>
        <a:xfrm>
          <a:off x="194437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119578</xdr:rowOff>
    </xdr:from>
    <xdr:ext cx="469744" cy="259045"/>
    <xdr:sp macro="" textlink="">
      <xdr:nvSpPr>
        <xdr:cNvPr id="802" name="【庁舎】&#10;一人当たり面積平均値テキスト"/>
        <xdr:cNvSpPr txBox="1"/>
      </xdr:nvSpPr>
      <xdr:spPr>
        <a:xfrm>
          <a:off x="19547840" y="17554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96701</xdr:rowOff>
    </xdr:from>
    <xdr:to>
      <xdr:col>116</xdr:col>
      <xdr:colOff>114300</xdr:colOff>
      <xdr:row>106</xdr:row>
      <xdr:rowOff>26851</xdr:rowOff>
    </xdr:to>
    <xdr:sp macro="" textlink="">
      <xdr:nvSpPr>
        <xdr:cNvPr id="803" name="フローチャート: 判断 802"/>
        <xdr:cNvSpPr/>
      </xdr:nvSpPr>
      <xdr:spPr>
        <a:xfrm>
          <a:off x="19458940" y="176989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143511</xdr:rowOff>
    </xdr:from>
    <xdr:to>
      <xdr:col>112</xdr:col>
      <xdr:colOff>38100</xdr:colOff>
      <xdr:row>106</xdr:row>
      <xdr:rowOff>73661</xdr:rowOff>
    </xdr:to>
    <xdr:sp macro="" textlink="">
      <xdr:nvSpPr>
        <xdr:cNvPr id="804" name="フローチャート: 判断 803"/>
        <xdr:cNvSpPr/>
      </xdr:nvSpPr>
      <xdr:spPr>
        <a:xfrm>
          <a:off x="18735040" y="177457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139156</xdr:rowOff>
    </xdr:from>
    <xdr:to>
      <xdr:col>107</xdr:col>
      <xdr:colOff>101600</xdr:colOff>
      <xdr:row>106</xdr:row>
      <xdr:rowOff>69306</xdr:rowOff>
    </xdr:to>
    <xdr:sp macro="" textlink="">
      <xdr:nvSpPr>
        <xdr:cNvPr id="805" name="フローチャート: 判断 804"/>
        <xdr:cNvSpPr/>
      </xdr:nvSpPr>
      <xdr:spPr>
        <a:xfrm>
          <a:off x="17937480" y="177413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51526</xdr:rowOff>
    </xdr:from>
    <xdr:to>
      <xdr:col>102</xdr:col>
      <xdr:colOff>165100</xdr:colOff>
      <xdr:row>106</xdr:row>
      <xdr:rowOff>153126</xdr:rowOff>
    </xdr:to>
    <xdr:sp macro="" textlink="">
      <xdr:nvSpPr>
        <xdr:cNvPr id="806" name="フローチャート: 判断 805"/>
        <xdr:cNvSpPr/>
      </xdr:nvSpPr>
      <xdr:spPr>
        <a:xfrm>
          <a:off x="17162780" y="1782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154395</xdr:rowOff>
    </xdr:from>
    <xdr:to>
      <xdr:col>98</xdr:col>
      <xdr:colOff>38100</xdr:colOff>
      <xdr:row>106</xdr:row>
      <xdr:rowOff>84545</xdr:rowOff>
    </xdr:to>
    <xdr:sp macro="" textlink="">
      <xdr:nvSpPr>
        <xdr:cNvPr id="807" name="フローチャート: 判断 806"/>
        <xdr:cNvSpPr/>
      </xdr:nvSpPr>
      <xdr:spPr>
        <a:xfrm>
          <a:off x="16388080" y="177565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8" name="テキスト ボックス 807"/>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9" name="テキスト ボックス 808"/>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0" name="テキスト ボックス 809"/>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1" name="テキスト ボックス 810"/>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2" name="テキスト ボックス 811"/>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115751</xdr:rowOff>
    </xdr:from>
    <xdr:to>
      <xdr:col>116</xdr:col>
      <xdr:colOff>114300</xdr:colOff>
      <xdr:row>107</xdr:row>
      <xdr:rowOff>45901</xdr:rowOff>
    </xdr:to>
    <xdr:sp macro="" textlink="">
      <xdr:nvSpPr>
        <xdr:cNvPr id="813" name="楕円 812"/>
        <xdr:cNvSpPr/>
      </xdr:nvSpPr>
      <xdr:spPr>
        <a:xfrm>
          <a:off x="19458940" y="178855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94178</xdr:rowOff>
    </xdr:from>
    <xdr:ext cx="469744" cy="259045"/>
    <xdr:sp macro="" textlink="">
      <xdr:nvSpPr>
        <xdr:cNvPr id="814" name="【庁舎】&#10;一人当たり面積該当値テキスト"/>
        <xdr:cNvSpPr txBox="1"/>
      </xdr:nvSpPr>
      <xdr:spPr>
        <a:xfrm>
          <a:off x="19547840" y="1786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117929</xdr:rowOff>
    </xdr:from>
    <xdr:to>
      <xdr:col>112</xdr:col>
      <xdr:colOff>38100</xdr:colOff>
      <xdr:row>107</xdr:row>
      <xdr:rowOff>48079</xdr:rowOff>
    </xdr:to>
    <xdr:sp macro="" textlink="">
      <xdr:nvSpPr>
        <xdr:cNvPr id="815" name="楕円 814"/>
        <xdr:cNvSpPr/>
      </xdr:nvSpPr>
      <xdr:spPr>
        <a:xfrm>
          <a:off x="18735040" y="178877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166551</xdr:rowOff>
    </xdr:from>
    <xdr:to>
      <xdr:col>116</xdr:col>
      <xdr:colOff>63500</xdr:colOff>
      <xdr:row>106</xdr:row>
      <xdr:rowOff>168729</xdr:rowOff>
    </xdr:to>
    <xdr:cxnSp macro="">
      <xdr:nvCxnSpPr>
        <xdr:cNvPr id="816" name="直線コネクタ 815"/>
        <xdr:cNvCxnSpPr/>
      </xdr:nvCxnSpPr>
      <xdr:spPr>
        <a:xfrm flipV="1">
          <a:off x="18778220" y="17936391"/>
          <a:ext cx="73152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122282</xdr:rowOff>
    </xdr:from>
    <xdr:to>
      <xdr:col>107</xdr:col>
      <xdr:colOff>101600</xdr:colOff>
      <xdr:row>107</xdr:row>
      <xdr:rowOff>52432</xdr:rowOff>
    </xdr:to>
    <xdr:sp macro="" textlink="">
      <xdr:nvSpPr>
        <xdr:cNvPr id="817" name="楕円 816"/>
        <xdr:cNvSpPr/>
      </xdr:nvSpPr>
      <xdr:spPr>
        <a:xfrm>
          <a:off x="17937480" y="178921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168729</xdr:rowOff>
    </xdr:from>
    <xdr:to>
      <xdr:col>111</xdr:col>
      <xdr:colOff>177800</xdr:colOff>
      <xdr:row>107</xdr:row>
      <xdr:rowOff>1632</xdr:rowOff>
    </xdr:to>
    <xdr:cxnSp macro="">
      <xdr:nvCxnSpPr>
        <xdr:cNvPr id="818" name="直線コネクタ 817"/>
        <xdr:cNvCxnSpPr/>
      </xdr:nvCxnSpPr>
      <xdr:spPr>
        <a:xfrm flipV="1">
          <a:off x="17988280" y="17938569"/>
          <a:ext cx="789940" cy="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126637</xdr:rowOff>
    </xdr:from>
    <xdr:to>
      <xdr:col>102</xdr:col>
      <xdr:colOff>165100</xdr:colOff>
      <xdr:row>107</xdr:row>
      <xdr:rowOff>56787</xdr:rowOff>
    </xdr:to>
    <xdr:sp macro="" textlink="">
      <xdr:nvSpPr>
        <xdr:cNvPr id="819" name="楕円 818"/>
        <xdr:cNvSpPr/>
      </xdr:nvSpPr>
      <xdr:spPr>
        <a:xfrm>
          <a:off x="17162780" y="178964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1632</xdr:rowOff>
    </xdr:from>
    <xdr:to>
      <xdr:col>107</xdr:col>
      <xdr:colOff>50800</xdr:colOff>
      <xdr:row>107</xdr:row>
      <xdr:rowOff>5987</xdr:rowOff>
    </xdr:to>
    <xdr:cxnSp macro="">
      <xdr:nvCxnSpPr>
        <xdr:cNvPr id="820" name="直線コネクタ 819"/>
        <xdr:cNvCxnSpPr/>
      </xdr:nvCxnSpPr>
      <xdr:spPr>
        <a:xfrm flipV="1">
          <a:off x="17213580" y="17939112"/>
          <a:ext cx="7747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130992</xdr:rowOff>
    </xdr:from>
    <xdr:to>
      <xdr:col>98</xdr:col>
      <xdr:colOff>38100</xdr:colOff>
      <xdr:row>107</xdr:row>
      <xdr:rowOff>61142</xdr:rowOff>
    </xdr:to>
    <xdr:sp macro="" textlink="">
      <xdr:nvSpPr>
        <xdr:cNvPr id="821" name="楕円 820"/>
        <xdr:cNvSpPr/>
      </xdr:nvSpPr>
      <xdr:spPr>
        <a:xfrm>
          <a:off x="16388080" y="179008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5987</xdr:rowOff>
    </xdr:from>
    <xdr:to>
      <xdr:col>102</xdr:col>
      <xdr:colOff>114300</xdr:colOff>
      <xdr:row>107</xdr:row>
      <xdr:rowOff>10342</xdr:rowOff>
    </xdr:to>
    <xdr:cxnSp macro="">
      <xdr:nvCxnSpPr>
        <xdr:cNvPr id="822" name="直線コネクタ 821"/>
        <xdr:cNvCxnSpPr/>
      </xdr:nvCxnSpPr>
      <xdr:spPr>
        <a:xfrm flipV="1">
          <a:off x="16431260" y="17943467"/>
          <a:ext cx="78232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90188</xdr:rowOff>
    </xdr:from>
    <xdr:ext cx="469744" cy="259045"/>
    <xdr:sp macro="" textlink="">
      <xdr:nvSpPr>
        <xdr:cNvPr id="823" name="n_1aveValue【庁舎】&#10;一人当たり面積"/>
        <xdr:cNvSpPr txBox="1"/>
      </xdr:nvSpPr>
      <xdr:spPr>
        <a:xfrm>
          <a:off x="18561127" y="1752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85833</xdr:rowOff>
    </xdr:from>
    <xdr:ext cx="469744" cy="259045"/>
    <xdr:sp macro="" textlink="">
      <xdr:nvSpPr>
        <xdr:cNvPr id="824" name="n_2aveValue【庁舎】&#10;一人当たり面積"/>
        <xdr:cNvSpPr txBox="1"/>
      </xdr:nvSpPr>
      <xdr:spPr>
        <a:xfrm>
          <a:off x="17776267" y="1752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169653</xdr:rowOff>
    </xdr:from>
    <xdr:ext cx="469744" cy="259045"/>
    <xdr:sp macro="" textlink="">
      <xdr:nvSpPr>
        <xdr:cNvPr id="825" name="n_3aveValue【庁舎】&#10;一人当たり面積"/>
        <xdr:cNvSpPr txBox="1"/>
      </xdr:nvSpPr>
      <xdr:spPr>
        <a:xfrm>
          <a:off x="17001567" y="1760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101072</xdr:rowOff>
    </xdr:from>
    <xdr:ext cx="469744" cy="259045"/>
    <xdr:sp macro="" textlink="">
      <xdr:nvSpPr>
        <xdr:cNvPr id="826" name="n_4aveValue【庁舎】&#10;一人当たり面積"/>
        <xdr:cNvSpPr txBox="1"/>
      </xdr:nvSpPr>
      <xdr:spPr>
        <a:xfrm>
          <a:off x="16226867" y="1753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39206</xdr:rowOff>
    </xdr:from>
    <xdr:ext cx="469744" cy="259045"/>
    <xdr:sp macro="" textlink="">
      <xdr:nvSpPr>
        <xdr:cNvPr id="827" name="n_1mainValue【庁舎】&#10;一人当たり面積"/>
        <xdr:cNvSpPr txBox="1"/>
      </xdr:nvSpPr>
      <xdr:spPr>
        <a:xfrm>
          <a:off x="18561127" y="1797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43559</xdr:rowOff>
    </xdr:from>
    <xdr:ext cx="469744" cy="259045"/>
    <xdr:sp macro="" textlink="">
      <xdr:nvSpPr>
        <xdr:cNvPr id="828" name="n_2mainValue【庁舎】&#10;一人当たり面積"/>
        <xdr:cNvSpPr txBox="1"/>
      </xdr:nvSpPr>
      <xdr:spPr>
        <a:xfrm>
          <a:off x="17776267" y="179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47914</xdr:rowOff>
    </xdr:from>
    <xdr:ext cx="469744" cy="259045"/>
    <xdr:sp macro="" textlink="">
      <xdr:nvSpPr>
        <xdr:cNvPr id="829" name="n_3mainValue【庁舎】&#10;一人当たり面積"/>
        <xdr:cNvSpPr txBox="1"/>
      </xdr:nvSpPr>
      <xdr:spPr>
        <a:xfrm>
          <a:off x="17001567" y="1798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52269</xdr:rowOff>
    </xdr:from>
    <xdr:ext cx="469744" cy="259045"/>
    <xdr:sp macro="" textlink="">
      <xdr:nvSpPr>
        <xdr:cNvPr id="830" name="n_4mainValue【庁舎】&#10;一人当たり面積"/>
        <xdr:cNvSpPr txBox="1"/>
      </xdr:nvSpPr>
      <xdr:spPr>
        <a:xfrm>
          <a:off x="16226867" y="1798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1" name="正方形/長方形 830"/>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2" name="正方形/長方形 831"/>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3" name="テキスト ボックス 832"/>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類似団体と比較して、特に有形固定資産減価償却率が高い庁舎については令和元年度から</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年度にかけて耐震化等改修を行い、体育館・プール・福祉施設については安全性を確保しながら長寿命化を図り、施設の活用を進めていきます。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U28" workbookViewId="0">
      <selection activeCell="BY38" sqref="BY38:CM38"/>
    </sheetView>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2">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6"/>
      <c r="AO4" s="446"/>
      <c r="AP4" s="446"/>
      <c r="AQ4" s="446"/>
      <c r="AR4" s="446"/>
      <c r="AS4" s="446"/>
      <c r="AT4" s="446"/>
      <c r="AU4" s="446"/>
      <c r="AV4" s="446"/>
      <c r="AW4" s="446"/>
      <c r="AX4" s="619"/>
      <c r="AY4" s="420" t="s">
        <v>91</v>
      </c>
      <c r="AZ4" s="421"/>
      <c r="BA4" s="421"/>
      <c r="BB4" s="421"/>
      <c r="BC4" s="421"/>
      <c r="BD4" s="421"/>
      <c r="BE4" s="421"/>
      <c r="BF4" s="421"/>
      <c r="BG4" s="421"/>
      <c r="BH4" s="421"/>
      <c r="BI4" s="421"/>
      <c r="BJ4" s="421"/>
      <c r="BK4" s="421"/>
      <c r="BL4" s="421"/>
      <c r="BM4" s="422"/>
      <c r="BN4" s="423">
        <v>9669518</v>
      </c>
      <c r="BO4" s="424"/>
      <c r="BP4" s="424"/>
      <c r="BQ4" s="424"/>
      <c r="BR4" s="424"/>
      <c r="BS4" s="424"/>
      <c r="BT4" s="424"/>
      <c r="BU4" s="425"/>
      <c r="BV4" s="423">
        <v>9668605</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4.0999999999999996</v>
      </c>
      <c r="CU4" s="608"/>
      <c r="CV4" s="608"/>
      <c r="CW4" s="608"/>
      <c r="CX4" s="608"/>
      <c r="CY4" s="608"/>
      <c r="CZ4" s="608"/>
      <c r="DA4" s="609"/>
      <c r="DB4" s="607">
        <v>3.9</v>
      </c>
      <c r="DC4" s="608"/>
      <c r="DD4" s="608"/>
      <c r="DE4" s="608"/>
      <c r="DF4" s="608"/>
      <c r="DG4" s="608"/>
      <c r="DH4" s="608"/>
      <c r="DI4" s="609"/>
      <c r="DJ4" s="186"/>
      <c r="DK4" s="186"/>
      <c r="DL4" s="186"/>
      <c r="DM4" s="186"/>
      <c r="DN4" s="186"/>
      <c r="DO4" s="186"/>
    </row>
    <row r="5" spans="1:119" ht="18.75" customHeight="1" x14ac:dyDescent="0.2">
      <c r="A5" s="187"/>
      <c r="B5" s="614"/>
      <c r="C5" s="447"/>
      <c r="D5" s="447"/>
      <c r="E5" s="615"/>
      <c r="F5" s="615"/>
      <c r="G5" s="615"/>
      <c r="H5" s="615"/>
      <c r="I5" s="615"/>
      <c r="J5" s="615"/>
      <c r="K5" s="615"/>
      <c r="L5" s="615"/>
      <c r="M5" s="615"/>
      <c r="N5" s="615"/>
      <c r="O5" s="615"/>
      <c r="P5" s="615"/>
      <c r="Q5" s="615"/>
      <c r="R5" s="445"/>
      <c r="S5" s="445"/>
      <c r="T5" s="445"/>
      <c r="U5" s="445"/>
      <c r="V5" s="618"/>
      <c r="W5" s="534"/>
      <c r="X5" s="446"/>
      <c r="Y5" s="446"/>
      <c r="Z5" s="446"/>
      <c r="AA5" s="446"/>
      <c r="AB5" s="447"/>
      <c r="AC5" s="445"/>
      <c r="AD5" s="446"/>
      <c r="AE5" s="446"/>
      <c r="AF5" s="446"/>
      <c r="AG5" s="446"/>
      <c r="AH5" s="446"/>
      <c r="AI5" s="446"/>
      <c r="AJ5" s="446"/>
      <c r="AK5" s="446"/>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9431333</v>
      </c>
      <c r="BO5" s="429"/>
      <c r="BP5" s="429"/>
      <c r="BQ5" s="429"/>
      <c r="BR5" s="429"/>
      <c r="BS5" s="429"/>
      <c r="BT5" s="429"/>
      <c r="BU5" s="430"/>
      <c r="BV5" s="428">
        <v>9443384</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88</v>
      </c>
      <c r="CU5" s="399"/>
      <c r="CV5" s="399"/>
      <c r="CW5" s="399"/>
      <c r="CX5" s="399"/>
      <c r="CY5" s="399"/>
      <c r="CZ5" s="399"/>
      <c r="DA5" s="400"/>
      <c r="DB5" s="398">
        <v>86.2</v>
      </c>
      <c r="DC5" s="399"/>
      <c r="DD5" s="399"/>
      <c r="DE5" s="399"/>
      <c r="DF5" s="399"/>
      <c r="DG5" s="399"/>
      <c r="DH5" s="399"/>
      <c r="DI5" s="400"/>
      <c r="DJ5" s="186"/>
      <c r="DK5" s="186"/>
      <c r="DL5" s="186"/>
      <c r="DM5" s="186"/>
      <c r="DN5" s="186"/>
      <c r="DO5" s="186"/>
    </row>
    <row r="6" spans="1:119" ht="18.75" customHeight="1" x14ac:dyDescent="0.2">
      <c r="A6" s="187"/>
      <c r="B6" s="584" t="s">
        <v>97</v>
      </c>
      <c r="C6" s="444"/>
      <c r="D6" s="444"/>
      <c r="E6" s="585"/>
      <c r="F6" s="585"/>
      <c r="G6" s="585"/>
      <c r="H6" s="585"/>
      <c r="I6" s="585"/>
      <c r="J6" s="585"/>
      <c r="K6" s="585"/>
      <c r="L6" s="585" t="s">
        <v>98</v>
      </c>
      <c r="M6" s="585"/>
      <c r="N6" s="585"/>
      <c r="O6" s="585"/>
      <c r="P6" s="585"/>
      <c r="Q6" s="585"/>
      <c r="R6" s="468"/>
      <c r="S6" s="468"/>
      <c r="T6" s="468"/>
      <c r="U6" s="468"/>
      <c r="V6" s="591"/>
      <c r="W6" s="519" t="s">
        <v>99</v>
      </c>
      <c r="X6" s="443"/>
      <c r="Y6" s="443"/>
      <c r="Z6" s="443"/>
      <c r="AA6" s="443"/>
      <c r="AB6" s="444"/>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238185</v>
      </c>
      <c r="BO6" s="429"/>
      <c r="BP6" s="429"/>
      <c r="BQ6" s="429"/>
      <c r="BR6" s="429"/>
      <c r="BS6" s="429"/>
      <c r="BT6" s="429"/>
      <c r="BU6" s="430"/>
      <c r="BV6" s="428">
        <v>225221</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91.2</v>
      </c>
      <c r="CU6" s="582"/>
      <c r="CV6" s="582"/>
      <c r="CW6" s="582"/>
      <c r="CX6" s="582"/>
      <c r="CY6" s="582"/>
      <c r="CZ6" s="582"/>
      <c r="DA6" s="583"/>
      <c r="DB6" s="581">
        <v>90.3</v>
      </c>
      <c r="DC6" s="582"/>
      <c r="DD6" s="582"/>
      <c r="DE6" s="582"/>
      <c r="DF6" s="582"/>
      <c r="DG6" s="582"/>
      <c r="DH6" s="582"/>
      <c r="DI6" s="583"/>
      <c r="DJ6" s="186"/>
      <c r="DK6" s="186"/>
      <c r="DL6" s="186"/>
      <c r="DM6" s="186"/>
      <c r="DN6" s="186"/>
      <c r="DO6" s="186"/>
    </row>
    <row r="7" spans="1:119" ht="18.75" customHeight="1" x14ac:dyDescent="0.2">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94</v>
      </c>
      <c r="AV7" s="486"/>
      <c r="AW7" s="486"/>
      <c r="AX7" s="486"/>
      <c r="AY7" s="408" t="s">
        <v>106</v>
      </c>
      <c r="AZ7" s="409"/>
      <c r="BA7" s="409"/>
      <c r="BB7" s="409"/>
      <c r="BC7" s="409"/>
      <c r="BD7" s="409"/>
      <c r="BE7" s="409"/>
      <c r="BF7" s="409"/>
      <c r="BG7" s="409"/>
      <c r="BH7" s="409"/>
      <c r="BI7" s="409"/>
      <c r="BJ7" s="409"/>
      <c r="BK7" s="409"/>
      <c r="BL7" s="409"/>
      <c r="BM7" s="410"/>
      <c r="BN7" s="428">
        <v>9378</v>
      </c>
      <c r="BO7" s="429"/>
      <c r="BP7" s="429"/>
      <c r="BQ7" s="429"/>
      <c r="BR7" s="429"/>
      <c r="BS7" s="429"/>
      <c r="BT7" s="429"/>
      <c r="BU7" s="430"/>
      <c r="BV7" s="428">
        <v>7420</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5575551</v>
      </c>
      <c r="CU7" s="429"/>
      <c r="CV7" s="429"/>
      <c r="CW7" s="429"/>
      <c r="CX7" s="429"/>
      <c r="CY7" s="429"/>
      <c r="CZ7" s="429"/>
      <c r="DA7" s="430"/>
      <c r="DB7" s="428">
        <v>5558507</v>
      </c>
      <c r="DC7" s="429"/>
      <c r="DD7" s="429"/>
      <c r="DE7" s="429"/>
      <c r="DF7" s="429"/>
      <c r="DG7" s="429"/>
      <c r="DH7" s="429"/>
      <c r="DI7" s="430"/>
      <c r="DJ7" s="186"/>
      <c r="DK7" s="186"/>
      <c r="DL7" s="186"/>
      <c r="DM7" s="186"/>
      <c r="DN7" s="186"/>
      <c r="DO7" s="186"/>
    </row>
    <row r="8" spans="1:119" ht="18.75" customHeight="1" thickBot="1" x14ac:dyDescent="0.25">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94</v>
      </c>
      <c r="AV8" s="486"/>
      <c r="AW8" s="486"/>
      <c r="AX8" s="486"/>
      <c r="AY8" s="408" t="s">
        <v>109</v>
      </c>
      <c r="AZ8" s="409"/>
      <c r="BA8" s="409"/>
      <c r="BB8" s="409"/>
      <c r="BC8" s="409"/>
      <c r="BD8" s="409"/>
      <c r="BE8" s="409"/>
      <c r="BF8" s="409"/>
      <c r="BG8" s="409"/>
      <c r="BH8" s="409"/>
      <c r="BI8" s="409"/>
      <c r="BJ8" s="409"/>
      <c r="BK8" s="409"/>
      <c r="BL8" s="409"/>
      <c r="BM8" s="410"/>
      <c r="BN8" s="428">
        <v>228807</v>
      </c>
      <c r="BO8" s="429"/>
      <c r="BP8" s="429"/>
      <c r="BQ8" s="429"/>
      <c r="BR8" s="429"/>
      <c r="BS8" s="429"/>
      <c r="BT8" s="429"/>
      <c r="BU8" s="430"/>
      <c r="BV8" s="428">
        <v>217801</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0.37</v>
      </c>
      <c r="CU8" s="542"/>
      <c r="CV8" s="542"/>
      <c r="CW8" s="542"/>
      <c r="CX8" s="542"/>
      <c r="CY8" s="542"/>
      <c r="CZ8" s="542"/>
      <c r="DA8" s="543"/>
      <c r="DB8" s="541">
        <v>0.36</v>
      </c>
      <c r="DC8" s="542"/>
      <c r="DD8" s="542"/>
      <c r="DE8" s="542"/>
      <c r="DF8" s="542"/>
      <c r="DG8" s="542"/>
      <c r="DH8" s="542"/>
      <c r="DI8" s="543"/>
      <c r="DJ8" s="186"/>
      <c r="DK8" s="186"/>
      <c r="DL8" s="186"/>
      <c r="DM8" s="186"/>
      <c r="DN8" s="186"/>
      <c r="DO8" s="186"/>
    </row>
    <row r="9" spans="1:119" ht="18.75" customHeight="1" thickBot="1" x14ac:dyDescent="0.25">
      <c r="A9" s="187"/>
      <c r="B9" s="570" t="s">
        <v>111</v>
      </c>
      <c r="C9" s="571"/>
      <c r="D9" s="571"/>
      <c r="E9" s="571"/>
      <c r="F9" s="571"/>
      <c r="G9" s="571"/>
      <c r="H9" s="571"/>
      <c r="I9" s="571"/>
      <c r="J9" s="571"/>
      <c r="K9" s="491"/>
      <c r="L9" s="572" t="s">
        <v>112</v>
      </c>
      <c r="M9" s="573"/>
      <c r="N9" s="573"/>
      <c r="O9" s="573"/>
      <c r="P9" s="573"/>
      <c r="Q9" s="574"/>
      <c r="R9" s="575">
        <v>12231</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115</v>
      </c>
      <c r="AV9" s="486"/>
      <c r="AW9" s="486"/>
      <c r="AX9" s="486"/>
      <c r="AY9" s="408" t="s">
        <v>116</v>
      </c>
      <c r="AZ9" s="409"/>
      <c r="BA9" s="409"/>
      <c r="BB9" s="409"/>
      <c r="BC9" s="409"/>
      <c r="BD9" s="409"/>
      <c r="BE9" s="409"/>
      <c r="BF9" s="409"/>
      <c r="BG9" s="409"/>
      <c r="BH9" s="409"/>
      <c r="BI9" s="409"/>
      <c r="BJ9" s="409"/>
      <c r="BK9" s="409"/>
      <c r="BL9" s="409"/>
      <c r="BM9" s="410"/>
      <c r="BN9" s="428">
        <v>11006</v>
      </c>
      <c r="BO9" s="429"/>
      <c r="BP9" s="429"/>
      <c r="BQ9" s="429"/>
      <c r="BR9" s="429"/>
      <c r="BS9" s="429"/>
      <c r="BT9" s="429"/>
      <c r="BU9" s="430"/>
      <c r="BV9" s="428">
        <v>54462</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14.3</v>
      </c>
      <c r="CU9" s="399"/>
      <c r="CV9" s="399"/>
      <c r="CW9" s="399"/>
      <c r="CX9" s="399"/>
      <c r="CY9" s="399"/>
      <c r="CZ9" s="399"/>
      <c r="DA9" s="400"/>
      <c r="DB9" s="398">
        <v>14.7</v>
      </c>
      <c r="DC9" s="399"/>
      <c r="DD9" s="399"/>
      <c r="DE9" s="399"/>
      <c r="DF9" s="399"/>
      <c r="DG9" s="399"/>
      <c r="DH9" s="399"/>
      <c r="DI9" s="400"/>
      <c r="DJ9" s="186"/>
      <c r="DK9" s="186"/>
      <c r="DL9" s="186"/>
      <c r="DM9" s="186"/>
      <c r="DN9" s="186"/>
      <c r="DO9" s="186"/>
    </row>
    <row r="10" spans="1:119" ht="18.75" customHeight="1" thickBot="1" x14ac:dyDescent="0.25">
      <c r="A10" s="187"/>
      <c r="B10" s="570"/>
      <c r="C10" s="571"/>
      <c r="D10" s="571"/>
      <c r="E10" s="571"/>
      <c r="F10" s="571"/>
      <c r="G10" s="571"/>
      <c r="H10" s="571"/>
      <c r="I10" s="571"/>
      <c r="J10" s="571"/>
      <c r="K10" s="491"/>
      <c r="L10" s="401" t="s">
        <v>118</v>
      </c>
      <c r="M10" s="402"/>
      <c r="N10" s="402"/>
      <c r="O10" s="402"/>
      <c r="P10" s="402"/>
      <c r="Q10" s="403"/>
      <c r="R10" s="404">
        <v>13045</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650</v>
      </c>
      <c r="BO10" s="429"/>
      <c r="BP10" s="429"/>
      <c r="BQ10" s="429"/>
      <c r="BR10" s="429"/>
      <c r="BS10" s="429"/>
      <c r="BT10" s="429"/>
      <c r="BU10" s="430"/>
      <c r="BV10" s="428">
        <v>930</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0"/>
      <c r="C11" s="571"/>
      <c r="D11" s="571"/>
      <c r="E11" s="571"/>
      <c r="F11" s="571"/>
      <c r="G11" s="571"/>
      <c r="H11" s="571"/>
      <c r="I11" s="571"/>
      <c r="J11" s="571"/>
      <c r="K11" s="491"/>
      <c r="L11" s="476" t="s">
        <v>123</v>
      </c>
      <c r="M11" s="477"/>
      <c r="N11" s="477"/>
      <c r="O11" s="477"/>
      <c r="P11" s="477"/>
      <c r="Q11" s="478"/>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94</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x14ac:dyDescent="0.2">
      <c r="A12" s="187"/>
      <c r="B12" s="544" t="s">
        <v>130</v>
      </c>
      <c r="C12" s="545"/>
      <c r="D12" s="545"/>
      <c r="E12" s="545"/>
      <c r="F12" s="545"/>
      <c r="G12" s="545"/>
      <c r="H12" s="545"/>
      <c r="I12" s="545"/>
      <c r="J12" s="545"/>
      <c r="K12" s="546"/>
      <c r="L12" s="553" t="s">
        <v>131</v>
      </c>
      <c r="M12" s="554"/>
      <c r="N12" s="554"/>
      <c r="O12" s="554"/>
      <c r="P12" s="554"/>
      <c r="Q12" s="555"/>
      <c r="R12" s="556">
        <v>11530</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135</v>
      </c>
      <c r="AV12" s="486"/>
      <c r="AW12" s="486"/>
      <c r="AX12" s="486"/>
      <c r="AY12" s="408" t="s">
        <v>136</v>
      </c>
      <c r="AZ12" s="409"/>
      <c r="BA12" s="409"/>
      <c r="BB12" s="409"/>
      <c r="BC12" s="409"/>
      <c r="BD12" s="409"/>
      <c r="BE12" s="409"/>
      <c r="BF12" s="409"/>
      <c r="BG12" s="409"/>
      <c r="BH12" s="409"/>
      <c r="BI12" s="409"/>
      <c r="BJ12" s="409"/>
      <c r="BK12" s="409"/>
      <c r="BL12" s="409"/>
      <c r="BM12" s="410"/>
      <c r="BN12" s="428">
        <v>105000</v>
      </c>
      <c r="BO12" s="429"/>
      <c r="BP12" s="429"/>
      <c r="BQ12" s="429"/>
      <c r="BR12" s="429"/>
      <c r="BS12" s="429"/>
      <c r="BT12" s="429"/>
      <c r="BU12" s="430"/>
      <c r="BV12" s="428">
        <v>130000</v>
      </c>
      <c r="BW12" s="429"/>
      <c r="BX12" s="429"/>
      <c r="BY12" s="429"/>
      <c r="BZ12" s="429"/>
      <c r="CA12" s="429"/>
      <c r="CB12" s="429"/>
      <c r="CC12" s="430"/>
      <c r="CD12" s="437" t="s">
        <v>137</v>
      </c>
      <c r="CE12" s="438"/>
      <c r="CF12" s="438"/>
      <c r="CG12" s="438"/>
      <c r="CH12" s="438"/>
      <c r="CI12" s="438"/>
      <c r="CJ12" s="438"/>
      <c r="CK12" s="438"/>
      <c r="CL12" s="438"/>
      <c r="CM12" s="438"/>
      <c r="CN12" s="438"/>
      <c r="CO12" s="438"/>
      <c r="CP12" s="438"/>
      <c r="CQ12" s="438"/>
      <c r="CR12" s="438"/>
      <c r="CS12" s="439"/>
      <c r="CT12" s="541" t="s">
        <v>128</v>
      </c>
      <c r="CU12" s="542"/>
      <c r="CV12" s="542"/>
      <c r="CW12" s="542"/>
      <c r="CX12" s="542"/>
      <c r="CY12" s="542"/>
      <c r="CZ12" s="542"/>
      <c r="DA12" s="543"/>
      <c r="DB12" s="541" t="s">
        <v>138</v>
      </c>
      <c r="DC12" s="542"/>
      <c r="DD12" s="542"/>
      <c r="DE12" s="542"/>
      <c r="DF12" s="542"/>
      <c r="DG12" s="542"/>
      <c r="DH12" s="542"/>
      <c r="DI12" s="543"/>
      <c r="DJ12" s="186"/>
      <c r="DK12" s="186"/>
      <c r="DL12" s="186"/>
      <c r="DM12" s="186"/>
      <c r="DN12" s="186"/>
      <c r="DO12" s="186"/>
    </row>
    <row r="13" spans="1:119" ht="18.75" customHeight="1" x14ac:dyDescent="0.2">
      <c r="A13" s="187"/>
      <c r="B13" s="547"/>
      <c r="C13" s="548"/>
      <c r="D13" s="548"/>
      <c r="E13" s="548"/>
      <c r="F13" s="548"/>
      <c r="G13" s="548"/>
      <c r="H13" s="548"/>
      <c r="I13" s="548"/>
      <c r="J13" s="548"/>
      <c r="K13" s="549"/>
      <c r="L13" s="197"/>
      <c r="M13" s="528" t="s">
        <v>139</v>
      </c>
      <c r="N13" s="529"/>
      <c r="O13" s="529"/>
      <c r="P13" s="529"/>
      <c r="Q13" s="530"/>
      <c r="R13" s="531">
        <v>11314</v>
      </c>
      <c r="S13" s="532"/>
      <c r="T13" s="532"/>
      <c r="U13" s="532"/>
      <c r="V13" s="533"/>
      <c r="W13" s="519" t="s">
        <v>140</v>
      </c>
      <c r="X13" s="443"/>
      <c r="Y13" s="443"/>
      <c r="Z13" s="443"/>
      <c r="AA13" s="443"/>
      <c r="AB13" s="444"/>
      <c r="AC13" s="404">
        <v>1461</v>
      </c>
      <c r="AD13" s="405"/>
      <c r="AE13" s="405"/>
      <c r="AF13" s="405"/>
      <c r="AG13" s="406"/>
      <c r="AH13" s="404">
        <v>1478</v>
      </c>
      <c r="AI13" s="405"/>
      <c r="AJ13" s="405"/>
      <c r="AK13" s="405"/>
      <c r="AL13" s="407"/>
      <c r="AM13" s="497" t="s">
        <v>141</v>
      </c>
      <c r="AN13" s="402"/>
      <c r="AO13" s="402"/>
      <c r="AP13" s="402"/>
      <c r="AQ13" s="402"/>
      <c r="AR13" s="402"/>
      <c r="AS13" s="402"/>
      <c r="AT13" s="403"/>
      <c r="AU13" s="485" t="s">
        <v>142</v>
      </c>
      <c r="AV13" s="486"/>
      <c r="AW13" s="486"/>
      <c r="AX13" s="486"/>
      <c r="AY13" s="408" t="s">
        <v>143</v>
      </c>
      <c r="AZ13" s="409"/>
      <c r="BA13" s="409"/>
      <c r="BB13" s="409"/>
      <c r="BC13" s="409"/>
      <c r="BD13" s="409"/>
      <c r="BE13" s="409"/>
      <c r="BF13" s="409"/>
      <c r="BG13" s="409"/>
      <c r="BH13" s="409"/>
      <c r="BI13" s="409"/>
      <c r="BJ13" s="409"/>
      <c r="BK13" s="409"/>
      <c r="BL13" s="409"/>
      <c r="BM13" s="410"/>
      <c r="BN13" s="428">
        <v>-93344</v>
      </c>
      <c r="BO13" s="429"/>
      <c r="BP13" s="429"/>
      <c r="BQ13" s="429"/>
      <c r="BR13" s="429"/>
      <c r="BS13" s="429"/>
      <c r="BT13" s="429"/>
      <c r="BU13" s="430"/>
      <c r="BV13" s="428">
        <v>-74608</v>
      </c>
      <c r="BW13" s="429"/>
      <c r="BX13" s="429"/>
      <c r="BY13" s="429"/>
      <c r="BZ13" s="429"/>
      <c r="CA13" s="429"/>
      <c r="CB13" s="429"/>
      <c r="CC13" s="430"/>
      <c r="CD13" s="437" t="s">
        <v>144</v>
      </c>
      <c r="CE13" s="438"/>
      <c r="CF13" s="438"/>
      <c r="CG13" s="438"/>
      <c r="CH13" s="438"/>
      <c r="CI13" s="438"/>
      <c r="CJ13" s="438"/>
      <c r="CK13" s="438"/>
      <c r="CL13" s="438"/>
      <c r="CM13" s="438"/>
      <c r="CN13" s="438"/>
      <c r="CO13" s="438"/>
      <c r="CP13" s="438"/>
      <c r="CQ13" s="438"/>
      <c r="CR13" s="438"/>
      <c r="CS13" s="439"/>
      <c r="CT13" s="398">
        <v>9.9</v>
      </c>
      <c r="CU13" s="399"/>
      <c r="CV13" s="399"/>
      <c r="CW13" s="399"/>
      <c r="CX13" s="399"/>
      <c r="CY13" s="399"/>
      <c r="CZ13" s="399"/>
      <c r="DA13" s="400"/>
      <c r="DB13" s="398">
        <v>9.4</v>
      </c>
      <c r="DC13" s="399"/>
      <c r="DD13" s="399"/>
      <c r="DE13" s="399"/>
      <c r="DF13" s="399"/>
      <c r="DG13" s="399"/>
      <c r="DH13" s="399"/>
      <c r="DI13" s="400"/>
      <c r="DJ13" s="186"/>
      <c r="DK13" s="186"/>
      <c r="DL13" s="186"/>
      <c r="DM13" s="186"/>
      <c r="DN13" s="186"/>
      <c r="DO13" s="186"/>
    </row>
    <row r="14" spans="1:119" ht="18.75" customHeight="1" thickBot="1" x14ac:dyDescent="0.25">
      <c r="A14" s="187"/>
      <c r="B14" s="547"/>
      <c r="C14" s="548"/>
      <c r="D14" s="548"/>
      <c r="E14" s="548"/>
      <c r="F14" s="548"/>
      <c r="G14" s="548"/>
      <c r="H14" s="548"/>
      <c r="I14" s="548"/>
      <c r="J14" s="548"/>
      <c r="K14" s="549"/>
      <c r="L14" s="521" t="s">
        <v>145</v>
      </c>
      <c r="M14" s="565"/>
      <c r="N14" s="565"/>
      <c r="O14" s="565"/>
      <c r="P14" s="565"/>
      <c r="Q14" s="566"/>
      <c r="R14" s="531">
        <v>11610</v>
      </c>
      <c r="S14" s="532"/>
      <c r="T14" s="532"/>
      <c r="U14" s="532"/>
      <c r="V14" s="533"/>
      <c r="W14" s="534"/>
      <c r="X14" s="446"/>
      <c r="Y14" s="446"/>
      <c r="Z14" s="446"/>
      <c r="AA14" s="446"/>
      <c r="AB14" s="447"/>
      <c r="AC14" s="524">
        <v>22.2</v>
      </c>
      <c r="AD14" s="525"/>
      <c r="AE14" s="525"/>
      <c r="AF14" s="525"/>
      <c r="AG14" s="526"/>
      <c r="AH14" s="524">
        <v>21.2</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146</v>
      </c>
      <c r="CE14" s="435"/>
      <c r="CF14" s="435"/>
      <c r="CG14" s="435"/>
      <c r="CH14" s="435"/>
      <c r="CI14" s="435"/>
      <c r="CJ14" s="435"/>
      <c r="CK14" s="435"/>
      <c r="CL14" s="435"/>
      <c r="CM14" s="435"/>
      <c r="CN14" s="435"/>
      <c r="CO14" s="435"/>
      <c r="CP14" s="435"/>
      <c r="CQ14" s="435"/>
      <c r="CR14" s="435"/>
      <c r="CS14" s="436"/>
      <c r="CT14" s="535">
        <v>95.4</v>
      </c>
      <c r="CU14" s="536"/>
      <c r="CV14" s="536"/>
      <c r="CW14" s="536"/>
      <c r="CX14" s="536"/>
      <c r="CY14" s="536"/>
      <c r="CZ14" s="536"/>
      <c r="DA14" s="537"/>
      <c r="DB14" s="535">
        <v>89.7</v>
      </c>
      <c r="DC14" s="536"/>
      <c r="DD14" s="536"/>
      <c r="DE14" s="536"/>
      <c r="DF14" s="536"/>
      <c r="DG14" s="536"/>
      <c r="DH14" s="536"/>
      <c r="DI14" s="537"/>
      <c r="DJ14" s="186"/>
      <c r="DK14" s="186"/>
      <c r="DL14" s="186"/>
      <c r="DM14" s="186"/>
      <c r="DN14" s="186"/>
      <c r="DO14" s="186"/>
    </row>
    <row r="15" spans="1:119" ht="18.75" customHeight="1" x14ac:dyDescent="0.2">
      <c r="A15" s="187"/>
      <c r="B15" s="547"/>
      <c r="C15" s="548"/>
      <c r="D15" s="548"/>
      <c r="E15" s="548"/>
      <c r="F15" s="548"/>
      <c r="G15" s="548"/>
      <c r="H15" s="548"/>
      <c r="I15" s="548"/>
      <c r="J15" s="548"/>
      <c r="K15" s="549"/>
      <c r="L15" s="197"/>
      <c r="M15" s="528" t="s">
        <v>147</v>
      </c>
      <c r="N15" s="529"/>
      <c r="O15" s="529"/>
      <c r="P15" s="529"/>
      <c r="Q15" s="530"/>
      <c r="R15" s="531">
        <v>11436</v>
      </c>
      <c r="S15" s="532"/>
      <c r="T15" s="532"/>
      <c r="U15" s="532"/>
      <c r="V15" s="533"/>
      <c r="W15" s="519" t="s">
        <v>148</v>
      </c>
      <c r="X15" s="443"/>
      <c r="Y15" s="443"/>
      <c r="Z15" s="443"/>
      <c r="AA15" s="443"/>
      <c r="AB15" s="444"/>
      <c r="AC15" s="404">
        <v>1240</v>
      </c>
      <c r="AD15" s="405"/>
      <c r="AE15" s="405"/>
      <c r="AF15" s="405"/>
      <c r="AG15" s="406"/>
      <c r="AH15" s="404">
        <v>1340</v>
      </c>
      <c r="AI15" s="405"/>
      <c r="AJ15" s="405"/>
      <c r="AK15" s="405"/>
      <c r="AL15" s="407"/>
      <c r="AM15" s="497"/>
      <c r="AN15" s="402"/>
      <c r="AO15" s="402"/>
      <c r="AP15" s="402"/>
      <c r="AQ15" s="402"/>
      <c r="AR15" s="402"/>
      <c r="AS15" s="402"/>
      <c r="AT15" s="403"/>
      <c r="AU15" s="485"/>
      <c r="AV15" s="486"/>
      <c r="AW15" s="486"/>
      <c r="AX15" s="486"/>
      <c r="AY15" s="420" t="s">
        <v>149</v>
      </c>
      <c r="AZ15" s="421"/>
      <c r="BA15" s="421"/>
      <c r="BB15" s="421"/>
      <c r="BC15" s="421"/>
      <c r="BD15" s="421"/>
      <c r="BE15" s="421"/>
      <c r="BF15" s="421"/>
      <c r="BG15" s="421"/>
      <c r="BH15" s="421"/>
      <c r="BI15" s="421"/>
      <c r="BJ15" s="421"/>
      <c r="BK15" s="421"/>
      <c r="BL15" s="421"/>
      <c r="BM15" s="422"/>
      <c r="BN15" s="423">
        <v>1820536</v>
      </c>
      <c r="BO15" s="424"/>
      <c r="BP15" s="424"/>
      <c r="BQ15" s="424"/>
      <c r="BR15" s="424"/>
      <c r="BS15" s="424"/>
      <c r="BT15" s="424"/>
      <c r="BU15" s="425"/>
      <c r="BV15" s="423">
        <v>1786147</v>
      </c>
      <c r="BW15" s="424"/>
      <c r="BX15" s="424"/>
      <c r="BY15" s="424"/>
      <c r="BZ15" s="424"/>
      <c r="CA15" s="424"/>
      <c r="CB15" s="424"/>
      <c r="CC15" s="425"/>
      <c r="CD15" s="538" t="s">
        <v>150</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7"/>
      <c r="C16" s="548"/>
      <c r="D16" s="548"/>
      <c r="E16" s="548"/>
      <c r="F16" s="548"/>
      <c r="G16" s="548"/>
      <c r="H16" s="548"/>
      <c r="I16" s="548"/>
      <c r="J16" s="548"/>
      <c r="K16" s="549"/>
      <c r="L16" s="521" t="s">
        <v>151</v>
      </c>
      <c r="M16" s="522"/>
      <c r="N16" s="522"/>
      <c r="O16" s="522"/>
      <c r="P16" s="522"/>
      <c r="Q16" s="523"/>
      <c r="R16" s="516" t="s">
        <v>152</v>
      </c>
      <c r="S16" s="517"/>
      <c r="T16" s="517"/>
      <c r="U16" s="517"/>
      <c r="V16" s="518"/>
      <c r="W16" s="534"/>
      <c r="X16" s="446"/>
      <c r="Y16" s="446"/>
      <c r="Z16" s="446"/>
      <c r="AA16" s="446"/>
      <c r="AB16" s="447"/>
      <c r="AC16" s="524">
        <v>18.899999999999999</v>
      </c>
      <c r="AD16" s="525"/>
      <c r="AE16" s="525"/>
      <c r="AF16" s="525"/>
      <c r="AG16" s="526"/>
      <c r="AH16" s="524">
        <v>19.2</v>
      </c>
      <c r="AI16" s="525"/>
      <c r="AJ16" s="525"/>
      <c r="AK16" s="525"/>
      <c r="AL16" s="527"/>
      <c r="AM16" s="497"/>
      <c r="AN16" s="402"/>
      <c r="AO16" s="402"/>
      <c r="AP16" s="402"/>
      <c r="AQ16" s="402"/>
      <c r="AR16" s="402"/>
      <c r="AS16" s="402"/>
      <c r="AT16" s="403"/>
      <c r="AU16" s="485"/>
      <c r="AV16" s="486"/>
      <c r="AW16" s="486"/>
      <c r="AX16" s="486"/>
      <c r="AY16" s="408" t="s">
        <v>153</v>
      </c>
      <c r="AZ16" s="409"/>
      <c r="BA16" s="409"/>
      <c r="BB16" s="409"/>
      <c r="BC16" s="409"/>
      <c r="BD16" s="409"/>
      <c r="BE16" s="409"/>
      <c r="BF16" s="409"/>
      <c r="BG16" s="409"/>
      <c r="BH16" s="409"/>
      <c r="BI16" s="409"/>
      <c r="BJ16" s="409"/>
      <c r="BK16" s="409"/>
      <c r="BL16" s="409"/>
      <c r="BM16" s="410"/>
      <c r="BN16" s="428">
        <v>4840752</v>
      </c>
      <c r="BO16" s="429"/>
      <c r="BP16" s="429"/>
      <c r="BQ16" s="429"/>
      <c r="BR16" s="429"/>
      <c r="BS16" s="429"/>
      <c r="BT16" s="429"/>
      <c r="BU16" s="430"/>
      <c r="BV16" s="428">
        <v>4782197</v>
      </c>
      <c r="BW16" s="429"/>
      <c r="BX16" s="429"/>
      <c r="BY16" s="429"/>
      <c r="BZ16" s="429"/>
      <c r="CA16" s="429"/>
      <c r="CB16" s="429"/>
      <c r="CC16" s="430"/>
      <c r="CD16" s="201"/>
      <c r="CE16" s="426" t="s">
        <v>154</v>
      </c>
      <c r="CF16" s="426"/>
      <c r="CG16" s="426"/>
      <c r="CH16" s="426"/>
      <c r="CI16" s="426"/>
      <c r="CJ16" s="426"/>
      <c r="CK16" s="426"/>
      <c r="CL16" s="426"/>
      <c r="CM16" s="426"/>
      <c r="CN16" s="426"/>
      <c r="CO16" s="426"/>
      <c r="CP16" s="426"/>
      <c r="CQ16" s="426"/>
      <c r="CR16" s="426"/>
      <c r="CS16" s="427"/>
      <c r="CT16" s="398">
        <v>3.7</v>
      </c>
      <c r="CU16" s="399"/>
      <c r="CV16" s="399"/>
      <c r="CW16" s="399"/>
      <c r="CX16" s="399"/>
      <c r="CY16" s="399"/>
      <c r="CZ16" s="399"/>
      <c r="DA16" s="400"/>
      <c r="DB16" s="398" t="s">
        <v>155</v>
      </c>
      <c r="DC16" s="399"/>
      <c r="DD16" s="399"/>
      <c r="DE16" s="399"/>
      <c r="DF16" s="399"/>
      <c r="DG16" s="399"/>
      <c r="DH16" s="399"/>
      <c r="DI16" s="400"/>
      <c r="DJ16" s="186"/>
      <c r="DK16" s="186"/>
      <c r="DL16" s="186"/>
      <c r="DM16" s="186"/>
      <c r="DN16" s="186"/>
      <c r="DO16" s="186"/>
    </row>
    <row r="17" spans="1:119" ht="18.75" customHeight="1" thickBot="1" x14ac:dyDescent="0.25">
      <c r="A17" s="187"/>
      <c r="B17" s="550"/>
      <c r="C17" s="551"/>
      <c r="D17" s="551"/>
      <c r="E17" s="551"/>
      <c r="F17" s="551"/>
      <c r="G17" s="551"/>
      <c r="H17" s="551"/>
      <c r="I17" s="551"/>
      <c r="J17" s="551"/>
      <c r="K17" s="552"/>
      <c r="L17" s="202"/>
      <c r="M17" s="513" t="s">
        <v>156</v>
      </c>
      <c r="N17" s="514"/>
      <c r="O17" s="514"/>
      <c r="P17" s="514"/>
      <c r="Q17" s="515"/>
      <c r="R17" s="516" t="s">
        <v>157</v>
      </c>
      <c r="S17" s="517"/>
      <c r="T17" s="517"/>
      <c r="U17" s="517"/>
      <c r="V17" s="518"/>
      <c r="W17" s="519" t="s">
        <v>158</v>
      </c>
      <c r="X17" s="443"/>
      <c r="Y17" s="443"/>
      <c r="Z17" s="443"/>
      <c r="AA17" s="443"/>
      <c r="AB17" s="444"/>
      <c r="AC17" s="404">
        <v>3877</v>
      </c>
      <c r="AD17" s="405"/>
      <c r="AE17" s="405"/>
      <c r="AF17" s="405"/>
      <c r="AG17" s="406"/>
      <c r="AH17" s="404">
        <v>4149</v>
      </c>
      <c r="AI17" s="405"/>
      <c r="AJ17" s="405"/>
      <c r="AK17" s="405"/>
      <c r="AL17" s="407"/>
      <c r="AM17" s="497"/>
      <c r="AN17" s="402"/>
      <c r="AO17" s="402"/>
      <c r="AP17" s="402"/>
      <c r="AQ17" s="402"/>
      <c r="AR17" s="402"/>
      <c r="AS17" s="402"/>
      <c r="AT17" s="403"/>
      <c r="AU17" s="485"/>
      <c r="AV17" s="486"/>
      <c r="AW17" s="486"/>
      <c r="AX17" s="486"/>
      <c r="AY17" s="408" t="s">
        <v>159</v>
      </c>
      <c r="AZ17" s="409"/>
      <c r="BA17" s="409"/>
      <c r="BB17" s="409"/>
      <c r="BC17" s="409"/>
      <c r="BD17" s="409"/>
      <c r="BE17" s="409"/>
      <c r="BF17" s="409"/>
      <c r="BG17" s="409"/>
      <c r="BH17" s="409"/>
      <c r="BI17" s="409"/>
      <c r="BJ17" s="409"/>
      <c r="BK17" s="409"/>
      <c r="BL17" s="409"/>
      <c r="BM17" s="410"/>
      <c r="BN17" s="428">
        <v>2357576</v>
      </c>
      <c r="BO17" s="429"/>
      <c r="BP17" s="429"/>
      <c r="BQ17" s="429"/>
      <c r="BR17" s="429"/>
      <c r="BS17" s="429"/>
      <c r="BT17" s="429"/>
      <c r="BU17" s="430"/>
      <c r="BV17" s="428">
        <v>2306084</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5">
      <c r="A18" s="187"/>
      <c r="B18" s="490" t="s">
        <v>160</v>
      </c>
      <c r="C18" s="491"/>
      <c r="D18" s="491"/>
      <c r="E18" s="492"/>
      <c r="F18" s="492"/>
      <c r="G18" s="492"/>
      <c r="H18" s="492"/>
      <c r="I18" s="492"/>
      <c r="J18" s="492"/>
      <c r="K18" s="492"/>
      <c r="L18" s="493">
        <v>737.13</v>
      </c>
      <c r="M18" s="493"/>
      <c r="N18" s="493"/>
      <c r="O18" s="493"/>
      <c r="P18" s="493"/>
      <c r="Q18" s="493"/>
      <c r="R18" s="494"/>
      <c r="S18" s="494"/>
      <c r="T18" s="494"/>
      <c r="U18" s="494"/>
      <c r="V18" s="495"/>
      <c r="W18" s="509"/>
      <c r="X18" s="510"/>
      <c r="Y18" s="510"/>
      <c r="Z18" s="510"/>
      <c r="AA18" s="510"/>
      <c r="AB18" s="520"/>
      <c r="AC18" s="392">
        <v>58.9</v>
      </c>
      <c r="AD18" s="393"/>
      <c r="AE18" s="393"/>
      <c r="AF18" s="393"/>
      <c r="AG18" s="496"/>
      <c r="AH18" s="392">
        <v>59.6</v>
      </c>
      <c r="AI18" s="393"/>
      <c r="AJ18" s="393"/>
      <c r="AK18" s="393"/>
      <c r="AL18" s="394"/>
      <c r="AM18" s="497"/>
      <c r="AN18" s="402"/>
      <c r="AO18" s="402"/>
      <c r="AP18" s="402"/>
      <c r="AQ18" s="402"/>
      <c r="AR18" s="402"/>
      <c r="AS18" s="402"/>
      <c r="AT18" s="403"/>
      <c r="AU18" s="485"/>
      <c r="AV18" s="486"/>
      <c r="AW18" s="486"/>
      <c r="AX18" s="486"/>
      <c r="AY18" s="408" t="s">
        <v>161</v>
      </c>
      <c r="AZ18" s="409"/>
      <c r="BA18" s="409"/>
      <c r="BB18" s="409"/>
      <c r="BC18" s="409"/>
      <c r="BD18" s="409"/>
      <c r="BE18" s="409"/>
      <c r="BF18" s="409"/>
      <c r="BG18" s="409"/>
      <c r="BH18" s="409"/>
      <c r="BI18" s="409"/>
      <c r="BJ18" s="409"/>
      <c r="BK18" s="409"/>
      <c r="BL18" s="409"/>
      <c r="BM18" s="410"/>
      <c r="BN18" s="428">
        <v>4992198</v>
      </c>
      <c r="BO18" s="429"/>
      <c r="BP18" s="429"/>
      <c r="BQ18" s="429"/>
      <c r="BR18" s="429"/>
      <c r="BS18" s="429"/>
      <c r="BT18" s="429"/>
      <c r="BU18" s="430"/>
      <c r="BV18" s="428">
        <v>4924230</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5">
      <c r="A19" s="187"/>
      <c r="B19" s="490" t="s">
        <v>162</v>
      </c>
      <c r="C19" s="491"/>
      <c r="D19" s="491"/>
      <c r="E19" s="492"/>
      <c r="F19" s="492"/>
      <c r="G19" s="492"/>
      <c r="H19" s="492"/>
      <c r="I19" s="492"/>
      <c r="J19" s="492"/>
      <c r="K19" s="492"/>
      <c r="L19" s="498">
        <v>17</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163</v>
      </c>
      <c r="AZ19" s="409"/>
      <c r="BA19" s="409"/>
      <c r="BB19" s="409"/>
      <c r="BC19" s="409"/>
      <c r="BD19" s="409"/>
      <c r="BE19" s="409"/>
      <c r="BF19" s="409"/>
      <c r="BG19" s="409"/>
      <c r="BH19" s="409"/>
      <c r="BI19" s="409"/>
      <c r="BJ19" s="409"/>
      <c r="BK19" s="409"/>
      <c r="BL19" s="409"/>
      <c r="BM19" s="410"/>
      <c r="BN19" s="428">
        <v>6601276</v>
      </c>
      <c r="BO19" s="429"/>
      <c r="BP19" s="429"/>
      <c r="BQ19" s="429"/>
      <c r="BR19" s="429"/>
      <c r="BS19" s="429"/>
      <c r="BT19" s="429"/>
      <c r="BU19" s="430"/>
      <c r="BV19" s="428">
        <v>6568641</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5">
      <c r="A20" s="187"/>
      <c r="B20" s="490" t="s">
        <v>164</v>
      </c>
      <c r="C20" s="491"/>
      <c r="D20" s="491"/>
      <c r="E20" s="492"/>
      <c r="F20" s="492"/>
      <c r="G20" s="492"/>
      <c r="H20" s="492"/>
      <c r="I20" s="492"/>
      <c r="J20" s="492"/>
      <c r="K20" s="492"/>
      <c r="L20" s="498">
        <v>5547</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7"/>
      <c r="AO20" s="477"/>
      <c r="AP20" s="477"/>
      <c r="AQ20" s="477"/>
      <c r="AR20" s="477"/>
      <c r="AS20" s="477"/>
      <c r="AT20" s="478"/>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2">
      <c r="A21" s="187"/>
      <c r="B21" s="487" t="s">
        <v>165</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5">
      <c r="A22" s="187"/>
      <c r="B22" s="459" t="s">
        <v>166</v>
      </c>
      <c r="C22" s="460"/>
      <c r="D22" s="461"/>
      <c r="E22" s="468" t="s">
        <v>1</v>
      </c>
      <c r="F22" s="443"/>
      <c r="G22" s="443"/>
      <c r="H22" s="443"/>
      <c r="I22" s="443"/>
      <c r="J22" s="443"/>
      <c r="K22" s="444"/>
      <c r="L22" s="468" t="s">
        <v>167</v>
      </c>
      <c r="M22" s="443"/>
      <c r="N22" s="443"/>
      <c r="O22" s="443"/>
      <c r="P22" s="444"/>
      <c r="Q22" s="453" t="s">
        <v>168</v>
      </c>
      <c r="R22" s="454"/>
      <c r="S22" s="454"/>
      <c r="T22" s="454"/>
      <c r="U22" s="454"/>
      <c r="V22" s="469"/>
      <c r="W22" s="471" t="s">
        <v>169</v>
      </c>
      <c r="X22" s="460"/>
      <c r="Y22" s="461"/>
      <c r="Z22" s="468" t="s">
        <v>1</v>
      </c>
      <c r="AA22" s="443"/>
      <c r="AB22" s="443"/>
      <c r="AC22" s="443"/>
      <c r="AD22" s="443"/>
      <c r="AE22" s="443"/>
      <c r="AF22" s="443"/>
      <c r="AG22" s="444"/>
      <c r="AH22" s="442" t="s">
        <v>170</v>
      </c>
      <c r="AI22" s="443"/>
      <c r="AJ22" s="443"/>
      <c r="AK22" s="443"/>
      <c r="AL22" s="444"/>
      <c r="AM22" s="442" t="s">
        <v>171</v>
      </c>
      <c r="AN22" s="448"/>
      <c r="AO22" s="448"/>
      <c r="AP22" s="448"/>
      <c r="AQ22" s="448"/>
      <c r="AR22" s="449"/>
      <c r="AS22" s="453" t="s">
        <v>168</v>
      </c>
      <c r="AT22" s="454"/>
      <c r="AU22" s="454"/>
      <c r="AV22" s="454"/>
      <c r="AW22" s="454"/>
      <c r="AX22" s="455"/>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2">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0" t="s">
        <v>172</v>
      </c>
      <c r="AZ23" s="421"/>
      <c r="BA23" s="421"/>
      <c r="BB23" s="421"/>
      <c r="BC23" s="421"/>
      <c r="BD23" s="421"/>
      <c r="BE23" s="421"/>
      <c r="BF23" s="421"/>
      <c r="BG23" s="421"/>
      <c r="BH23" s="421"/>
      <c r="BI23" s="421"/>
      <c r="BJ23" s="421"/>
      <c r="BK23" s="421"/>
      <c r="BL23" s="421"/>
      <c r="BM23" s="422"/>
      <c r="BN23" s="428">
        <v>11775475</v>
      </c>
      <c r="BO23" s="429"/>
      <c r="BP23" s="429"/>
      <c r="BQ23" s="429"/>
      <c r="BR23" s="429"/>
      <c r="BS23" s="429"/>
      <c r="BT23" s="429"/>
      <c r="BU23" s="430"/>
      <c r="BV23" s="428">
        <v>11577496</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5">
      <c r="A24" s="187"/>
      <c r="B24" s="462"/>
      <c r="C24" s="463"/>
      <c r="D24" s="464"/>
      <c r="E24" s="401" t="s">
        <v>173</v>
      </c>
      <c r="F24" s="402"/>
      <c r="G24" s="402"/>
      <c r="H24" s="402"/>
      <c r="I24" s="402"/>
      <c r="J24" s="402"/>
      <c r="K24" s="403"/>
      <c r="L24" s="404">
        <v>1</v>
      </c>
      <c r="M24" s="405"/>
      <c r="N24" s="405"/>
      <c r="O24" s="405"/>
      <c r="P24" s="406"/>
      <c r="Q24" s="404">
        <v>7700</v>
      </c>
      <c r="R24" s="405"/>
      <c r="S24" s="405"/>
      <c r="T24" s="405"/>
      <c r="U24" s="405"/>
      <c r="V24" s="406"/>
      <c r="W24" s="472"/>
      <c r="X24" s="463"/>
      <c r="Y24" s="464"/>
      <c r="Z24" s="401" t="s">
        <v>174</v>
      </c>
      <c r="AA24" s="402"/>
      <c r="AB24" s="402"/>
      <c r="AC24" s="402"/>
      <c r="AD24" s="402"/>
      <c r="AE24" s="402"/>
      <c r="AF24" s="402"/>
      <c r="AG24" s="403"/>
      <c r="AH24" s="404">
        <v>136</v>
      </c>
      <c r="AI24" s="405"/>
      <c r="AJ24" s="405"/>
      <c r="AK24" s="405"/>
      <c r="AL24" s="406"/>
      <c r="AM24" s="404">
        <v>379440</v>
      </c>
      <c r="AN24" s="405"/>
      <c r="AO24" s="405"/>
      <c r="AP24" s="405"/>
      <c r="AQ24" s="405"/>
      <c r="AR24" s="406"/>
      <c r="AS24" s="404">
        <v>2790</v>
      </c>
      <c r="AT24" s="405"/>
      <c r="AU24" s="405"/>
      <c r="AV24" s="405"/>
      <c r="AW24" s="405"/>
      <c r="AX24" s="407"/>
      <c r="AY24" s="395" t="s">
        <v>175</v>
      </c>
      <c r="AZ24" s="396"/>
      <c r="BA24" s="396"/>
      <c r="BB24" s="396"/>
      <c r="BC24" s="396"/>
      <c r="BD24" s="396"/>
      <c r="BE24" s="396"/>
      <c r="BF24" s="396"/>
      <c r="BG24" s="396"/>
      <c r="BH24" s="396"/>
      <c r="BI24" s="396"/>
      <c r="BJ24" s="396"/>
      <c r="BK24" s="396"/>
      <c r="BL24" s="396"/>
      <c r="BM24" s="397"/>
      <c r="BN24" s="428">
        <v>6666978</v>
      </c>
      <c r="BO24" s="429"/>
      <c r="BP24" s="429"/>
      <c r="BQ24" s="429"/>
      <c r="BR24" s="429"/>
      <c r="BS24" s="429"/>
      <c r="BT24" s="429"/>
      <c r="BU24" s="430"/>
      <c r="BV24" s="428">
        <v>6635485</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2">
      <c r="A25" s="187"/>
      <c r="B25" s="462"/>
      <c r="C25" s="463"/>
      <c r="D25" s="464"/>
      <c r="E25" s="401" t="s">
        <v>176</v>
      </c>
      <c r="F25" s="402"/>
      <c r="G25" s="402"/>
      <c r="H25" s="402"/>
      <c r="I25" s="402"/>
      <c r="J25" s="402"/>
      <c r="K25" s="403"/>
      <c r="L25" s="404">
        <v>1</v>
      </c>
      <c r="M25" s="405"/>
      <c r="N25" s="405"/>
      <c r="O25" s="405"/>
      <c r="P25" s="406"/>
      <c r="Q25" s="404">
        <v>6100</v>
      </c>
      <c r="R25" s="405"/>
      <c r="S25" s="405"/>
      <c r="T25" s="405"/>
      <c r="U25" s="405"/>
      <c r="V25" s="406"/>
      <c r="W25" s="472"/>
      <c r="X25" s="463"/>
      <c r="Y25" s="464"/>
      <c r="Z25" s="401" t="s">
        <v>177</v>
      </c>
      <c r="AA25" s="402"/>
      <c r="AB25" s="402"/>
      <c r="AC25" s="402"/>
      <c r="AD25" s="402"/>
      <c r="AE25" s="402"/>
      <c r="AF25" s="402"/>
      <c r="AG25" s="403"/>
      <c r="AH25" s="404" t="s">
        <v>155</v>
      </c>
      <c r="AI25" s="405"/>
      <c r="AJ25" s="405"/>
      <c r="AK25" s="405"/>
      <c r="AL25" s="406"/>
      <c r="AM25" s="404" t="s">
        <v>155</v>
      </c>
      <c r="AN25" s="405"/>
      <c r="AO25" s="405"/>
      <c r="AP25" s="405"/>
      <c r="AQ25" s="405"/>
      <c r="AR25" s="406"/>
      <c r="AS25" s="404" t="s">
        <v>155</v>
      </c>
      <c r="AT25" s="405"/>
      <c r="AU25" s="405"/>
      <c r="AV25" s="405"/>
      <c r="AW25" s="405"/>
      <c r="AX25" s="407"/>
      <c r="AY25" s="420" t="s">
        <v>178</v>
      </c>
      <c r="AZ25" s="421"/>
      <c r="BA25" s="421"/>
      <c r="BB25" s="421"/>
      <c r="BC25" s="421"/>
      <c r="BD25" s="421"/>
      <c r="BE25" s="421"/>
      <c r="BF25" s="421"/>
      <c r="BG25" s="421"/>
      <c r="BH25" s="421"/>
      <c r="BI25" s="421"/>
      <c r="BJ25" s="421"/>
      <c r="BK25" s="421"/>
      <c r="BL25" s="421"/>
      <c r="BM25" s="422"/>
      <c r="BN25" s="423">
        <v>1425037</v>
      </c>
      <c r="BO25" s="424"/>
      <c r="BP25" s="424"/>
      <c r="BQ25" s="424"/>
      <c r="BR25" s="424"/>
      <c r="BS25" s="424"/>
      <c r="BT25" s="424"/>
      <c r="BU25" s="425"/>
      <c r="BV25" s="423">
        <v>935075</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2">
      <c r="A26" s="187"/>
      <c r="B26" s="462"/>
      <c r="C26" s="463"/>
      <c r="D26" s="464"/>
      <c r="E26" s="401" t="s">
        <v>179</v>
      </c>
      <c r="F26" s="402"/>
      <c r="G26" s="402"/>
      <c r="H26" s="402"/>
      <c r="I26" s="402"/>
      <c r="J26" s="402"/>
      <c r="K26" s="403"/>
      <c r="L26" s="404">
        <v>1</v>
      </c>
      <c r="M26" s="405"/>
      <c r="N26" s="405"/>
      <c r="O26" s="405"/>
      <c r="P26" s="406"/>
      <c r="Q26" s="404">
        <v>5400</v>
      </c>
      <c r="R26" s="405"/>
      <c r="S26" s="405"/>
      <c r="T26" s="405"/>
      <c r="U26" s="405"/>
      <c r="V26" s="406"/>
      <c r="W26" s="472"/>
      <c r="X26" s="463"/>
      <c r="Y26" s="464"/>
      <c r="Z26" s="401" t="s">
        <v>180</v>
      </c>
      <c r="AA26" s="440"/>
      <c r="AB26" s="440"/>
      <c r="AC26" s="440"/>
      <c r="AD26" s="440"/>
      <c r="AE26" s="440"/>
      <c r="AF26" s="440"/>
      <c r="AG26" s="441"/>
      <c r="AH26" s="404" t="s">
        <v>155</v>
      </c>
      <c r="AI26" s="405"/>
      <c r="AJ26" s="405"/>
      <c r="AK26" s="405"/>
      <c r="AL26" s="406"/>
      <c r="AM26" s="404" t="s">
        <v>155</v>
      </c>
      <c r="AN26" s="405"/>
      <c r="AO26" s="405"/>
      <c r="AP26" s="405"/>
      <c r="AQ26" s="405"/>
      <c r="AR26" s="406"/>
      <c r="AS26" s="404" t="s">
        <v>155</v>
      </c>
      <c r="AT26" s="405"/>
      <c r="AU26" s="405"/>
      <c r="AV26" s="405"/>
      <c r="AW26" s="405"/>
      <c r="AX26" s="407"/>
      <c r="AY26" s="437" t="s">
        <v>181</v>
      </c>
      <c r="AZ26" s="438"/>
      <c r="BA26" s="438"/>
      <c r="BB26" s="438"/>
      <c r="BC26" s="438"/>
      <c r="BD26" s="438"/>
      <c r="BE26" s="438"/>
      <c r="BF26" s="438"/>
      <c r="BG26" s="438"/>
      <c r="BH26" s="438"/>
      <c r="BI26" s="438"/>
      <c r="BJ26" s="438"/>
      <c r="BK26" s="438"/>
      <c r="BL26" s="438"/>
      <c r="BM26" s="439"/>
      <c r="BN26" s="428" t="s">
        <v>155</v>
      </c>
      <c r="BO26" s="429"/>
      <c r="BP26" s="429"/>
      <c r="BQ26" s="429"/>
      <c r="BR26" s="429"/>
      <c r="BS26" s="429"/>
      <c r="BT26" s="429"/>
      <c r="BU26" s="430"/>
      <c r="BV26" s="428" t="s">
        <v>155</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5">
      <c r="A27" s="187"/>
      <c r="B27" s="462"/>
      <c r="C27" s="463"/>
      <c r="D27" s="464"/>
      <c r="E27" s="401" t="s">
        <v>182</v>
      </c>
      <c r="F27" s="402"/>
      <c r="G27" s="402"/>
      <c r="H27" s="402"/>
      <c r="I27" s="402"/>
      <c r="J27" s="402"/>
      <c r="K27" s="403"/>
      <c r="L27" s="404">
        <v>1</v>
      </c>
      <c r="M27" s="405"/>
      <c r="N27" s="405"/>
      <c r="O27" s="405"/>
      <c r="P27" s="406"/>
      <c r="Q27" s="404">
        <v>2910</v>
      </c>
      <c r="R27" s="405"/>
      <c r="S27" s="405"/>
      <c r="T27" s="405"/>
      <c r="U27" s="405"/>
      <c r="V27" s="406"/>
      <c r="W27" s="472"/>
      <c r="X27" s="463"/>
      <c r="Y27" s="464"/>
      <c r="Z27" s="401" t="s">
        <v>183</v>
      </c>
      <c r="AA27" s="402"/>
      <c r="AB27" s="402"/>
      <c r="AC27" s="402"/>
      <c r="AD27" s="402"/>
      <c r="AE27" s="402"/>
      <c r="AF27" s="402"/>
      <c r="AG27" s="403"/>
      <c r="AH27" s="404">
        <v>2</v>
      </c>
      <c r="AI27" s="405"/>
      <c r="AJ27" s="405"/>
      <c r="AK27" s="405"/>
      <c r="AL27" s="406"/>
      <c r="AM27" s="404" t="s">
        <v>184</v>
      </c>
      <c r="AN27" s="405"/>
      <c r="AO27" s="405"/>
      <c r="AP27" s="405"/>
      <c r="AQ27" s="405"/>
      <c r="AR27" s="406"/>
      <c r="AS27" s="404" t="s">
        <v>184</v>
      </c>
      <c r="AT27" s="405"/>
      <c r="AU27" s="405"/>
      <c r="AV27" s="405"/>
      <c r="AW27" s="405"/>
      <c r="AX27" s="407"/>
      <c r="AY27" s="434" t="s">
        <v>185</v>
      </c>
      <c r="AZ27" s="435"/>
      <c r="BA27" s="435"/>
      <c r="BB27" s="435"/>
      <c r="BC27" s="435"/>
      <c r="BD27" s="435"/>
      <c r="BE27" s="435"/>
      <c r="BF27" s="435"/>
      <c r="BG27" s="435"/>
      <c r="BH27" s="435"/>
      <c r="BI27" s="435"/>
      <c r="BJ27" s="435"/>
      <c r="BK27" s="435"/>
      <c r="BL27" s="435"/>
      <c r="BM27" s="436"/>
      <c r="BN27" s="431" t="s">
        <v>155</v>
      </c>
      <c r="BO27" s="432"/>
      <c r="BP27" s="432"/>
      <c r="BQ27" s="432"/>
      <c r="BR27" s="432"/>
      <c r="BS27" s="432"/>
      <c r="BT27" s="432"/>
      <c r="BU27" s="433"/>
      <c r="BV27" s="431" t="s">
        <v>155</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2">
      <c r="A28" s="187"/>
      <c r="B28" s="462"/>
      <c r="C28" s="463"/>
      <c r="D28" s="464"/>
      <c r="E28" s="401" t="s">
        <v>186</v>
      </c>
      <c r="F28" s="402"/>
      <c r="G28" s="402"/>
      <c r="H28" s="402"/>
      <c r="I28" s="402"/>
      <c r="J28" s="402"/>
      <c r="K28" s="403"/>
      <c r="L28" s="404">
        <v>1</v>
      </c>
      <c r="M28" s="405"/>
      <c r="N28" s="405"/>
      <c r="O28" s="405"/>
      <c r="P28" s="406"/>
      <c r="Q28" s="404">
        <v>2340</v>
      </c>
      <c r="R28" s="405"/>
      <c r="S28" s="405"/>
      <c r="T28" s="405"/>
      <c r="U28" s="405"/>
      <c r="V28" s="406"/>
      <c r="W28" s="472"/>
      <c r="X28" s="463"/>
      <c r="Y28" s="464"/>
      <c r="Z28" s="401" t="s">
        <v>187</v>
      </c>
      <c r="AA28" s="402"/>
      <c r="AB28" s="402"/>
      <c r="AC28" s="402"/>
      <c r="AD28" s="402"/>
      <c r="AE28" s="402"/>
      <c r="AF28" s="402"/>
      <c r="AG28" s="403"/>
      <c r="AH28" s="404">
        <v>12</v>
      </c>
      <c r="AI28" s="405"/>
      <c r="AJ28" s="405"/>
      <c r="AK28" s="405"/>
      <c r="AL28" s="406"/>
      <c r="AM28" s="404">
        <v>36732</v>
      </c>
      <c r="AN28" s="405"/>
      <c r="AO28" s="405"/>
      <c r="AP28" s="405"/>
      <c r="AQ28" s="405"/>
      <c r="AR28" s="406"/>
      <c r="AS28" s="404">
        <v>3061</v>
      </c>
      <c r="AT28" s="405"/>
      <c r="AU28" s="405"/>
      <c r="AV28" s="405"/>
      <c r="AW28" s="405"/>
      <c r="AX28" s="407"/>
      <c r="AY28" s="411" t="s">
        <v>188</v>
      </c>
      <c r="AZ28" s="412"/>
      <c r="BA28" s="412"/>
      <c r="BB28" s="413"/>
      <c r="BC28" s="420" t="s">
        <v>48</v>
      </c>
      <c r="BD28" s="421"/>
      <c r="BE28" s="421"/>
      <c r="BF28" s="421"/>
      <c r="BG28" s="421"/>
      <c r="BH28" s="421"/>
      <c r="BI28" s="421"/>
      <c r="BJ28" s="421"/>
      <c r="BK28" s="421"/>
      <c r="BL28" s="421"/>
      <c r="BM28" s="422"/>
      <c r="BN28" s="423">
        <v>1156532</v>
      </c>
      <c r="BO28" s="424"/>
      <c r="BP28" s="424"/>
      <c r="BQ28" s="424"/>
      <c r="BR28" s="424"/>
      <c r="BS28" s="424"/>
      <c r="BT28" s="424"/>
      <c r="BU28" s="425"/>
      <c r="BV28" s="423">
        <v>1260882</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2">
      <c r="A29" s="187"/>
      <c r="B29" s="462"/>
      <c r="C29" s="463"/>
      <c r="D29" s="464"/>
      <c r="E29" s="401" t="s">
        <v>189</v>
      </c>
      <c r="F29" s="402"/>
      <c r="G29" s="402"/>
      <c r="H29" s="402"/>
      <c r="I29" s="402"/>
      <c r="J29" s="402"/>
      <c r="K29" s="403"/>
      <c r="L29" s="404">
        <v>11</v>
      </c>
      <c r="M29" s="405"/>
      <c r="N29" s="405"/>
      <c r="O29" s="405"/>
      <c r="P29" s="406"/>
      <c r="Q29" s="404">
        <v>1900</v>
      </c>
      <c r="R29" s="405"/>
      <c r="S29" s="405"/>
      <c r="T29" s="405"/>
      <c r="U29" s="405"/>
      <c r="V29" s="406"/>
      <c r="W29" s="473"/>
      <c r="X29" s="474"/>
      <c r="Y29" s="475"/>
      <c r="Z29" s="401" t="s">
        <v>190</v>
      </c>
      <c r="AA29" s="402"/>
      <c r="AB29" s="402"/>
      <c r="AC29" s="402"/>
      <c r="AD29" s="402"/>
      <c r="AE29" s="402"/>
      <c r="AF29" s="402"/>
      <c r="AG29" s="403"/>
      <c r="AH29" s="404">
        <v>150</v>
      </c>
      <c r="AI29" s="405"/>
      <c r="AJ29" s="405"/>
      <c r="AK29" s="405"/>
      <c r="AL29" s="406"/>
      <c r="AM29" s="404">
        <v>423150</v>
      </c>
      <c r="AN29" s="405"/>
      <c r="AO29" s="405"/>
      <c r="AP29" s="405"/>
      <c r="AQ29" s="405"/>
      <c r="AR29" s="406"/>
      <c r="AS29" s="404">
        <v>2821</v>
      </c>
      <c r="AT29" s="405"/>
      <c r="AU29" s="405"/>
      <c r="AV29" s="405"/>
      <c r="AW29" s="405"/>
      <c r="AX29" s="407"/>
      <c r="AY29" s="414"/>
      <c r="AZ29" s="415"/>
      <c r="BA29" s="415"/>
      <c r="BB29" s="416"/>
      <c r="BC29" s="408" t="s">
        <v>191</v>
      </c>
      <c r="BD29" s="409"/>
      <c r="BE29" s="409"/>
      <c r="BF29" s="409"/>
      <c r="BG29" s="409"/>
      <c r="BH29" s="409"/>
      <c r="BI29" s="409"/>
      <c r="BJ29" s="409"/>
      <c r="BK29" s="409"/>
      <c r="BL29" s="409"/>
      <c r="BM29" s="410"/>
      <c r="BN29" s="428">
        <v>291657</v>
      </c>
      <c r="BO29" s="429"/>
      <c r="BP29" s="429"/>
      <c r="BQ29" s="429"/>
      <c r="BR29" s="429"/>
      <c r="BS29" s="429"/>
      <c r="BT29" s="429"/>
      <c r="BU29" s="430"/>
      <c r="BV29" s="428">
        <v>341625</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5">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192</v>
      </c>
      <c r="X30" s="483"/>
      <c r="Y30" s="483"/>
      <c r="Z30" s="483"/>
      <c r="AA30" s="483"/>
      <c r="AB30" s="483"/>
      <c r="AC30" s="483"/>
      <c r="AD30" s="483"/>
      <c r="AE30" s="483"/>
      <c r="AF30" s="483"/>
      <c r="AG30" s="484"/>
      <c r="AH30" s="392">
        <v>94.7</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401082</v>
      </c>
      <c r="BO30" s="432"/>
      <c r="BP30" s="432"/>
      <c r="BQ30" s="432"/>
      <c r="BR30" s="432"/>
      <c r="BS30" s="432"/>
      <c r="BT30" s="432"/>
      <c r="BU30" s="433"/>
      <c r="BV30" s="431">
        <v>372443</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1" t="s">
        <v>199</v>
      </c>
      <c r="D33" s="391"/>
      <c r="E33" s="390" t="s">
        <v>200</v>
      </c>
      <c r="F33" s="390"/>
      <c r="G33" s="390"/>
      <c r="H33" s="390"/>
      <c r="I33" s="390"/>
      <c r="J33" s="390"/>
      <c r="K33" s="390"/>
      <c r="L33" s="390"/>
      <c r="M33" s="390"/>
      <c r="N33" s="390"/>
      <c r="O33" s="390"/>
      <c r="P33" s="390"/>
      <c r="Q33" s="390"/>
      <c r="R33" s="390"/>
      <c r="S33" s="390"/>
      <c r="T33" s="216"/>
      <c r="U33" s="391" t="s">
        <v>199</v>
      </c>
      <c r="V33" s="391"/>
      <c r="W33" s="390" t="s">
        <v>200</v>
      </c>
      <c r="X33" s="390"/>
      <c r="Y33" s="390"/>
      <c r="Z33" s="390"/>
      <c r="AA33" s="390"/>
      <c r="AB33" s="390"/>
      <c r="AC33" s="390"/>
      <c r="AD33" s="390"/>
      <c r="AE33" s="390"/>
      <c r="AF33" s="390"/>
      <c r="AG33" s="390"/>
      <c r="AH33" s="390"/>
      <c r="AI33" s="390"/>
      <c r="AJ33" s="390"/>
      <c r="AK33" s="390"/>
      <c r="AL33" s="216"/>
      <c r="AM33" s="391" t="s">
        <v>199</v>
      </c>
      <c r="AN33" s="391"/>
      <c r="AO33" s="390" t="s">
        <v>200</v>
      </c>
      <c r="AP33" s="390"/>
      <c r="AQ33" s="390"/>
      <c r="AR33" s="390"/>
      <c r="AS33" s="390"/>
      <c r="AT33" s="390"/>
      <c r="AU33" s="390"/>
      <c r="AV33" s="390"/>
      <c r="AW33" s="390"/>
      <c r="AX33" s="390"/>
      <c r="AY33" s="390"/>
      <c r="AZ33" s="390"/>
      <c r="BA33" s="390"/>
      <c r="BB33" s="390"/>
      <c r="BC33" s="390"/>
      <c r="BD33" s="217"/>
      <c r="BE33" s="390" t="s">
        <v>201</v>
      </c>
      <c r="BF33" s="390"/>
      <c r="BG33" s="390" t="s">
        <v>202</v>
      </c>
      <c r="BH33" s="390"/>
      <c r="BI33" s="390"/>
      <c r="BJ33" s="390"/>
      <c r="BK33" s="390"/>
      <c r="BL33" s="390"/>
      <c r="BM33" s="390"/>
      <c r="BN33" s="390"/>
      <c r="BO33" s="390"/>
      <c r="BP33" s="390"/>
      <c r="BQ33" s="390"/>
      <c r="BR33" s="390"/>
      <c r="BS33" s="390"/>
      <c r="BT33" s="390"/>
      <c r="BU33" s="390"/>
      <c r="BV33" s="217"/>
      <c r="BW33" s="391" t="s">
        <v>201</v>
      </c>
      <c r="BX33" s="391"/>
      <c r="BY33" s="390" t="s">
        <v>203</v>
      </c>
      <c r="BZ33" s="390"/>
      <c r="CA33" s="390"/>
      <c r="CB33" s="390"/>
      <c r="CC33" s="390"/>
      <c r="CD33" s="390"/>
      <c r="CE33" s="390"/>
      <c r="CF33" s="390"/>
      <c r="CG33" s="390"/>
      <c r="CH33" s="390"/>
      <c r="CI33" s="390"/>
      <c r="CJ33" s="390"/>
      <c r="CK33" s="390"/>
      <c r="CL33" s="390"/>
      <c r="CM33" s="390"/>
      <c r="CN33" s="216"/>
      <c r="CO33" s="391" t="s">
        <v>199</v>
      </c>
      <c r="CP33" s="391"/>
      <c r="CQ33" s="390" t="s">
        <v>204</v>
      </c>
      <c r="CR33" s="390"/>
      <c r="CS33" s="390"/>
      <c r="CT33" s="390"/>
      <c r="CU33" s="390"/>
      <c r="CV33" s="390"/>
      <c r="CW33" s="390"/>
      <c r="CX33" s="390"/>
      <c r="CY33" s="390"/>
      <c r="CZ33" s="390"/>
      <c r="DA33" s="390"/>
      <c r="DB33" s="390"/>
      <c r="DC33" s="390"/>
      <c r="DD33" s="390"/>
      <c r="DE33" s="390"/>
      <c r="DF33" s="216"/>
      <c r="DG33" s="389" t="s">
        <v>205</v>
      </c>
      <c r="DH33" s="389"/>
      <c r="DI33" s="218"/>
      <c r="DJ33" s="186"/>
      <c r="DK33" s="186"/>
      <c r="DL33" s="186"/>
      <c r="DM33" s="186"/>
      <c r="DN33" s="186"/>
      <c r="DO33" s="186"/>
    </row>
    <row r="34" spans="1:119" ht="32.25" customHeight="1" x14ac:dyDescent="0.2">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f>IF(AO34="","",MAX(C34:D43,U34:V43)+1)</f>
        <v>6</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f>IF(BG34="","",MAX(C34:D43,U34:V43,AM34:AN43)+1)</f>
        <v>8</v>
      </c>
      <c r="BF34" s="387"/>
      <c r="BG34" s="386" t="str">
        <f>IF('各会計、関係団体の財政状況及び健全化判断比率'!B33="","",'各会計、関係団体の財政状況及び健全化判断比率'!B33)</f>
        <v>公共下水道事業特別会計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9</v>
      </c>
      <c r="BX34" s="387"/>
      <c r="BY34" s="386" t="str">
        <f>IF('各会計、関係団体の財政状況及び健全化判断比率'!B68="","",'各会計、関係団体の財政状況及び健全化判断比率'!B68)</f>
        <v>斜里郡３町終末処理事業組合</v>
      </c>
      <c r="BZ34" s="386"/>
      <c r="CA34" s="386"/>
      <c r="CB34" s="386"/>
      <c r="CC34" s="386"/>
      <c r="CD34" s="386"/>
      <c r="CE34" s="386"/>
      <c r="CF34" s="386"/>
      <c r="CG34" s="386"/>
      <c r="CH34" s="386"/>
      <c r="CI34" s="386"/>
      <c r="CJ34" s="386"/>
      <c r="CK34" s="386"/>
      <c r="CL34" s="386"/>
      <c r="CM34" s="386"/>
      <c r="CN34" s="214"/>
      <c r="CO34" s="387">
        <f>IF(CQ34="","",MAX(C34:D43,U34:V43,AM34:AN43,BE34:BF43,BW34:BX43)+1)</f>
        <v>12</v>
      </c>
      <c r="CP34" s="387"/>
      <c r="CQ34" s="386" t="str">
        <f>IF('各会計、関係団体の財政状況及び健全化判断比率'!BS7="","",'各会計、関係団体の財政状況及び健全化判断比率'!BS7)</f>
        <v>斜里町土地開発公社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v>
      </c>
      <c r="DH34" s="388"/>
      <c r="DI34" s="218"/>
      <c r="DJ34" s="186"/>
      <c r="DK34" s="186"/>
      <c r="DL34" s="186"/>
      <c r="DM34" s="186"/>
      <c r="DN34" s="186"/>
      <c r="DO34" s="186"/>
    </row>
    <row r="35" spans="1:119" ht="32.25" customHeight="1" x14ac:dyDescent="0.2">
      <c r="A35" s="187"/>
      <c r="B35" s="213"/>
      <c r="C35" s="387">
        <f>IF(E35="","",C34+1)</f>
        <v>2</v>
      </c>
      <c r="D35" s="387"/>
      <c r="E35" s="386" t="str">
        <f>IF('各会計、関係団体の財政状況及び健全化判断比率'!B8="","",'各会計、関係団体の財政状況及び健全化判断比率'!B8)</f>
        <v>国立公園内森林保全事業特別会計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介護保険事業特別会計</v>
      </c>
      <c r="X35" s="386"/>
      <c r="Y35" s="386"/>
      <c r="Z35" s="386"/>
      <c r="AA35" s="386"/>
      <c r="AB35" s="386"/>
      <c r="AC35" s="386"/>
      <c r="AD35" s="386"/>
      <c r="AE35" s="386"/>
      <c r="AF35" s="386"/>
      <c r="AG35" s="386"/>
      <c r="AH35" s="386"/>
      <c r="AI35" s="386"/>
      <c r="AJ35" s="386"/>
      <c r="AK35" s="386"/>
      <c r="AL35" s="214"/>
      <c r="AM35" s="387">
        <f t="shared" ref="AM35:AM43" si="0">IF(AO35="","",AM34+1)</f>
        <v>7</v>
      </c>
      <c r="AN35" s="387"/>
      <c r="AO35" s="386" t="str">
        <f>IF('各会計、関係団体の財政状況及び健全化判断比率'!B32="","",'各会計、関係団体の財政状況及び健全化判断比率'!B32)</f>
        <v>病院事業会計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10</v>
      </c>
      <c r="BX35" s="387"/>
      <c r="BY35" s="386" t="str">
        <f>IF('各会計、関係団体の財政状況及び健全化判断比率'!B69="","",'各会計、関係団体の財政状況及び健全化判断比率'!B69)</f>
        <v>網走地方教育研修センター組合</v>
      </c>
      <c r="BZ35" s="386"/>
      <c r="CA35" s="386"/>
      <c r="CB35" s="386"/>
      <c r="CC35" s="386"/>
      <c r="CD35" s="386"/>
      <c r="CE35" s="386"/>
      <c r="CF35" s="386"/>
      <c r="CG35" s="386"/>
      <c r="CH35" s="386"/>
      <c r="CI35" s="386"/>
      <c r="CJ35" s="386"/>
      <c r="CK35" s="386"/>
      <c r="CL35" s="386"/>
      <c r="CM35" s="386"/>
      <c r="CN35" s="214"/>
      <c r="CO35" s="387">
        <f t="shared" ref="CO35:CO43" si="3">IF(CQ35="","",CO34+1)</f>
        <v>13</v>
      </c>
      <c r="CP35" s="387"/>
      <c r="CQ35" s="386" t="str">
        <f>IF('各会計、関係団体の財政状況及び健全化判断比率'!BS8="","",'各会計、関係団体の財政状況及び健全化判断比率'!BS8)</f>
        <v>知床財団</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2">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11</v>
      </c>
      <c r="BX36" s="387"/>
      <c r="BY36" s="386" t="str">
        <f>IF('各会計、関係団体の財政状況及び健全化判断比率'!B70="","",'各会計、関係団体の財政状況及び健全化判断比率'!B70)</f>
        <v>斜里地区消防組合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2">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t="str">
        <f t="shared" si="2"/>
        <v/>
      </c>
      <c r="BX37" s="387"/>
      <c r="BY37" s="386" t="str">
        <f>IF('各会計、関係団体の財政状況及び健全化判断比率'!B71="","",'各会計、関係団体の財政状況及び健全化判断比率'!B71)</f>
        <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2">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t="str">
        <f t="shared" si="2"/>
        <v/>
      </c>
      <c r="BX38" s="387"/>
      <c r="BY38" s="386" t="str">
        <f>IF('各会計、関係団体の財政状況及び健全化判断比率'!B72="","",'各会計、関係団体の財政状況及び健全化判断比率'!B72)</f>
        <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2">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2">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2">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2">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2">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210</v>
      </c>
    </row>
    <row r="50" spans="5:5" x14ac:dyDescent="0.2">
      <c r="E50" s="188" t="s">
        <v>211</v>
      </c>
    </row>
    <row r="51" spans="5:5" x14ac:dyDescent="0.2">
      <c r="E51" s="188" t="s">
        <v>212</v>
      </c>
    </row>
    <row r="52" spans="5:5" x14ac:dyDescent="0.2">
      <c r="E52" s="188" t="s">
        <v>213</v>
      </c>
    </row>
    <row r="53" spans="5:5" x14ac:dyDescent="0.2"/>
    <row r="54" spans="5:5" x14ac:dyDescent="0.2"/>
    <row r="55" spans="5:5" x14ac:dyDescent="0.2"/>
    <row r="56" spans="5:5" x14ac:dyDescent="0.2"/>
  </sheetData>
  <sheetProtection algorithmName="SHA-512" hashValue="ZNYd/E8SfepUQInIvSnaX68b17Pq4VOHDiFsApCyNalyWUKiQqcY7h4lpJxQunia7TB8UqCe8mQdsSZpNSR5rA==" saltValue="RYBn0lYfNhU8bIUqvZ1fS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BY38" sqref="BY38:CM38"/>
    </sheetView>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214</v>
      </c>
      <c r="DI1" s="760"/>
      <c r="DJ1" s="760"/>
      <c r="DK1" s="760"/>
      <c r="DL1" s="760"/>
      <c r="DM1" s="760"/>
      <c r="DN1" s="761"/>
      <c r="DO1" s="226"/>
      <c r="DP1" s="759" t="s">
        <v>215</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2">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1" t="s">
        <v>217</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218</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219</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2">
      <c r="B4" s="701" t="s">
        <v>1</v>
      </c>
      <c r="C4" s="702"/>
      <c r="D4" s="702"/>
      <c r="E4" s="702"/>
      <c r="F4" s="702"/>
      <c r="G4" s="702"/>
      <c r="H4" s="702"/>
      <c r="I4" s="702"/>
      <c r="J4" s="702"/>
      <c r="K4" s="702"/>
      <c r="L4" s="702"/>
      <c r="M4" s="702"/>
      <c r="N4" s="702"/>
      <c r="O4" s="702"/>
      <c r="P4" s="702"/>
      <c r="Q4" s="703"/>
      <c r="R4" s="701" t="s">
        <v>220</v>
      </c>
      <c r="S4" s="702"/>
      <c r="T4" s="702"/>
      <c r="U4" s="702"/>
      <c r="V4" s="702"/>
      <c r="W4" s="702"/>
      <c r="X4" s="702"/>
      <c r="Y4" s="703"/>
      <c r="Z4" s="701" t="s">
        <v>221</v>
      </c>
      <c r="AA4" s="702"/>
      <c r="AB4" s="702"/>
      <c r="AC4" s="703"/>
      <c r="AD4" s="701" t="s">
        <v>222</v>
      </c>
      <c r="AE4" s="702"/>
      <c r="AF4" s="702"/>
      <c r="AG4" s="702"/>
      <c r="AH4" s="702"/>
      <c r="AI4" s="702"/>
      <c r="AJ4" s="702"/>
      <c r="AK4" s="703"/>
      <c r="AL4" s="701" t="s">
        <v>221</v>
      </c>
      <c r="AM4" s="702"/>
      <c r="AN4" s="702"/>
      <c r="AO4" s="703"/>
      <c r="AP4" s="762" t="s">
        <v>223</v>
      </c>
      <c r="AQ4" s="762"/>
      <c r="AR4" s="762"/>
      <c r="AS4" s="762"/>
      <c r="AT4" s="762"/>
      <c r="AU4" s="762"/>
      <c r="AV4" s="762"/>
      <c r="AW4" s="762"/>
      <c r="AX4" s="762"/>
      <c r="AY4" s="762"/>
      <c r="AZ4" s="762"/>
      <c r="BA4" s="762"/>
      <c r="BB4" s="762"/>
      <c r="BC4" s="762"/>
      <c r="BD4" s="762"/>
      <c r="BE4" s="762"/>
      <c r="BF4" s="762"/>
      <c r="BG4" s="762" t="s">
        <v>224</v>
      </c>
      <c r="BH4" s="762"/>
      <c r="BI4" s="762"/>
      <c r="BJ4" s="762"/>
      <c r="BK4" s="762"/>
      <c r="BL4" s="762"/>
      <c r="BM4" s="762"/>
      <c r="BN4" s="762"/>
      <c r="BO4" s="762" t="s">
        <v>221</v>
      </c>
      <c r="BP4" s="762"/>
      <c r="BQ4" s="762"/>
      <c r="BR4" s="762"/>
      <c r="BS4" s="762" t="s">
        <v>225</v>
      </c>
      <c r="BT4" s="762"/>
      <c r="BU4" s="762"/>
      <c r="BV4" s="762"/>
      <c r="BW4" s="762"/>
      <c r="BX4" s="762"/>
      <c r="BY4" s="762"/>
      <c r="BZ4" s="762"/>
      <c r="CA4" s="762"/>
      <c r="CB4" s="762"/>
      <c r="CD4" s="744" t="s">
        <v>226</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2">
      <c r="B5" s="710" t="s">
        <v>227</v>
      </c>
      <c r="C5" s="711"/>
      <c r="D5" s="711"/>
      <c r="E5" s="711"/>
      <c r="F5" s="711"/>
      <c r="G5" s="711"/>
      <c r="H5" s="711"/>
      <c r="I5" s="711"/>
      <c r="J5" s="711"/>
      <c r="K5" s="711"/>
      <c r="L5" s="711"/>
      <c r="M5" s="711"/>
      <c r="N5" s="711"/>
      <c r="O5" s="711"/>
      <c r="P5" s="711"/>
      <c r="Q5" s="712"/>
      <c r="R5" s="695">
        <v>2035877</v>
      </c>
      <c r="S5" s="696"/>
      <c r="T5" s="696"/>
      <c r="U5" s="696"/>
      <c r="V5" s="696"/>
      <c r="W5" s="696"/>
      <c r="X5" s="696"/>
      <c r="Y5" s="739"/>
      <c r="Z5" s="757">
        <v>21.1</v>
      </c>
      <c r="AA5" s="757"/>
      <c r="AB5" s="757"/>
      <c r="AC5" s="757"/>
      <c r="AD5" s="758">
        <v>1980835</v>
      </c>
      <c r="AE5" s="758"/>
      <c r="AF5" s="758"/>
      <c r="AG5" s="758"/>
      <c r="AH5" s="758"/>
      <c r="AI5" s="758"/>
      <c r="AJ5" s="758"/>
      <c r="AK5" s="758"/>
      <c r="AL5" s="740">
        <v>36.200000000000003</v>
      </c>
      <c r="AM5" s="715"/>
      <c r="AN5" s="715"/>
      <c r="AO5" s="741"/>
      <c r="AP5" s="710" t="s">
        <v>228</v>
      </c>
      <c r="AQ5" s="711"/>
      <c r="AR5" s="711"/>
      <c r="AS5" s="711"/>
      <c r="AT5" s="711"/>
      <c r="AU5" s="711"/>
      <c r="AV5" s="711"/>
      <c r="AW5" s="711"/>
      <c r="AX5" s="711"/>
      <c r="AY5" s="711"/>
      <c r="AZ5" s="711"/>
      <c r="BA5" s="711"/>
      <c r="BB5" s="711"/>
      <c r="BC5" s="711"/>
      <c r="BD5" s="711"/>
      <c r="BE5" s="711"/>
      <c r="BF5" s="712"/>
      <c r="BG5" s="640">
        <v>1921836</v>
      </c>
      <c r="BH5" s="641"/>
      <c r="BI5" s="641"/>
      <c r="BJ5" s="641"/>
      <c r="BK5" s="641"/>
      <c r="BL5" s="641"/>
      <c r="BM5" s="641"/>
      <c r="BN5" s="642"/>
      <c r="BO5" s="677">
        <v>94.4</v>
      </c>
      <c r="BP5" s="677"/>
      <c r="BQ5" s="677"/>
      <c r="BR5" s="677"/>
      <c r="BS5" s="678">
        <v>24549</v>
      </c>
      <c r="BT5" s="678"/>
      <c r="BU5" s="678"/>
      <c r="BV5" s="678"/>
      <c r="BW5" s="678"/>
      <c r="BX5" s="678"/>
      <c r="BY5" s="678"/>
      <c r="BZ5" s="678"/>
      <c r="CA5" s="678"/>
      <c r="CB5" s="728"/>
      <c r="CD5" s="744" t="s">
        <v>223</v>
      </c>
      <c r="CE5" s="745"/>
      <c r="CF5" s="745"/>
      <c r="CG5" s="745"/>
      <c r="CH5" s="745"/>
      <c r="CI5" s="745"/>
      <c r="CJ5" s="745"/>
      <c r="CK5" s="745"/>
      <c r="CL5" s="745"/>
      <c r="CM5" s="745"/>
      <c r="CN5" s="745"/>
      <c r="CO5" s="745"/>
      <c r="CP5" s="745"/>
      <c r="CQ5" s="746"/>
      <c r="CR5" s="744" t="s">
        <v>229</v>
      </c>
      <c r="CS5" s="745"/>
      <c r="CT5" s="745"/>
      <c r="CU5" s="745"/>
      <c r="CV5" s="745"/>
      <c r="CW5" s="745"/>
      <c r="CX5" s="745"/>
      <c r="CY5" s="746"/>
      <c r="CZ5" s="744" t="s">
        <v>221</v>
      </c>
      <c r="DA5" s="745"/>
      <c r="DB5" s="745"/>
      <c r="DC5" s="746"/>
      <c r="DD5" s="744" t="s">
        <v>230</v>
      </c>
      <c r="DE5" s="745"/>
      <c r="DF5" s="745"/>
      <c r="DG5" s="745"/>
      <c r="DH5" s="745"/>
      <c r="DI5" s="745"/>
      <c r="DJ5" s="745"/>
      <c r="DK5" s="745"/>
      <c r="DL5" s="745"/>
      <c r="DM5" s="745"/>
      <c r="DN5" s="745"/>
      <c r="DO5" s="745"/>
      <c r="DP5" s="746"/>
      <c r="DQ5" s="744" t="s">
        <v>231</v>
      </c>
      <c r="DR5" s="745"/>
      <c r="DS5" s="745"/>
      <c r="DT5" s="745"/>
      <c r="DU5" s="745"/>
      <c r="DV5" s="745"/>
      <c r="DW5" s="745"/>
      <c r="DX5" s="745"/>
      <c r="DY5" s="745"/>
      <c r="DZ5" s="745"/>
      <c r="EA5" s="745"/>
      <c r="EB5" s="745"/>
      <c r="EC5" s="746"/>
    </row>
    <row r="6" spans="2:143" ht="11.25" customHeight="1" x14ac:dyDescent="0.2">
      <c r="B6" s="637" t="s">
        <v>232</v>
      </c>
      <c r="C6" s="638"/>
      <c r="D6" s="638"/>
      <c r="E6" s="638"/>
      <c r="F6" s="638"/>
      <c r="G6" s="638"/>
      <c r="H6" s="638"/>
      <c r="I6" s="638"/>
      <c r="J6" s="638"/>
      <c r="K6" s="638"/>
      <c r="L6" s="638"/>
      <c r="M6" s="638"/>
      <c r="N6" s="638"/>
      <c r="O6" s="638"/>
      <c r="P6" s="638"/>
      <c r="Q6" s="639"/>
      <c r="R6" s="640">
        <v>149104</v>
      </c>
      <c r="S6" s="641"/>
      <c r="T6" s="641"/>
      <c r="U6" s="641"/>
      <c r="V6" s="641"/>
      <c r="W6" s="641"/>
      <c r="X6" s="641"/>
      <c r="Y6" s="642"/>
      <c r="Z6" s="677">
        <v>1.5</v>
      </c>
      <c r="AA6" s="677"/>
      <c r="AB6" s="677"/>
      <c r="AC6" s="677"/>
      <c r="AD6" s="678">
        <v>149104</v>
      </c>
      <c r="AE6" s="678"/>
      <c r="AF6" s="678"/>
      <c r="AG6" s="678"/>
      <c r="AH6" s="678"/>
      <c r="AI6" s="678"/>
      <c r="AJ6" s="678"/>
      <c r="AK6" s="678"/>
      <c r="AL6" s="643">
        <v>2.7</v>
      </c>
      <c r="AM6" s="644"/>
      <c r="AN6" s="644"/>
      <c r="AO6" s="679"/>
      <c r="AP6" s="637" t="s">
        <v>233</v>
      </c>
      <c r="AQ6" s="638"/>
      <c r="AR6" s="638"/>
      <c r="AS6" s="638"/>
      <c r="AT6" s="638"/>
      <c r="AU6" s="638"/>
      <c r="AV6" s="638"/>
      <c r="AW6" s="638"/>
      <c r="AX6" s="638"/>
      <c r="AY6" s="638"/>
      <c r="AZ6" s="638"/>
      <c r="BA6" s="638"/>
      <c r="BB6" s="638"/>
      <c r="BC6" s="638"/>
      <c r="BD6" s="638"/>
      <c r="BE6" s="638"/>
      <c r="BF6" s="639"/>
      <c r="BG6" s="640">
        <v>1921836</v>
      </c>
      <c r="BH6" s="641"/>
      <c r="BI6" s="641"/>
      <c r="BJ6" s="641"/>
      <c r="BK6" s="641"/>
      <c r="BL6" s="641"/>
      <c r="BM6" s="641"/>
      <c r="BN6" s="642"/>
      <c r="BO6" s="677">
        <v>94.4</v>
      </c>
      <c r="BP6" s="677"/>
      <c r="BQ6" s="677"/>
      <c r="BR6" s="677"/>
      <c r="BS6" s="678">
        <v>24549</v>
      </c>
      <c r="BT6" s="678"/>
      <c r="BU6" s="678"/>
      <c r="BV6" s="678"/>
      <c r="BW6" s="678"/>
      <c r="BX6" s="678"/>
      <c r="BY6" s="678"/>
      <c r="BZ6" s="678"/>
      <c r="CA6" s="678"/>
      <c r="CB6" s="728"/>
      <c r="CD6" s="698" t="s">
        <v>234</v>
      </c>
      <c r="CE6" s="699"/>
      <c r="CF6" s="699"/>
      <c r="CG6" s="699"/>
      <c r="CH6" s="699"/>
      <c r="CI6" s="699"/>
      <c r="CJ6" s="699"/>
      <c r="CK6" s="699"/>
      <c r="CL6" s="699"/>
      <c r="CM6" s="699"/>
      <c r="CN6" s="699"/>
      <c r="CO6" s="699"/>
      <c r="CP6" s="699"/>
      <c r="CQ6" s="700"/>
      <c r="CR6" s="640">
        <v>93550</v>
      </c>
      <c r="CS6" s="641"/>
      <c r="CT6" s="641"/>
      <c r="CU6" s="641"/>
      <c r="CV6" s="641"/>
      <c r="CW6" s="641"/>
      <c r="CX6" s="641"/>
      <c r="CY6" s="642"/>
      <c r="CZ6" s="740">
        <v>1</v>
      </c>
      <c r="DA6" s="715"/>
      <c r="DB6" s="715"/>
      <c r="DC6" s="743"/>
      <c r="DD6" s="646">
        <v>2085</v>
      </c>
      <c r="DE6" s="641"/>
      <c r="DF6" s="641"/>
      <c r="DG6" s="641"/>
      <c r="DH6" s="641"/>
      <c r="DI6" s="641"/>
      <c r="DJ6" s="641"/>
      <c r="DK6" s="641"/>
      <c r="DL6" s="641"/>
      <c r="DM6" s="641"/>
      <c r="DN6" s="641"/>
      <c r="DO6" s="641"/>
      <c r="DP6" s="642"/>
      <c r="DQ6" s="646">
        <v>93550</v>
      </c>
      <c r="DR6" s="641"/>
      <c r="DS6" s="641"/>
      <c r="DT6" s="641"/>
      <c r="DU6" s="641"/>
      <c r="DV6" s="641"/>
      <c r="DW6" s="641"/>
      <c r="DX6" s="641"/>
      <c r="DY6" s="641"/>
      <c r="DZ6" s="641"/>
      <c r="EA6" s="641"/>
      <c r="EB6" s="641"/>
      <c r="EC6" s="686"/>
    </row>
    <row r="7" spans="2:143" ht="11.25" customHeight="1" x14ac:dyDescent="0.2">
      <c r="B7" s="637" t="s">
        <v>235</v>
      </c>
      <c r="C7" s="638"/>
      <c r="D7" s="638"/>
      <c r="E7" s="638"/>
      <c r="F7" s="638"/>
      <c r="G7" s="638"/>
      <c r="H7" s="638"/>
      <c r="I7" s="638"/>
      <c r="J7" s="638"/>
      <c r="K7" s="638"/>
      <c r="L7" s="638"/>
      <c r="M7" s="638"/>
      <c r="N7" s="638"/>
      <c r="O7" s="638"/>
      <c r="P7" s="638"/>
      <c r="Q7" s="639"/>
      <c r="R7" s="640">
        <v>1531</v>
      </c>
      <c r="S7" s="641"/>
      <c r="T7" s="641"/>
      <c r="U7" s="641"/>
      <c r="V7" s="641"/>
      <c r="W7" s="641"/>
      <c r="X7" s="641"/>
      <c r="Y7" s="642"/>
      <c r="Z7" s="677">
        <v>0</v>
      </c>
      <c r="AA7" s="677"/>
      <c r="AB7" s="677"/>
      <c r="AC7" s="677"/>
      <c r="AD7" s="678">
        <v>1531</v>
      </c>
      <c r="AE7" s="678"/>
      <c r="AF7" s="678"/>
      <c r="AG7" s="678"/>
      <c r="AH7" s="678"/>
      <c r="AI7" s="678"/>
      <c r="AJ7" s="678"/>
      <c r="AK7" s="678"/>
      <c r="AL7" s="643">
        <v>0</v>
      </c>
      <c r="AM7" s="644"/>
      <c r="AN7" s="644"/>
      <c r="AO7" s="679"/>
      <c r="AP7" s="637" t="s">
        <v>236</v>
      </c>
      <c r="AQ7" s="638"/>
      <c r="AR7" s="638"/>
      <c r="AS7" s="638"/>
      <c r="AT7" s="638"/>
      <c r="AU7" s="638"/>
      <c r="AV7" s="638"/>
      <c r="AW7" s="638"/>
      <c r="AX7" s="638"/>
      <c r="AY7" s="638"/>
      <c r="AZ7" s="638"/>
      <c r="BA7" s="638"/>
      <c r="BB7" s="638"/>
      <c r="BC7" s="638"/>
      <c r="BD7" s="638"/>
      <c r="BE7" s="638"/>
      <c r="BF7" s="639"/>
      <c r="BG7" s="640">
        <v>953390</v>
      </c>
      <c r="BH7" s="641"/>
      <c r="BI7" s="641"/>
      <c r="BJ7" s="641"/>
      <c r="BK7" s="641"/>
      <c r="BL7" s="641"/>
      <c r="BM7" s="641"/>
      <c r="BN7" s="642"/>
      <c r="BO7" s="677">
        <v>46.8</v>
      </c>
      <c r="BP7" s="677"/>
      <c r="BQ7" s="677"/>
      <c r="BR7" s="677"/>
      <c r="BS7" s="678">
        <v>24549</v>
      </c>
      <c r="BT7" s="678"/>
      <c r="BU7" s="678"/>
      <c r="BV7" s="678"/>
      <c r="BW7" s="678"/>
      <c r="BX7" s="678"/>
      <c r="BY7" s="678"/>
      <c r="BZ7" s="678"/>
      <c r="CA7" s="678"/>
      <c r="CB7" s="728"/>
      <c r="CD7" s="687" t="s">
        <v>237</v>
      </c>
      <c r="CE7" s="684"/>
      <c r="CF7" s="684"/>
      <c r="CG7" s="684"/>
      <c r="CH7" s="684"/>
      <c r="CI7" s="684"/>
      <c r="CJ7" s="684"/>
      <c r="CK7" s="684"/>
      <c r="CL7" s="684"/>
      <c r="CM7" s="684"/>
      <c r="CN7" s="684"/>
      <c r="CO7" s="684"/>
      <c r="CP7" s="684"/>
      <c r="CQ7" s="685"/>
      <c r="CR7" s="640">
        <v>1206357</v>
      </c>
      <c r="CS7" s="641"/>
      <c r="CT7" s="641"/>
      <c r="CU7" s="641"/>
      <c r="CV7" s="641"/>
      <c r="CW7" s="641"/>
      <c r="CX7" s="641"/>
      <c r="CY7" s="642"/>
      <c r="CZ7" s="677">
        <v>12.8</v>
      </c>
      <c r="DA7" s="677"/>
      <c r="DB7" s="677"/>
      <c r="DC7" s="677"/>
      <c r="DD7" s="646">
        <v>334673</v>
      </c>
      <c r="DE7" s="641"/>
      <c r="DF7" s="641"/>
      <c r="DG7" s="641"/>
      <c r="DH7" s="641"/>
      <c r="DI7" s="641"/>
      <c r="DJ7" s="641"/>
      <c r="DK7" s="641"/>
      <c r="DL7" s="641"/>
      <c r="DM7" s="641"/>
      <c r="DN7" s="641"/>
      <c r="DO7" s="641"/>
      <c r="DP7" s="642"/>
      <c r="DQ7" s="646">
        <v>771280</v>
      </c>
      <c r="DR7" s="641"/>
      <c r="DS7" s="641"/>
      <c r="DT7" s="641"/>
      <c r="DU7" s="641"/>
      <c r="DV7" s="641"/>
      <c r="DW7" s="641"/>
      <c r="DX7" s="641"/>
      <c r="DY7" s="641"/>
      <c r="DZ7" s="641"/>
      <c r="EA7" s="641"/>
      <c r="EB7" s="641"/>
      <c r="EC7" s="686"/>
    </row>
    <row r="8" spans="2:143" ht="11.25" customHeight="1" x14ac:dyDescent="0.2">
      <c r="B8" s="637" t="s">
        <v>238</v>
      </c>
      <c r="C8" s="638"/>
      <c r="D8" s="638"/>
      <c r="E8" s="638"/>
      <c r="F8" s="638"/>
      <c r="G8" s="638"/>
      <c r="H8" s="638"/>
      <c r="I8" s="638"/>
      <c r="J8" s="638"/>
      <c r="K8" s="638"/>
      <c r="L8" s="638"/>
      <c r="M8" s="638"/>
      <c r="N8" s="638"/>
      <c r="O8" s="638"/>
      <c r="P8" s="638"/>
      <c r="Q8" s="639"/>
      <c r="R8" s="640">
        <v>4977</v>
      </c>
      <c r="S8" s="641"/>
      <c r="T8" s="641"/>
      <c r="U8" s="641"/>
      <c r="V8" s="641"/>
      <c r="W8" s="641"/>
      <c r="X8" s="641"/>
      <c r="Y8" s="642"/>
      <c r="Z8" s="677">
        <v>0.1</v>
      </c>
      <c r="AA8" s="677"/>
      <c r="AB8" s="677"/>
      <c r="AC8" s="677"/>
      <c r="AD8" s="678">
        <v>4977</v>
      </c>
      <c r="AE8" s="678"/>
      <c r="AF8" s="678"/>
      <c r="AG8" s="678"/>
      <c r="AH8" s="678"/>
      <c r="AI8" s="678"/>
      <c r="AJ8" s="678"/>
      <c r="AK8" s="678"/>
      <c r="AL8" s="643">
        <v>0.1</v>
      </c>
      <c r="AM8" s="644"/>
      <c r="AN8" s="644"/>
      <c r="AO8" s="679"/>
      <c r="AP8" s="637" t="s">
        <v>239</v>
      </c>
      <c r="AQ8" s="638"/>
      <c r="AR8" s="638"/>
      <c r="AS8" s="638"/>
      <c r="AT8" s="638"/>
      <c r="AU8" s="638"/>
      <c r="AV8" s="638"/>
      <c r="AW8" s="638"/>
      <c r="AX8" s="638"/>
      <c r="AY8" s="638"/>
      <c r="AZ8" s="638"/>
      <c r="BA8" s="638"/>
      <c r="BB8" s="638"/>
      <c r="BC8" s="638"/>
      <c r="BD8" s="638"/>
      <c r="BE8" s="638"/>
      <c r="BF8" s="639"/>
      <c r="BG8" s="640">
        <v>20677</v>
      </c>
      <c r="BH8" s="641"/>
      <c r="BI8" s="641"/>
      <c r="BJ8" s="641"/>
      <c r="BK8" s="641"/>
      <c r="BL8" s="641"/>
      <c r="BM8" s="641"/>
      <c r="BN8" s="642"/>
      <c r="BO8" s="677">
        <v>1</v>
      </c>
      <c r="BP8" s="677"/>
      <c r="BQ8" s="677"/>
      <c r="BR8" s="677"/>
      <c r="BS8" s="646" t="s">
        <v>240</v>
      </c>
      <c r="BT8" s="641"/>
      <c r="BU8" s="641"/>
      <c r="BV8" s="641"/>
      <c r="BW8" s="641"/>
      <c r="BX8" s="641"/>
      <c r="BY8" s="641"/>
      <c r="BZ8" s="641"/>
      <c r="CA8" s="641"/>
      <c r="CB8" s="686"/>
      <c r="CD8" s="687" t="s">
        <v>241</v>
      </c>
      <c r="CE8" s="684"/>
      <c r="CF8" s="684"/>
      <c r="CG8" s="684"/>
      <c r="CH8" s="684"/>
      <c r="CI8" s="684"/>
      <c r="CJ8" s="684"/>
      <c r="CK8" s="684"/>
      <c r="CL8" s="684"/>
      <c r="CM8" s="684"/>
      <c r="CN8" s="684"/>
      <c r="CO8" s="684"/>
      <c r="CP8" s="684"/>
      <c r="CQ8" s="685"/>
      <c r="CR8" s="640">
        <v>1750031</v>
      </c>
      <c r="CS8" s="641"/>
      <c r="CT8" s="641"/>
      <c r="CU8" s="641"/>
      <c r="CV8" s="641"/>
      <c r="CW8" s="641"/>
      <c r="CX8" s="641"/>
      <c r="CY8" s="642"/>
      <c r="CZ8" s="677">
        <v>18.600000000000001</v>
      </c>
      <c r="DA8" s="677"/>
      <c r="DB8" s="677"/>
      <c r="DC8" s="677"/>
      <c r="DD8" s="646">
        <v>38427</v>
      </c>
      <c r="DE8" s="641"/>
      <c r="DF8" s="641"/>
      <c r="DG8" s="641"/>
      <c r="DH8" s="641"/>
      <c r="DI8" s="641"/>
      <c r="DJ8" s="641"/>
      <c r="DK8" s="641"/>
      <c r="DL8" s="641"/>
      <c r="DM8" s="641"/>
      <c r="DN8" s="641"/>
      <c r="DO8" s="641"/>
      <c r="DP8" s="642"/>
      <c r="DQ8" s="646">
        <v>1018833</v>
      </c>
      <c r="DR8" s="641"/>
      <c r="DS8" s="641"/>
      <c r="DT8" s="641"/>
      <c r="DU8" s="641"/>
      <c r="DV8" s="641"/>
      <c r="DW8" s="641"/>
      <c r="DX8" s="641"/>
      <c r="DY8" s="641"/>
      <c r="DZ8" s="641"/>
      <c r="EA8" s="641"/>
      <c r="EB8" s="641"/>
      <c r="EC8" s="686"/>
    </row>
    <row r="9" spans="2:143" ht="11.25" customHeight="1" x14ac:dyDescent="0.2">
      <c r="B9" s="637" t="s">
        <v>242</v>
      </c>
      <c r="C9" s="638"/>
      <c r="D9" s="638"/>
      <c r="E9" s="638"/>
      <c r="F9" s="638"/>
      <c r="G9" s="638"/>
      <c r="H9" s="638"/>
      <c r="I9" s="638"/>
      <c r="J9" s="638"/>
      <c r="K9" s="638"/>
      <c r="L9" s="638"/>
      <c r="M9" s="638"/>
      <c r="N9" s="638"/>
      <c r="O9" s="638"/>
      <c r="P9" s="638"/>
      <c r="Q9" s="639"/>
      <c r="R9" s="640">
        <v>3233</v>
      </c>
      <c r="S9" s="641"/>
      <c r="T9" s="641"/>
      <c r="U9" s="641"/>
      <c r="V9" s="641"/>
      <c r="W9" s="641"/>
      <c r="X9" s="641"/>
      <c r="Y9" s="642"/>
      <c r="Z9" s="677">
        <v>0</v>
      </c>
      <c r="AA9" s="677"/>
      <c r="AB9" s="677"/>
      <c r="AC9" s="677"/>
      <c r="AD9" s="678">
        <v>3233</v>
      </c>
      <c r="AE9" s="678"/>
      <c r="AF9" s="678"/>
      <c r="AG9" s="678"/>
      <c r="AH9" s="678"/>
      <c r="AI9" s="678"/>
      <c r="AJ9" s="678"/>
      <c r="AK9" s="678"/>
      <c r="AL9" s="643">
        <v>0.1</v>
      </c>
      <c r="AM9" s="644"/>
      <c r="AN9" s="644"/>
      <c r="AO9" s="679"/>
      <c r="AP9" s="637" t="s">
        <v>243</v>
      </c>
      <c r="AQ9" s="638"/>
      <c r="AR9" s="638"/>
      <c r="AS9" s="638"/>
      <c r="AT9" s="638"/>
      <c r="AU9" s="638"/>
      <c r="AV9" s="638"/>
      <c r="AW9" s="638"/>
      <c r="AX9" s="638"/>
      <c r="AY9" s="638"/>
      <c r="AZ9" s="638"/>
      <c r="BA9" s="638"/>
      <c r="BB9" s="638"/>
      <c r="BC9" s="638"/>
      <c r="BD9" s="638"/>
      <c r="BE9" s="638"/>
      <c r="BF9" s="639"/>
      <c r="BG9" s="640">
        <v>801458</v>
      </c>
      <c r="BH9" s="641"/>
      <c r="BI9" s="641"/>
      <c r="BJ9" s="641"/>
      <c r="BK9" s="641"/>
      <c r="BL9" s="641"/>
      <c r="BM9" s="641"/>
      <c r="BN9" s="642"/>
      <c r="BO9" s="677">
        <v>39.4</v>
      </c>
      <c r="BP9" s="677"/>
      <c r="BQ9" s="677"/>
      <c r="BR9" s="677"/>
      <c r="BS9" s="646" t="s">
        <v>240</v>
      </c>
      <c r="BT9" s="641"/>
      <c r="BU9" s="641"/>
      <c r="BV9" s="641"/>
      <c r="BW9" s="641"/>
      <c r="BX9" s="641"/>
      <c r="BY9" s="641"/>
      <c r="BZ9" s="641"/>
      <c r="CA9" s="641"/>
      <c r="CB9" s="686"/>
      <c r="CD9" s="687" t="s">
        <v>244</v>
      </c>
      <c r="CE9" s="684"/>
      <c r="CF9" s="684"/>
      <c r="CG9" s="684"/>
      <c r="CH9" s="684"/>
      <c r="CI9" s="684"/>
      <c r="CJ9" s="684"/>
      <c r="CK9" s="684"/>
      <c r="CL9" s="684"/>
      <c r="CM9" s="684"/>
      <c r="CN9" s="684"/>
      <c r="CO9" s="684"/>
      <c r="CP9" s="684"/>
      <c r="CQ9" s="685"/>
      <c r="CR9" s="640">
        <v>1427904</v>
      </c>
      <c r="CS9" s="641"/>
      <c r="CT9" s="641"/>
      <c r="CU9" s="641"/>
      <c r="CV9" s="641"/>
      <c r="CW9" s="641"/>
      <c r="CX9" s="641"/>
      <c r="CY9" s="642"/>
      <c r="CZ9" s="677">
        <v>15.1</v>
      </c>
      <c r="DA9" s="677"/>
      <c r="DB9" s="677"/>
      <c r="DC9" s="677"/>
      <c r="DD9" s="646">
        <v>180763</v>
      </c>
      <c r="DE9" s="641"/>
      <c r="DF9" s="641"/>
      <c r="DG9" s="641"/>
      <c r="DH9" s="641"/>
      <c r="DI9" s="641"/>
      <c r="DJ9" s="641"/>
      <c r="DK9" s="641"/>
      <c r="DL9" s="641"/>
      <c r="DM9" s="641"/>
      <c r="DN9" s="641"/>
      <c r="DO9" s="641"/>
      <c r="DP9" s="642"/>
      <c r="DQ9" s="646">
        <v>1210781</v>
      </c>
      <c r="DR9" s="641"/>
      <c r="DS9" s="641"/>
      <c r="DT9" s="641"/>
      <c r="DU9" s="641"/>
      <c r="DV9" s="641"/>
      <c r="DW9" s="641"/>
      <c r="DX9" s="641"/>
      <c r="DY9" s="641"/>
      <c r="DZ9" s="641"/>
      <c r="EA9" s="641"/>
      <c r="EB9" s="641"/>
      <c r="EC9" s="686"/>
    </row>
    <row r="10" spans="2:143" ht="11.25" customHeight="1" x14ac:dyDescent="0.2">
      <c r="B10" s="637" t="s">
        <v>245</v>
      </c>
      <c r="C10" s="638"/>
      <c r="D10" s="638"/>
      <c r="E10" s="638"/>
      <c r="F10" s="638"/>
      <c r="G10" s="638"/>
      <c r="H10" s="638"/>
      <c r="I10" s="638"/>
      <c r="J10" s="638"/>
      <c r="K10" s="638"/>
      <c r="L10" s="638"/>
      <c r="M10" s="638"/>
      <c r="N10" s="638"/>
      <c r="O10" s="638"/>
      <c r="P10" s="638"/>
      <c r="Q10" s="639"/>
      <c r="R10" s="640" t="s">
        <v>240</v>
      </c>
      <c r="S10" s="641"/>
      <c r="T10" s="641"/>
      <c r="U10" s="641"/>
      <c r="V10" s="641"/>
      <c r="W10" s="641"/>
      <c r="X10" s="641"/>
      <c r="Y10" s="642"/>
      <c r="Z10" s="677" t="s">
        <v>240</v>
      </c>
      <c r="AA10" s="677"/>
      <c r="AB10" s="677"/>
      <c r="AC10" s="677"/>
      <c r="AD10" s="678" t="s">
        <v>129</v>
      </c>
      <c r="AE10" s="678"/>
      <c r="AF10" s="678"/>
      <c r="AG10" s="678"/>
      <c r="AH10" s="678"/>
      <c r="AI10" s="678"/>
      <c r="AJ10" s="678"/>
      <c r="AK10" s="678"/>
      <c r="AL10" s="643" t="s">
        <v>240</v>
      </c>
      <c r="AM10" s="644"/>
      <c r="AN10" s="644"/>
      <c r="AO10" s="679"/>
      <c r="AP10" s="637" t="s">
        <v>246</v>
      </c>
      <c r="AQ10" s="638"/>
      <c r="AR10" s="638"/>
      <c r="AS10" s="638"/>
      <c r="AT10" s="638"/>
      <c r="AU10" s="638"/>
      <c r="AV10" s="638"/>
      <c r="AW10" s="638"/>
      <c r="AX10" s="638"/>
      <c r="AY10" s="638"/>
      <c r="AZ10" s="638"/>
      <c r="BA10" s="638"/>
      <c r="BB10" s="638"/>
      <c r="BC10" s="638"/>
      <c r="BD10" s="638"/>
      <c r="BE10" s="638"/>
      <c r="BF10" s="639"/>
      <c r="BG10" s="640">
        <v>46109</v>
      </c>
      <c r="BH10" s="641"/>
      <c r="BI10" s="641"/>
      <c r="BJ10" s="641"/>
      <c r="BK10" s="641"/>
      <c r="BL10" s="641"/>
      <c r="BM10" s="641"/>
      <c r="BN10" s="642"/>
      <c r="BO10" s="677">
        <v>2.2999999999999998</v>
      </c>
      <c r="BP10" s="677"/>
      <c r="BQ10" s="677"/>
      <c r="BR10" s="677"/>
      <c r="BS10" s="646">
        <v>7661</v>
      </c>
      <c r="BT10" s="641"/>
      <c r="BU10" s="641"/>
      <c r="BV10" s="641"/>
      <c r="BW10" s="641"/>
      <c r="BX10" s="641"/>
      <c r="BY10" s="641"/>
      <c r="BZ10" s="641"/>
      <c r="CA10" s="641"/>
      <c r="CB10" s="686"/>
      <c r="CD10" s="687" t="s">
        <v>247</v>
      </c>
      <c r="CE10" s="684"/>
      <c r="CF10" s="684"/>
      <c r="CG10" s="684"/>
      <c r="CH10" s="684"/>
      <c r="CI10" s="684"/>
      <c r="CJ10" s="684"/>
      <c r="CK10" s="684"/>
      <c r="CL10" s="684"/>
      <c r="CM10" s="684"/>
      <c r="CN10" s="684"/>
      <c r="CO10" s="684"/>
      <c r="CP10" s="684"/>
      <c r="CQ10" s="685"/>
      <c r="CR10" s="640">
        <v>2422</v>
      </c>
      <c r="CS10" s="641"/>
      <c r="CT10" s="641"/>
      <c r="CU10" s="641"/>
      <c r="CV10" s="641"/>
      <c r="CW10" s="641"/>
      <c r="CX10" s="641"/>
      <c r="CY10" s="642"/>
      <c r="CZ10" s="677">
        <v>0</v>
      </c>
      <c r="DA10" s="677"/>
      <c r="DB10" s="677"/>
      <c r="DC10" s="677"/>
      <c r="DD10" s="646" t="s">
        <v>129</v>
      </c>
      <c r="DE10" s="641"/>
      <c r="DF10" s="641"/>
      <c r="DG10" s="641"/>
      <c r="DH10" s="641"/>
      <c r="DI10" s="641"/>
      <c r="DJ10" s="641"/>
      <c r="DK10" s="641"/>
      <c r="DL10" s="641"/>
      <c r="DM10" s="641"/>
      <c r="DN10" s="641"/>
      <c r="DO10" s="641"/>
      <c r="DP10" s="642"/>
      <c r="DQ10" s="646">
        <v>922</v>
      </c>
      <c r="DR10" s="641"/>
      <c r="DS10" s="641"/>
      <c r="DT10" s="641"/>
      <c r="DU10" s="641"/>
      <c r="DV10" s="641"/>
      <c r="DW10" s="641"/>
      <c r="DX10" s="641"/>
      <c r="DY10" s="641"/>
      <c r="DZ10" s="641"/>
      <c r="EA10" s="641"/>
      <c r="EB10" s="641"/>
      <c r="EC10" s="686"/>
    </row>
    <row r="11" spans="2:143" ht="11.25" customHeight="1" x14ac:dyDescent="0.2">
      <c r="B11" s="637" t="s">
        <v>248</v>
      </c>
      <c r="C11" s="638"/>
      <c r="D11" s="638"/>
      <c r="E11" s="638"/>
      <c r="F11" s="638"/>
      <c r="G11" s="638"/>
      <c r="H11" s="638"/>
      <c r="I11" s="638"/>
      <c r="J11" s="638"/>
      <c r="K11" s="638"/>
      <c r="L11" s="638"/>
      <c r="M11" s="638"/>
      <c r="N11" s="638"/>
      <c r="O11" s="638"/>
      <c r="P11" s="638"/>
      <c r="Q11" s="639"/>
      <c r="R11" s="640">
        <v>238660</v>
      </c>
      <c r="S11" s="641"/>
      <c r="T11" s="641"/>
      <c r="U11" s="641"/>
      <c r="V11" s="641"/>
      <c r="W11" s="641"/>
      <c r="X11" s="641"/>
      <c r="Y11" s="642"/>
      <c r="Z11" s="643">
        <v>2.5</v>
      </c>
      <c r="AA11" s="644"/>
      <c r="AB11" s="644"/>
      <c r="AC11" s="645"/>
      <c r="AD11" s="646">
        <v>238660</v>
      </c>
      <c r="AE11" s="641"/>
      <c r="AF11" s="641"/>
      <c r="AG11" s="641"/>
      <c r="AH11" s="641"/>
      <c r="AI11" s="641"/>
      <c r="AJ11" s="641"/>
      <c r="AK11" s="642"/>
      <c r="AL11" s="643">
        <v>4.4000000000000004</v>
      </c>
      <c r="AM11" s="644"/>
      <c r="AN11" s="644"/>
      <c r="AO11" s="679"/>
      <c r="AP11" s="637" t="s">
        <v>249</v>
      </c>
      <c r="AQ11" s="638"/>
      <c r="AR11" s="638"/>
      <c r="AS11" s="638"/>
      <c r="AT11" s="638"/>
      <c r="AU11" s="638"/>
      <c r="AV11" s="638"/>
      <c r="AW11" s="638"/>
      <c r="AX11" s="638"/>
      <c r="AY11" s="638"/>
      <c r="AZ11" s="638"/>
      <c r="BA11" s="638"/>
      <c r="BB11" s="638"/>
      <c r="BC11" s="638"/>
      <c r="BD11" s="638"/>
      <c r="BE11" s="638"/>
      <c r="BF11" s="639"/>
      <c r="BG11" s="640">
        <v>85146</v>
      </c>
      <c r="BH11" s="641"/>
      <c r="BI11" s="641"/>
      <c r="BJ11" s="641"/>
      <c r="BK11" s="641"/>
      <c r="BL11" s="641"/>
      <c r="BM11" s="641"/>
      <c r="BN11" s="642"/>
      <c r="BO11" s="677">
        <v>4.2</v>
      </c>
      <c r="BP11" s="677"/>
      <c r="BQ11" s="677"/>
      <c r="BR11" s="677"/>
      <c r="BS11" s="646">
        <v>16888</v>
      </c>
      <c r="BT11" s="641"/>
      <c r="BU11" s="641"/>
      <c r="BV11" s="641"/>
      <c r="BW11" s="641"/>
      <c r="BX11" s="641"/>
      <c r="BY11" s="641"/>
      <c r="BZ11" s="641"/>
      <c r="CA11" s="641"/>
      <c r="CB11" s="686"/>
      <c r="CD11" s="687" t="s">
        <v>250</v>
      </c>
      <c r="CE11" s="684"/>
      <c r="CF11" s="684"/>
      <c r="CG11" s="684"/>
      <c r="CH11" s="684"/>
      <c r="CI11" s="684"/>
      <c r="CJ11" s="684"/>
      <c r="CK11" s="684"/>
      <c r="CL11" s="684"/>
      <c r="CM11" s="684"/>
      <c r="CN11" s="684"/>
      <c r="CO11" s="684"/>
      <c r="CP11" s="684"/>
      <c r="CQ11" s="685"/>
      <c r="CR11" s="640">
        <v>718744</v>
      </c>
      <c r="CS11" s="641"/>
      <c r="CT11" s="641"/>
      <c r="CU11" s="641"/>
      <c r="CV11" s="641"/>
      <c r="CW11" s="641"/>
      <c r="CX11" s="641"/>
      <c r="CY11" s="642"/>
      <c r="CZ11" s="677">
        <v>7.6</v>
      </c>
      <c r="DA11" s="677"/>
      <c r="DB11" s="677"/>
      <c r="DC11" s="677"/>
      <c r="DD11" s="646">
        <v>504162</v>
      </c>
      <c r="DE11" s="641"/>
      <c r="DF11" s="641"/>
      <c r="DG11" s="641"/>
      <c r="DH11" s="641"/>
      <c r="DI11" s="641"/>
      <c r="DJ11" s="641"/>
      <c r="DK11" s="641"/>
      <c r="DL11" s="641"/>
      <c r="DM11" s="641"/>
      <c r="DN11" s="641"/>
      <c r="DO11" s="641"/>
      <c r="DP11" s="642"/>
      <c r="DQ11" s="646">
        <v>288957</v>
      </c>
      <c r="DR11" s="641"/>
      <c r="DS11" s="641"/>
      <c r="DT11" s="641"/>
      <c r="DU11" s="641"/>
      <c r="DV11" s="641"/>
      <c r="DW11" s="641"/>
      <c r="DX11" s="641"/>
      <c r="DY11" s="641"/>
      <c r="DZ11" s="641"/>
      <c r="EA11" s="641"/>
      <c r="EB11" s="641"/>
      <c r="EC11" s="686"/>
    </row>
    <row r="12" spans="2:143" ht="11.25" customHeight="1" x14ac:dyDescent="0.2">
      <c r="B12" s="637" t="s">
        <v>251</v>
      </c>
      <c r="C12" s="638"/>
      <c r="D12" s="638"/>
      <c r="E12" s="638"/>
      <c r="F12" s="638"/>
      <c r="G12" s="638"/>
      <c r="H12" s="638"/>
      <c r="I12" s="638"/>
      <c r="J12" s="638"/>
      <c r="K12" s="638"/>
      <c r="L12" s="638"/>
      <c r="M12" s="638"/>
      <c r="N12" s="638"/>
      <c r="O12" s="638"/>
      <c r="P12" s="638"/>
      <c r="Q12" s="639"/>
      <c r="R12" s="640" t="s">
        <v>129</v>
      </c>
      <c r="S12" s="641"/>
      <c r="T12" s="641"/>
      <c r="U12" s="641"/>
      <c r="V12" s="641"/>
      <c r="W12" s="641"/>
      <c r="X12" s="641"/>
      <c r="Y12" s="642"/>
      <c r="Z12" s="677" t="s">
        <v>129</v>
      </c>
      <c r="AA12" s="677"/>
      <c r="AB12" s="677"/>
      <c r="AC12" s="677"/>
      <c r="AD12" s="678" t="s">
        <v>240</v>
      </c>
      <c r="AE12" s="678"/>
      <c r="AF12" s="678"/>
      <c r="AG12" s="678"/>
      <c r="AH12" s="678"/>
      <c r="AI12" s="678"/>
      <c r="AJ12" s="678"/>
      <c r="AK12" s="678"/>
      <c r="AL12" s="643" t="s">
        <v>155</v>
      </c>
      <c r="AM12" s="644"/>
      <c r="AN12" s="644"/>
      <c r="AO12" s="679"/>
      <c r="AP12" s="637" t="s">
        <v>252</v>
      </c>
      <c r="AQ12" s="638"/>
      <c r="AR12" s="638"/>
      <c r="AS12" s="638"/>
      <c r="AT12" s="638"/>
      <c r="AU12" s="638"/>
      <c r="AV12" s="638"/>
      <c r="AW12" s="638"/>
      <c r="AX12" s="638"/>
      <c r="AY12" s="638"/>
      <c r="AZ12" s="638"/>
      <c r="BA12" s="638"/>
      <c r="BB12" s="638"/>
      <c r="BC12" s="638"/>
      <c r="BD12" s="638"/>
      <c r="BE12" s="638"/>
      <c r="BF12" s="639"/>
      <c r="BG12" s="640">
        <v>808652</v>
      </c>
      <c r="BH12" s="641"/>
      <c r="BI12" s="641"/>
      <c r="BJ12" s="641"/>
      <c r="BK12" s="641"/>
      <c r="BL12" s="641"/>
      <c r="BM12" s="641"/>
      <c r="BN12" s="642"/>
      <c r="BO12" s="677">
        <v>39.700000000000003</v>
      </c>
      <c r="BP12" s="677"/>
      <c r="BQ12" s="677"/>
      <c r="BR12" s="677"/>
      <c r="BS12" s="646" t="s">
        <v>240</v>
      </c>
      <c r="BT12" s="641"/>
      <c r="BU12" s="641"/>
      <c r="BV12" s="641"/>
      <c r="BW12" s="641"/>
      <c r="BX12" s="641"/>
      <c r="BY12" s="641"/>
      <c r="BZ12" s="641"/>
      <c r="CA12" s="641"/>
      <c r="CB12" s="686"/>
      <c r="CD12" s="687" t="s">
        <v>253</v>
      </c>
      <c r="CE12" s="684"/>
      <c r="CF12" s="684"/>
      <c r="CG12" s="684"/>
      <c r="CH12" s="684"/>
      <c r="CI12" s="684"/>
      <c r="CJ12" s="684"/>
      <c r="CK12" s="684"/>
      <c r="CL12" s="684"/>
      <c r="CM12" s="684"/>
      <c r="CN12" s="684"/>
      <c r="CO12" s="684"/>
      <c r="CP12" s="684"/>
      <c r="CQ12" s="685"/>
      <c r="CR12" s="640">
        <v>535310</v>
      </c>
      <c r="CS12" s="641"/>
      <c r="CT12" s="641"/>
      <c r="CU12" s="641"/>
      <c r="CV12" s="641"/>
      <c r="CW12" s="641"/>
      <c r="CX12" s="641"/>
      <c r="CY12" s="642"/>
      <c r="CZ12" s="677">
        <v>5.7</v>
      </c>
      <c r="DA12" s="677"/>
      <c r="DB12" s="677"/>
      <c r="DC12" s="677"/>
      <c r="DD12" s="646">
        <v>220599</v>
      </c>
      <c r="DE12" s="641"/>
      <c r="DF12" s="641"/>
      <c r="DG12" s="641"/>
      <c r="DH12" s="641"/>
      <c r="DI12" s="641"/>
      <c r="DJ12" s="641"/>
      <c r="DK12" s="641"/>
      <c r="DL12" s="641"/>
      <c r="DM12" s="641"/>
      <c r="DN12" s="641"/>
      <c r="DO12" s="641"/>
      <c r="DP12" s="642"/>
      <c r="DQ12" s="646">
        <v>280330</v>
      </c>
      <c r="DR12" s="641"/>
      <c r="DS12" s="641"/>
      <c r="DT12" s="641"/>
      <c r="DU12" s="641"/>
      <c r="DV12" s="641"/>
      <c r="DW12" s="641"/>
      <c r="DX12" s="641"/>
      <c r="DY12" s="641"/>
      <c r="DZ12" s="641"/>
      <c r="EA12" s="641"/>
      <c r="EB12" s="641"/>
      <c r="EC12" s="686"/>
    </row>
    <row r="13" spans="2:143" ht="11.25" customHeight="1" x14ac:dyDescent="0.2">
      <c r="B13" s="637" t="s">
        <v>254</v>
      </c>
      <c r="C13" s="638"/>
      <c r="D13" s="638"/>
      <c r="E13" s="638"/>
      <c r="F13" s="638"/>
      <c r="G13" s="638"/>
      <c r="H13" s="638"/>
      <c r="I13" s="638"/>
      <c r="J13" s="638"/>
      <c r="K13" s="638"/>
      <c r="L13" s="638"/>
      <c r="M13" s="638"/>
      <c r="N13" s="638"/>
      <c r="O13" s="638"/>
      <c r="P13" s="638"/>
      <c r="Q13" s="639"/>
      <c r="R13" s="640" t="s">
        <v>129</v>
      </c>
      <c r="S13" s="641"/>
      <c r="T13" s="641"/>
      <c r="U13" s="641"/>
      <c r="V13" s="641"/>
      <c r="W13" s="641"/>
      <c r="X13" s="641"/>
      <c r="Y13" s="642"/>
      <c r="Z13" s="677" t="s">
        <v>129</v>
      </c>
      <c r="AA13" s="677"/>
      <c r="AB13" s="677"/>
      <c r="AC13" s="677"/>
      <c r="AD13" s="678" t="s">
        <v>240</v>
      </c>
      <c r="AE13" s="678"/>
      <c r="AF13" s="678"/>
      <c r="AG13" s="678"/>
      <c r="AH13" s="678"/>
      <c r="AI13" s="678"/>
      <c r="AJ13" s="678"/>
      <c r="AK13" s="678"/>
      <c r="AL13" s="643" t="s">
        <v>129</v>
      </c>
      <c r="AM13" s="644"/>
      <c r="AN13" s="644"/>
      <c r="AO13" s="679"/>
      <c r="AP13" s="637" t="s">
        <v>255</v>
      </c>
      <c r="AQ13" s="638"/>
      <c r="AR13" s="638"/>
      <c r="AS13" s="638"/>
      <c r="AT13" s="638"/>
      <c r="AU13" s="638"/>
      <c r="AV13" s="638"/>
      <c r="AW13" s="638"/>
      <c r="AX13" s="638"/>
      <c r="AY13" s="638"/>
      <c r="AZ13" s="638"/>
      <c r="BA13" s="638"/>
      <c r="BB13" s="638"/>
      <c r="BC13" s="638"/>
      <c r="BD13" s="638"/>
      <c r="BE13" s="638"/>
      <c r="BF13" s="639"/>
      <c r="BG13" s="640">
        <v>799899</v>
      </c>
      <c r="BH13" s="641"/>
      <c r="BI13" s="641"/>
      <c r="BJ13" s="641"/>
      <c r="BK13" s="641"/>
      <c r="BL13" s="641"/>
      <c r="BM13" s="641"/>
      <c r="BN13" s="642"/>
      <c r="BO13" s="677">
        <v>39.299999999999997</v>
      </c>
      <c r="BP13" s="677"/>
      <c r="BQ13" s="677"/>
      <c r="BR13" s="677"/>
      <c r="BS13" s="646" t="s">
        <v>129</v>
      </c>
      <c r="BT13" s="641"/>
      <c r="BU13" s="641"/>
      <c r="BV13" s="641"/>
      <c r="BW13" s="641"/>
      <c r="BX13" s="641"/>
      <c r="BY13" s="641"/>
      <c r="BZ13" s="641"/>
      <c r="CA13" s="641"/>
      <c r="CB13" s="686"/>
      <c r="CD13" s="687" t="s">
        <v>256</v>
      </c>
      <c r="CE13" s="684"/>
      <c r="CF13" s="684"/>
      <c r="CG13" s="684"/>
      <c r="CH13" s="684"/>
      <c r="CI13" s="684"/>
      <c r="CJ13" s="684"/>
      <c r="CK13" s="684"/>
      <c r="CL13" s="684"/>
      <c r="CM13" s="684"/>
      <c r="CN13" s="684"/>
      <c r="CO13" s="684"/>
      <c r="CP13" s="684"/>
      <c r="CQ13" s="685"/>
      <c r="CR13" s="640">
        <v>1194293</v>
      </c>
      <c r="CS13" s="641"/>
      <c r="CT13" s="641"/>
      <c r="CU13" s="641"/>
      <c r="CV13" s="641"/>
      <c r="CW13" s="641"/>
      <c r="CX13" s="641"/>
      <c r="CY13" s="642"/>
      <c r="CZ13" s="677">
        <v>12.7</v>
      </c>
      <c r="DA13" s="677"/>
      <c r="DB13" s="677"/>
      <c r="DC13" s="677"/>
      <c r="DD13" s="646">
        <v>692003</v>
      </c>
      <c r="DE13" s="641"/>
      <c r="DF13" s="641"/>
      <c r="DG13" s="641"/>
      <c r="DH13" s="641"/>
      <c r="DI13" s="641"/>
      <c r="DJ13" s="641"/>
      <c r="DK13" s="641"/>
      <c r="DL13" s="641"/>
      <c r="DM13" s="641"/>
      <c r="DN13" s="641"/>
      <c r="DO13" s="641"/>
      <c r="DP13" s="642"/>
      <c r="DQ13" s="646">
        <v>515243</v>
      </c>
      <c r="DR13" s="641"/>
      <c r="DS13" s="641"/>
      <c r="DT13" s="641"/>
      <c r="DU13" s="641"/>
      <c r="DV13" s="641"/>
      <c r="DW13" s="641"/>
      <c r="DX13" s="641"/>
      <c r="DY13" s="641"/>
      <c r="DZ13" s="641"/>
      <c r="EA13" s="641"/>
      <c r="EB13" s="641"/>
      <c r="EC13" s="686"/>
    </row>
    <row r="14" spans="2:143" ht="11.25" customHeight="1" x14ac:dyDescent="0.2">
      <c r="B14" s="637" t="s">
        <v>257</v>
      </c>
      <c r="C14" s="638"/>
      <c r="D14" s="638"/>
      <c r="E14" s="638"/>
      <c r="F14" s="638"/>
      <c r="G14" s="638"/>
      <c r="H14" s="638"/>
      <c r="I14" s="638"/>
      <c r="J14" s="638"/>
      <c r="K14" s="638"/>
      <c r="L14" s="638"/>
      <c r="M14" s="638"/>
      <c r="N14" s="638"/>
      <c r="O14" s="638"/>
      <c r="P14" s="638"/>
      <c r="Q14" s="639"/>
      <c r="R14" s="640">
        <v>16209</v>
      </c>
      <c r="S14" s="641"/>
      <c r="T14" s="641"/>
      <c r="U14" s="641"/>
      <c r="V14" s="641"/>
      <c r="W14" s="641"/>
      <c r="X14" s="641"/>
      <c r="Y14" s="642"/>
      <c r="Z14" s="677">
        <v>0.2</v>
      </c>
      <c r="AA14" s="677"/>
      <c r="AB14" s="677"/>
      <c r="AC14" s="677"/>
      <c r="AD14" s="678">
        <v>16209</v>
      </c>
      <c r="AE14" s="678"/>
      <c r="AF14" s="678"/>
      <c r="AG14" s="678"/>
      <c r="AH14" s="678"/>
      <c r="AI14" s="678"/>
      <c r="AJ14" s="678"/>
      <c r="AK14" s="678"/>
      <c r="AL14" s="643">
        <v>0.3</v>
      </c>
      <c r="AM14" s="644"/>
      <c r="AN14" s="644"/>
      <c r="AO14" s="679"/>
      <c r="AP14" s="637" t="s">
        <v>258</v>
      </c>
      <c r="AQ14" s="638"/>
      <c r="AR14" s="638"/>
      <c r="AS14" s="638"/>
      <c r="AT14" s="638"/>
      <c r="AU14" s="638"/>
      <c r="AV14" s="638"/>
      <c r="AW14" s="638"/>
      <c r="AX14" s="638"/>
      <c r="AY14" s="638"/>
      <c r="AZ14" s="638"/>
      <c r="BA14" s="638"/>
      <c r="BB14" s="638"/>
      <c r="BC14" s="638"/>
      <c r="BD14" s="638"/>
      <c r="BE14" s="638"/>
      <c r="BF14" s="639"/>
      <c r="BG14" s="640">
        <v>38335</v>
      </c>
      <c r="BH14" s="641"/>
      <c r="BI14" s="641"/>
      <c r="BJ14" s="641"/>
      <c r="BK14" s="641"/>
      <c r="BL14" s="641"/>
      <c r="BM14" s="641"/>
      <c r="BN14" s="642"/>
      <c r="BO14" s="677">
        <v>1.9</v>
      </c>
      <c r="BP14" s="677"/>
      <c r="BQ14" s="677"/>
      <c r="BR14" s="677"/>
      <c r="BS14" s="646" t="s">
        <v>129</v>
      </c>
      <c r="BT14" s="641"/>
      <c r="BU14" s="641"/>
      <c r="BV14" s="641"/>
      <c r="BW14" s="641"/>
      <c r="BX14" s="641"/>
      <c r="BY14" s="641"/>
      <c r="BZ14" s="641"/>
      <c r="CA14" s="641"/>
      <c r="CB14" s="686"/>
      <c r="CD14" s="687" t="s">
        <v>259</v>
      </c>
      <c r="CE14" s="684"/>
      <c r="CF14" s="684"/>
      <c r="CG14" s="684"/>
      <c r="CH14" s="684"/>
      <c r="CI14" s="684"/>
      <c r="CJ14" s="684"/>
      <c r="CK14" s="684"/>
      <c r="CL14" s="684"/>
      <c r="CM14" s="684"/>
      <c r="CN14" s="684"/>
      <c r="CO14" s="684"/>
      <c r="CP14" s="684"/>
      <c r="CQ14" s="685"/>
      <c r="CR14" s="640">
        <v>483823</v>
      </c>
      <c r="CS14" s="641"/>
      <c r="CT14" s="641"/>
      <c r="CU14" s="641"/>
      <c r="CV14" s="641"/>
      <c r="CW14" s="641"/>
      <c r="CX14" s="641"/>
      <c r="CY14" s="642"/>
      <c r="CZ14" s="677">
        <v>5.0999999999999996</v>
      </c>
      <c r="DA14" s="677"/>
      <c r="DB14" s="677"/>
      <c r="DC14" s="677"/>
      <c r="DD14" s="646" t="s">
        <v>129</v>
      </c>
      <c r="DE14" s="641"/>
      <c r="DF14" s="641"/>
      <c r="DG14" s="641"/>
      <c r="DH14" s="641"/>
      <c r="DI14" s="641"/>
      <c r="DJ14" s="641"/>
      <c r="DK14" s="641"/>
      <c r="DL14" s="641"/>
      <c r="DM14" s="641"/>
      <c r="DN14" s="641"/>
      <c r="DO14" s="641"/>
      <c r="DP14" s="642"/>
      <c r="DQ14" s="646">
        <v>446923</v>
      </c>
      <c r="DR14" s="641"/>
      <c r="DS14" s="641"/>
      <c r="DT14" s="641"/>
      <c r="DU14" s="641"/>
      <c r="DV14" s="641"/>
      <c r="DW14" s="641"/>
      <c r="DX14" s="641"/>
      <c r="DY14" s="641"/>
      <c r="DZ14" s="641"/>
      <c r="EA14" s="641"/>
      <c r="EB14" s="641"/>
      <c r="EC14" s="686"/>
    </row>
    <row r="15" spans="2:143" ht="11.25" customHeight="1" x14ac:dyDescent="0.2">
      <c r="B15" s="637" t="s">
        <v>260</v>
      </c>
      <c r="C15" s="638"/>
      <c r="D15" s="638"/>
      <c r="E15" s="638"/>
      <c r="F15" s="638"/>
      <c r="G15" s="638"/>
      <c r="H15" s="638"/>
      <c r="I15" s="638"/>
      <c r="J15" s="638"/>
      <c r="K15" s="638"/>
      <c r="L15" s="638"/>
      <c r="M15" s="638"/>
      <c r="N15" s="638"/>
      <c r="O15" s="638"/>
      <c r="P15" s="638"/>
      <c r="Q15" s="639"/>
      <c r="R15" s="640" t="s">
        <v>129</v>
      </c>
      <c r="S15" s="641"/>
      <c r="T15" s="641"/>
      <c r="U15" s="641"/>
      <c r="V15" s="641"/>
      <c r="W15" s="641"/>
      <c r="X15" s="641"/>
      <c r="Y15" s="642"/>
      <c r="Z15" s="677" t="s">
        <v>129</v>
      </c>
      <c r="AA15" s="677"/>
      <c r="AB15" s="677"/>
      <c r="AC15" s="677"/>
      <c r="AD15" s="678" t="s">
        <v>129</v>
      </c>
      <c r="AE15" s="678"/>
      <c r="AF15" s="678"/>
      <c r="AG15" s="678"/>
      <c r="AH15" s="678"/>
      <c r="AI15" s="678"/>
      <c r="AJ15" s="678"/>
      <c r="AK15" s="678"/>
      <c r="AL15" s="643" t="s">
        <v>240</v>
      </c>
      <c r="AM15" s="644"/>
      <c r="AN15" s="644"/>
      <c r="AO15" s="679"/>
      <c r="AP15" s="637" t="s">
        <v>261</v>
      </c>
      <c r="AQ15" s="638"/>
      <c r="AR15" s="638"/>
      <c r="AS15" s="638"/>
      <c r="AT15" s="638"/>
      <c r="AU15" s="638"/>
      <c r="AV15" s="638"/>
      <c r="AW15" s="638"/>
      <c r="AX15" s="638"/>
      <c r="AY15" s="638"/>
      <c r="AZ15" s="638"/>
      <c r="BA15" s="638"/>
      <c r="BB15" s="638"/>
      <c r="BC15" s="638"/>
      <c r="BD15" s="638"/>
      <c r="BE15" s="638"/>
      <c r="BF15" s="639"/>
      <c r="BG15" s="640">
        <v>121459</v>
      </c>
      <c r="BH15" s="641"/>
      <c r="BI15" s="641"/>
      <c r="BJ15" s="641"/>
      <c r="BK15" s="641"/>
      <c r="BL15" s="641"/>
      <c r="BM15" s="641"/>
      <c r="BN15" s="642"/>
      <c r="BO15" s="677">
        <v>6</v>
      </c>
      <c r="BP15" s="677"/>
      <c r="BQ15" s="677"/>
      <c r="BR15" s="677"/>
      <c r="BS15" s="646" t="s">
        <v>240</v>
      </c>
      <c r="BT15" s="641"/>
      <c r="BU15" s="641"/>
      <c r="BV15" s="641"/>
      <c r="BW15" s="641"/>
      <c r="BX15" s="641"/>
      <c r="BY15" s="641"/>
      <c r="BZ15" s="641"/>
      <c r="CA15" s="641"/>
      <c r="CB15" s="686"/>
      <c r="CD15" s="687" t="s">
        <v>262</v>
      </c>
      <c r="CE15" s="684"/>
      <c r="CF15" s="684"/>
      <c r="CG15" s="684"/>
      <c r="CH15" s="684"/>
      <c r="CI15" s="684"/>
      <c r="CJ15" s="684"/>
      <c r="CK15" s="684"/>
      <c r="CL15" s="684"/>
      <c r="CM15" s="684"/>
      <c r="CN15" s="684"/>
      <c r="CO15" s="684"/>
      <c r="CP15" s="684"/>
      <c r="CQ15" s="685"/>
      <c r="CR15" s="640">
        <v>948221</v>
      </c>
      <c r="CS15" s="641"/>
      <c r="CT15" s="641"/>
      <c r="CU15" s="641"/>
      <c r="CV15" s="641"/>
      <c r="CW15" s="641"/>
      <c r="CX15" s="641"/>
      <c r="CY15" s="642"/>
      <c r="CZ15" s="677">
        <v>10.1</v>
      </c>
      <c r="DA15" s="677"/>
      <c r="DB15" s="677"/>
      <c r="DC15" s="677"/>
      <c r="DD15" s="646">
        <v>116689</v>
      </c>
      <c r="DE15" s="641"/>
      <c r="DF15" s="641"/>
      <c r="DG15" s="641"/>
      <c r="DH15" s="641"/>
      <c r="DI15" s="641"/>
      <c r="DJ15" s="641"/>
      <c r="DK15" s="641"/>
      <c r="DL15" s="641"/>
      <c r="DM15" s="641"/>
      <c r="DN15" s="641"/>
      <c r="DO15" s="641"/>
      <c r="DP15" s="642"/>
      <c r="DQ15" s="646">
        <v>789568</v>
      </c>
      <c r="DR15" s="641"/>
      <c r="DS15" s="641"/>
      <c r="DT15" s="641"/>
      <c r="DU15" s="641"/>
      <c r="DV15" s="641"/>
      <c r="DW15" s="641"/>
      <c r="DX15" s="641"/>
      <c r="DY15" s="641"/>
      <c r="DZ15" s="641"/>
      <c r="EA15" s="641"/>
      <c r="EB15" s="641"/>
      <c r="EC15" s="686"/>
    </row>
    <row r="16" spans="2:143" ht="11.25" customHeight="1" x14ac:dyDescent="0.2">
      <c r="B16" s="637" t="s">
        <v>263</v>
      </c>
      <c r="C16" s="638"/>
      <c r="D16" s="638"/>
      <c r="E16" s="638"/>
      <c r="F16" s="638"/>
      <c r="G16" s="638"/>
      <c r="H16" s="638"/>
      <c r="I16" s="638"/>
      <c r="J16" s="638"/>
      <c r="K16" s="638"/>
      <c r="L16" s="638"/>
      <c r="M16" s="638"/>
      <c r="N16" s="638"/>
      <c r="O16" s="638"/>
      <c r="P16" s="638"/>
      <c r="Q16" s="639"/>
      <c r="R16" s="640">
        <v>4681</v>
      </c>
      <c r="S16" s="641"/>
      <c r="T16" s="641"/>
      <c r="U16" s="641"/>
      <c r="V16" s="641"/>
      <c r="W16" s="641"/>
      <c r="X16" s="641"/>
      <c r="Y16" s="642"/>
      <c r="Z16" s="677">
        <v>0</v>
      </c>
      <c r="AA16" s="677"/>
      <c r="AB16" s="677"/>
      <c r="AC16" s="677"/>
      <c r="AD16" s="678">
        <v>4681</v>
      </c>
      <c r="AE16" s="678"/>
      <c r="AF16" s="678"/>
      <c r="AG16" s="678"/>
      <c r="AH16" s="678"/>
      <c r="AI16" s="678"/>
      <c r="AJ16" s="678"/>
      <c r="AK16" s="678"/>
      <c r="AL16" s="643">
        <v>0.1</v>
      </c>
      <c r="AM16" s="644"/>
      <c r="AN16" s="644"/>
      <c r="AO16" s="679"/>
      <c r="AP16" s="637" t="s">
        <v>264</v>
      </c>
      <c r="AQ16" s="638"/>
      <c r="AR16" s="638"/>
      <c r="AS16" s="638"/>
      <c r="AT16" s="638"/>
      <c r="AU16" s="638"/>
      <c r="AV16" s="638"/>
      <c r="AW16" s="638"/>
      <c r="AX16" s="638"/>
      <c r="AY16" s="638"/>
      <c r="AZ16" s="638"/>
      <c r="BA16" s="638"/>
      <c r="BB16" s="638"/>
      <c r="BC16" s="638"/>
      <c r="BD16" s="638"/>
      <c r="BE16" s="638"/>
      <c r="BF16" s="639"/>
      <c r="BG16" s="640" t="s">
        <v>129</v>
      </c>
      <c r="BH16" s="641"/>
      <c r="BI16" s="641"/>
      <c r="BJ16" s="641"/>
      <c r="BK16" s="641"/>
      <c r="BL16" s="641"/>
      <c r="BM16" s="641"/>
      <c r="BN16" s="642"/>
      <c r="BO16" s="677" t="s">
        <v>240</v>
      </c>
      <c r="BP16" s="677"/>
      <c r="BQ16" s="677"/>
      <c r="BR16" s="677"/>
      <c r="BS16" s="646" t="s">
        <v>155</v>
      </c>
      <c r="BT16" s="641"/>
      <c r="BU16" s="641"/>
      <c r="BV16" s="641"/>
      <c r="BW16" s="641"/>
      <c r="BX16" s="641"/>
      <c r="BY16" s="641"/>
      <c r="BZ16" s="641"/>
      <c r="CA16" s="641"/>
      <c r="CB16" s="686"/>
      <c r="CD16" s="687" t="s">
        <v>265</v>
      </c>
      <c r="CE16" s="684"/>
      <c r="CF16" s="684"/>
      <c r="CG16" s="684"/>
      <c r="CH16" s="684"/>
      <c r="CI16" s="684"/>
      <c r="CJ16" s="684"/>
      <c r="CK16" s="684"/>
      <c r="CL16" s="684"/>
      <c r="CM16" s="684"/>
      <c r="CN16" s="684"/>
      <c r="CO16" s="684"/>
      <c r="CP16" s="684"/>
      <c r="CQ16" s="685"/>
      <c r="CR16" s="640" t="s">
        <v>155</v>
      </c>
      <c r="CS16" s="641"/>
      <c r="CT16" s="641"/>
      <c r="CU16" s="641"/>
      <c r="CV16" s="641"/>
      <c r="CW16" s="641"/>
      <c r="CX16" s="641"/>
      <c r="CY16" s="642"/>
      <c r="CZ16" s="677" t="s">
        <v>240</v>
      </c>
      <c r="DA16" s="677"/>
      <c r="DB16" s="677"/>
      <c r="DC16" s="677"/>
      <c r="DD16" s="646" t="s">
        <v>240</v>
      </c>
      <c r="DE16" s="641"/>
      <c r="DF16" s="641"/>
      <c r="DG16" s="641"/>
      <c r="DH16" s="641"/>
      <c r="DI16" s="641"/>
      <c r="DJ16" s="641"/>
      <c r="DK16" s="641"/>
      <c r="DL16" s="641"/>
      <c r="DM16" s="641"/>
      <c r="DN16" s="641"/>
      <c r="DO16" s="641"/>
      <c r="DP16" s="642"/>
      <c r="DQ16" s="646" t="s">
        <v>240</v>
      </c>
      <c r="DR16" s="641"/>
      <c r="DS16" s="641"/>
      <c r="DT16" s="641"/>
      <c r="DU16" s="641"/>
      <c r="DV16" s="641"/>
      <c r="DW16" s="641"/>
      <c r="DX16" s="641"/>
      <c r="DY16" s="641"/>
      <c r="DZ16" s="641"/>
      <c r="EA16" s="641"/>
      <c r="EB16" s="641"/>
      <c r="EC16" s="686"/>
    </row>
    <row r="17" spans="2:133" ht="11.25" customHeight="1" x14ac:dyDescent="0.2">
      <c r="B17" s="637" t="s">
        <v>266</v>
      </c>
      <c r="C17" s="638"/>
      <c r="D17" s="638"/>
      <c r="E17" s="638"/>
      <c r="F17" s="638"/>
      <c r="G17" s="638"/>
      <c r="H17" s="638"/>
      <c r="I17" s="638"/>
      <c r="J17" s="638"/>
      <c r="K17" s="638"/>
      <c r="L17" s="638"/>
      <c r="M17" s="638"/>
      <c r="N17" s="638"/>
      <c r="O17" s="638"/>
      <c r="P17" s="638"/>
      <c r="Q17" s="639"/>
      <c r="R17" s="640">
        <v>33900</v>
      </c>
      <c r="S17" s="641"/>
      <c r="T17" s="641"/>
      <c r="U17" s="641"/>
      <c r="V17" s="641"/>
      <c r="W17" s="641"/>
      <c r="X17" s="641"/>
      <c r="Y17" s="642"/>
      <c r="Z17" s="677">
        <v>0.4</v>
      </c>
      <c r="AA17" s="677"/>
      <c r="AB17" s="677"/>
      <c r="AC17" s="677"/>
      <c r="AD17" s="678">
        <v>33900</v>
      </c>
      <c r="AE17" s="678"/>
      <c r="AF17" s="678"/>
      <c r="AG17" s="678"/>
      <c r="AH17" s="678"/>
      <c r="AI17" s="678"/>
      <c r="AJ17" s="678"/>
      <c r="AK17" s="678"/>
      <c r="AL17" s="643">
        <v>0.6</v>
      </c>
      <c r="AM17" s="644"/>
      <c r="AN17" s="644"/>
      <c r="AO17" s="679"/>
      <c r="AP17" s="637" t="s">
        <v>267</v>
      </c>
      <c r="AQ17" s="638"/>
      <c r="AR17" s="638"/>
      <c r="AS17" s="638"/>
      <c r="AT17" s="638"/>
      <c r="AU17" s="638"/>
      <c r="AV17" s="638"/>
      <c r="AW17" s="638"/>
      <c r="AX17" s="638"/>
      <c r="AY17" s="638"/>
      <c r="AZ17" s="638"/>
      <c r="BA17" s="638"/>
      <c r="BB17" s="638"/>
      <c r="BC17" s="638"/>
      <c r="BD17" s="638"/>
      <c r="BE17" s="638"/>
      <c r="BF17" s="639"/>
      <c r="BG17" s="640" t="s">
        <v>240</v>
      </c>
      <c r="BH17" s="641"/>
      <c r="BI17" s="641"/>
      <c r="BJ17" s="641"/>
      <c r="BK17" s="641"/>
      <c r="BL17" s="641"/>
      <c r="BM17" s="641"/>
      <c r="BN17" s="642"/>
      <c r="BO17" s="677" t="s">
        <v>240</v>
      </c>
      <c r="BP17" s="677"/>
      <c r="BQ17" s="677"/>
      <c r="BR17" s="677"/>
      <c r="BS17" s="646" t="s">
        <v>129</v>
      </c>
      <c r="BT17" s="641"/>
      <c r="BU17" s="641"/>
      <c r="BV17" s="641"/>
      <c r="BW17" s="641"/>
      <c r="BX17" s="641"/>
      <c r="BY17" s="641"/>
      <c r="BZ17" s="641"/>
      <c r="CA17" s="641"/>
      <c r="CB17" s="686"/>
      <c r="CD17" s="687" t="s">
        <v>268</v>
      </c>
      <c r="CE17" s="684"/>
      <c r="CF17" s="684"/>
      <c r="CG17" s="684"/>
      <c r="CH17" s="684"/>
      <c r="CI17" s="684"/>
      <c r="CJ17" s="684"/>
      <c r="CK17" s="684"/>
      <c r="CL17" s="684"/>
      <c r="CM17" s="684"/>
      <c r="CN17" s="684"/>
      <c r="CO17" s="684"/>
      <c r="CP17" s="684"/>
      <c r="CQ17" s="685"/>
      <c r="CR17" s="640">
        <v>1070678</v>
      </c>
      <c r="CS17" s="641"/>
      <c r="CT17" s="641"/>
      <c r="CU17" s="641"/>
      <c r="CV17" s="641"/>
      <c r="CW17" s="641"/>
      <c r="CX17" s="641"/>
      <c r="CY17" s="642"/>
      <c r="CZ17" s="677">
        <v>11.4</v>
      </c>
      <c r="DA17" s="677"/>
      <c r="DB17" s="677"/>
      <c r="DC17" s="677"/>
      <c r="DD17" s="646" t="s">
        <v>129</v>
      </c>
      <c r="DE17" s="641"/>
      <c r="DF17" s="641"/>
      <c r="DG17" s="641"/>
      <c r="DH17" s="641"/>
      <c r="DI17" s="641"/>
      <c r="DJ17" s="641"/>
      <c r="DK17" s="641"/>
      <c r="DL17" s="641"/>
      <c r="DM17" s="641"/>
      <c r="DN17" s="641"/>
      <c r="DO17" s="641"/>
      <c r="DP17" s="642"/>
      <c r="DQ17" s="646">
        <v>946704</v>
      </c>
      <c r="DR17" s="641"/>
      <c r="DS17" s="641"/>
      <c r="DT17" s="641"/>
      <c r="DU17" s="641"/>
      <c r="DV17" s="641"/>
      <c r="DW17" s="641"/>
      <c r="DX17" s="641"/>
      <c r="DY17" s="641"/>
      <c r="DZ17" s="641"/>
      <c r="EA17" s="641"/>
      <c r="EB17" s="641"/>
      <c r="EC17" s="686"/>
    </row>
    <row r="18" spans="2:133" ht="11.25" customHeight="1" x14ac:dyDescent="0.2">
      <c r="B18" s="637" t="s">
        <v>269</v>
      </c>
      <c r="C18" s="638"/>
      <c r="D18" s="638"/>
      <c r="E18" s="638"/>
      <c r="F18" s="638"/>
      <c r="G18" s="638"/>
      <c r="H18" s="638"/>
      <c r="I18" s="638"/>
      <c r="J18" s="638"/>
      <c r="K18" s="638"/>
      <c r="L18" s="638"/>
      <c r="M18" s="638"/>
      <c r="N18" s="638"/>
      <c r="O18" s="638"/>
      <c r="P18" s="638"/>
      <c r="Q18" s="639"/>
      <c r="R18" s="640">
        <v>3252</v>
      </c>
      <c r="S18" s="641"/>
      <c r="T18" s="641"/>
      <c r="U18" s="641"/>
      <c r="V18" s="641"/>
      <c r="W18" s="641"/>
      <c r="X18" s="641"/>
      <c r="Y18" s="642"/>
      <c r="Z18" s="677">
        <v>0</v>
      </c>
      <c r="AA18" s="677"/>
      <c r="AB18" s="677"/>
      <c r="AC18" s="677"/>
      <c r="AD18" s="678">
        <v>3252</v>
      </c>
      <c r="AE18" s="678"/>
      <c r="AF18" s="678"/>
      <c r="AG18" s="678"/>
      <c r="AH18" s="678"/>
      <c r="AI18" s="678"/>
      <c r="AJ18" s="678"/>
      <c r="AK18" s="678"/>
      <c r="AL18" s="643">
        <v>0.1</v>
      </c>
      <c r="AM18" s="644"/>
      <c r="AN18" s="644"/>
      <c r="AO18" s="679"/>
      <c r="AP18" s="637" t="s">
        <v>270</v>
      </c>
      <c r="AQ18" s="638"/>
      <c r="AR18" s="638"/>
      <c r="AS18" s="638"/>
      <c r="AT18" s="638"/>
      <c r="AU18" s="638"/>
      <c r="AV18" s="638"/>
      <c r="AW18" s="638"/>
      <c r="AX18" s="638"/>
      <c r="AY18" s="638"/>
      <c r="AZ18" s="638"/>
      <c r="BA18" s="638"/>
      <c r="BB18" s="638"/>
      <c r="BC18" s="638"/>
      <c r="BD18" s="638"/>
      <c r="BE18" s="638"/>
      <c r="BF18" s="639"/>
      <c r="BG18" s="640" t="s">
        <v>129</v>
      </c>
      <c r="BH18" s="641"/>
      <c r="BI18" s="641"/>
      <c r="BJ18" s="641"/>
      <c r="BK18" s="641"/>
      <c r="BL18" s="641"/>
      <c r="BM18" s="641"/>
      <c r="BN18" s="642"/>
      <c r="BO18" s="677" t="s">
        <v>240</v>
      </c>
      <c r="BP18" s="677"/>
      <c r="BQ18" s="677"/>
      <c r="BR18" s="677"/>
      <c r="BS18" s="646" t="s">
        <v>240</v>
      </c>
      <c r="BT18" s="641"/>
      <c r="BU18" s="641"/>
      <c r="BV18" s="641"/>
      <c r="BW18" s="641"/>
      <c r="BX18" s="641"/>
      <c r="BY18" s="641"/>
      <c r="BZ18" s="641"/>
      <c r="CA18" s="641"/>
      <c r="CB18" s="686"/>
      <c r="CD18" s="687" t="s">
        <v>271</v>
      </c>
      <c r="CE18" s="684"/>
      <c r="CF18" s="684"/>
      <c r="CG18" s="684"/>
      <c r="CH18" s="684"/>
      <c r="CI18" s="684"/>
      <c r="CJ18" s="684"/>
      <c r="CK18" s="684"/>
      <c r="CL18" s="684"/>
      <c r="CM18" s="684"/>
      <c r="CN18" s="684"/>
      <c r="CO18" s="684"/>
      <c r="CP18" s="684"/>
      <c r="CQ18" s="685"/>
      <c r="CR18" s="640" t="s">
        <v>129</v>
      </c>
      <c r="CS18" s="641"/>
      <c r="CT18" s="641"/>
      <c r="CU18" s="641"/>
      <c r="CV18" s="641"/>
      <c r="CW18" s="641"/>
      <c r="CX18" s="641"/>
      <c r="CY18" s="642"/>
      <c r="CZ18" s="677" t="s">
        <v>129</v>
      </c>
      <c r="DA18" s="677"/>
      <c r="DB18" s="677"/>
      <c r="DC18" s="677"/>
      <c r="DD18" s="646" t="s">
        <v>240</v>
      </c>
      <c r="DE18" s="641"/>
      <c r="DF18" s="641"/>
      <c r="DG18" s="641"/>
      <c r="DH18" s="641"/>
      <c r="DI18" s="641"/>
      <c r="DJ18" s="641"/>
      <c r="DK18" s="641"/>
      <c r="DL18" s="641"/>
      <c r="DM18" s="641"/>
      <c r="DN18" s="641"/>
      <c r="DO18" s="641"/>
      <c r="DP18" s="642"/>
      <c r="DQ18" s="646" t="s">
        <v>240</v>
      </c>
      <c r="DR18" s="641"/>
      <c r="DS18" s="641"/>
      <c r="DT18" s="641"/>
      <c r="DU18" s="641"/>
      <c r="DV18" s="641"/>
      <c r="DW18" s="641"/>
      <c r="DX18" s="641"/>
      <c r="DY18" s="641"/>
      <c r="DZ18" s="641"/>
      <c r="EA18" s="641"/>
      <c r="EB18" s="641"/>
      <c r="EC18" s="686"/>
    </row>
    <row r="19" spans="2:133" ht="11.25" customHeight="1" x14ac:dyDescent="0.2">
      <c r="B19" s="637" t="s">
        <v>272</v>
      </c>
      <c r="C19" s="638"/>
      <c r="D19" s="638"/>
      <c r="E19" s="638"/>
      <c r="F19" s="638"/>
      <c r="G19" s="638"/>
      <c r="H19" s="638"/>
      <c r="I19" s="638"/>
      <c r="J19" s="638"/>
      <c r="K19" s="638"/>
      <c r="L19" s="638"/>
      <c r="M19" s="638"/>
      <c r="N19" s="638"/>
      <c r="O19" s="638"/>
      <c r="P19" s="638"/>
      <c r="Q19" s="639"/>
      <c r="R19" s="640">
        <v>2400</v>
      </c>
      <c r="S19" s="641"/>
      <c r="T19" s="641"/>
      <c r="U19" s="641"/>
      <c r="V19" s="641"/>
      <c r="W19" s="641"/>
      <c r="X19" s="641"/>
      <c r="Y19" s="642"/>
      <c r="Z19" s="677">
        <v>0</v>
      </c>
      <c r="AA19" s="677"/>
      <c r="AB19" s="677"/>
      <c r="AC19" s="677"/>
      <c r="AD19" s="678">
        <v>2400</v>
      </c>
      <c r="AE19" s="678"/>
      <c r="AF19" s="678"/>
      <c r="AG19" s="678"/>
      <c r="AH19" s="678"/>
      <c r="AI19" s="678"/>
      <c r="AJ19" s="678"/>
      <c r="AK19" s="678"/>
      <c r="AL19" s="643">
        <v>0</v>
      </c>
      <c r="AM19" s="644"/>
      <c r="AN19" s="644"/>
      <c r="AO19" s="679"/>
      <c r="AP19" s="637" t="s">
        <v>273</v>
      </c>
      <c r="AQ19" s="638"/>
      <c r="AR19" s="638"/>
      <c r="AS19" s="638"/>
      <c r="AT19" s="638"/>
      <c r="AU19" s="638"/>
      <c r="AV19" s="638"/>
      <c r="AW19" s="638"/>
      <c r="AX19" s="638"/>
      <c r="AY19" s="638"/>
      <c r="AZ19" s="638"/>
      <c r="BA19" s="638"/>
      <c r="BB19" s="638"/>
      <c r="BC19" s="638"/>
      <c r="BD19" s="638"/>
      <c r="BE19" s="638"/>
      <c r="BF19" s="639"/>
      <c r="BG19" s="640">
        <v>114041</v>
      </c>
      <c r="BH19" s="641"/>
      <c r="BI19" s="641"/>
      <c r="BJ19" s="641"/>
      <c r="BK19" s="641"/>
      <c r="BL19" s="641"/>
      <c r="BM19" s="641"/>
      <c r="BN19" s="642"/>
      <c r="BO19" s="677">
        <v>5.6</v>
      </c>
      <c r="BP19" s="677"/>
      <c r="BQ19" s="677"/>
      <c r="BR19" s="677"/>
      <c r="BS19" s="646" t="s">
        <v>155</v>
      </c>
      <c r="BT19" s="641"/>
      <c r="BU19" s="641"/>
      <c r="BV19" s="641"/>
      <c r="BW19" s="641"/>
      <c r="BX19" s="641"/>
      <c r="BY19" s="641"/>
      <c r="BZ19" s="641"/>
      <c r="CA19" s="641"/>
      <c r="CB19" s="686"/>
      <c r="CD19" s="687" t="s">
        <v>274</v>
      </c>
      <c r="CE19" s="684"/>
      <c r="CF19" s="684"/>
      <c r="CG19" s="684"/>
      <c r="CH19" s="684"/>
      <c r="CI19" s="684"/>
      <c r="CJ19" s="684"/>
      <c r="CK19" s="684"/>
      <c r="CL19" s="684"/>
      <c r="CM19" s="684"/>
      <c r="CN19" s="684"/>
      <c r="CO19" s="684"/>
      <c r="CP19" s="684"/>
      <c r="CQ19" s="685"/>
      <c r="CR19" s="640" t="s">
        <v>240</v>
      </c>
      <c r="CS19" s="641"/>
      <c r="CT19" s="641"/>
      <c r="CU19" s="641"/>
      <c r="CV19" s="641"/>
      <c r="CW19" s="641"/>
      <c r="CX19" s="641"/>
      <c r="CY19" s="642"/>
      <c r="CZ19" s="677" t="s">
        <v>240</v>
      </c>
      <c r="DA19" s="677"/>
      <c r="DB19" s="677"/>
      <c r="DC19" s="677"/>
      <c r="DD19" s="646" t="s">
        <v>155</v>
      </c>
      <c r="DE19" s="641"/>
      <c r="DF19" s="641"/>
      <c r="DG19" s="641"/>
      <c r="DH19" s="641"/>
      <c r="DI19" s="641"/>
      <c r="DJ19" s="641"/>
      <c r="DK19" s="641"/>
      <c r="DL19" s="641"/>
      <c r="DM19" s="641"/>
      <c r="DN19" s="641"/>
      <c r="DO19" s="641"/>
      <c r="DP19" s="642"/>
      <c r="DQ19" s="646" t="s">
        <v>129</v>
      </c>
      <c r="DR19" s="641"/>
      <c r="DS19" s="641"/>
      <c r="DT19" s="641"/>
      <c r="DU19" s="641"/>
      <c r="DV19" s="641"/>
      <c r="DW19" s="641"/>
      <c r="DX19" s="641"/>
      <c r="DY19" s="641"/>
      <c r="DZ19" s="641"/>
      <c r="EA19" s="641"/>
      <c r="EB19" s="641"/>
      <c r="EC19" s="686"/>
    </row>
    <row r="20" spans="2:133" ht="11.25" customHeight="1" x14ac:dyDescent="0.2">
      <c r="B20" s="637" t="s">
        <v>275</v>
      </c>
      <c r="C20" s="638"/>
      <c r="D20" s="638"/>
      <c r="E20" s="638"/>
      <c r="F20" s="638"/>
      <c r="G20" s="638"/>
      <c r="H20" s="638"/>
      <c r="I20" s="638"/>
      <c r="J20" s="638"/>
      <c r="K20" s="638"/>
      <c r="L20" s="638"/>
      <c r="M20" s="638"/>
      <c r="N20" s="638"/>
      <c r="O20" s="638"/>
      <c r="P20" s="638"/>
      <c r="Q20" s="639"/>
      <c r="R20" s="640">
        <v>302</v>
      </c>
      <c r="S20" s="641"/>
      <c r="T20" s="641"/>
      <c r="U20" s="641"/>
      <c r="V20" s="641"/>
      <c r="W20" s="641"/>
      <c r="X20" s="641"/>
      <c r="Y20" s="642"/>
      <c r="Z20" s="677">
        <v>0</v>
      </c>
      <c r="AA20" s="677"/>
      <c r="AB20" s="677"/>
      <c r="AC20" s="677"/>
      <c r="AD20" s="678">
        <v>302</v>
      </c>
      <c r="AE20" s="678"/>
      <c r="AF20" s="678"/>
      <c r="AG20" s="678"/>
      <c r="AH20" s="678"/>
      <c r="AI20" s="678"/>
      <c r="AJ20" s="678"/>
      <c r="AK20" s="678"/>
      <c r="AL20" s="643">
        <v>0</v>
      </c>
      <c r="AM20" s="644"/>
      <c r="AN20" s="644"/>
      <c r="AO20" s="679"/>
      <c r="AP20" s="637" t="s">
        <v>276</v>
      </c>
      <c r="AQ20" s="638"/>
      <c r="AR20" s="638"/>
      <c r="AS20" s="638"/>
      <c r="AT20" s="638"/>
      <c r="AU20" s="638"/>
      <c r="AV20" s="638"/>
      <c r="AW20" s="638"/>
      <c r="AX20" s="638"/>
      <c r="AY20" s="638"/>
      <c r="AZ20" s="638"/>
      <c r="BA20" s="638"/>
      <c r="BB20" s="638"/>
      <c r="BC20" s="638"/>
      <c r="BD20" s="638"/>
      <c r="BE20" s="638"/>
      <c r="BF20" s="639"/>
      <c r="BG20" s="640">
        <v>114041</v>
      </c>
      <c r="BH20" s="641"/>
      <c r="BI20" s="641"/>
      <c r="BJ20" s="641"/>
      <c r="BK20" s="641"/>
      <c r="BL20" s="641"/>
      <c r="BM20" s="641"/>
      <c r="BN20" s="642"/>
      <c r="BO20" s="677">
        <v>5.6</v>
      </c>
      <c r="BP20" s="677"/>
      <c r="BQ20" s="677"/>
      <c r="BR20" s="677"/>
      <c r="BS20" s="646" t="s">
        <v>129</v>
      </c>
      <c r="BT20" s="641"/>
      <c r="BU20" s="641"/>
      <c r="BV20" s="641"/>
      <c r="BW20" s="641"/>
      <c r="BX20" s="641"/>
      <c r="BY20" s="641"/>
      <c r="BZ20" s="641"/>
      <c r="CA20" s="641"/>
      <c r="CB20" s="686"/>
      <c r="CD20" s="687" t="s">
        <v>277</v>
      </c>
      <c r="CE20" s="684"/>
      <c r="CF20" s="684"/>
      <c r="CG20" s="684"/>
      <c r="CH20" s="684"/>
      <c r="CI20" s="684"/>
      <c r="CJ20" s="684"/>
      <c r="CK20" s="684"/>
      <c r="CL20" s="684"/>
      <c r="CM20" s="684"/>
      <c r="CN20" s="684"/>
      <c r="CO20" s="684"/>
      <c r="CP20" s="684"/>
      <c r="CQ20" s="685"/>
      <c r="CR20" s="640">
        <v>9431333</v>
      </c>
      <c r="CS20" s="641"/>
      <c r="CT20" s="641"/>
      <c r="CU20" s="641"/>
      <c r="CV20" s="641"/>
      <c r="CW20" s="641"/>
      <c r="CX20" s="641"/>
      <c r="CY20" s="642"/>
      <c r="CZ20" s="677">
        <v>100</v>
      </c>
      <c r="DA20" s="677"/>
      <c r="DB20" s="677"/>
      <c r="DC20" s="677"/>
      <c r="DD20" s="646">
        <v>2089401</v>
      </c>
      <c r="DE20" s="641"/>
      <c r="DF20" s="641"/>
      <c r="DG20" s="641"/>
      <c r="DH20" s="641"/>
      <c r="DI20" s="641"/>
      <c r="DJ20" s="641"/>
      <c r="DK20" s="641"/>
      <c r="DL20" s="641"/>
      <c r="DM20" s="641"/>
      <c r="DN20" s="641"/>
      <c r="DO20" s="641"/>
      <c r="DP20" s="642"/>
      <c r="DQ20" s="646">
        <v>6363091</v>
      </c>
      <c r="DR20" s="641"/>
      <c r="DS20" s="641"/>
      <c r="DT20" s="641"/>
      <c r="DU20" s="641"/>
      <c r="DV20" s="641"/>
      <c r="DW20" s="641"/>
      <c r="DX20" s="641"/>
      <c r="DY20" s="641"/>
      <c r="DZ20" s="641"/>
      <c r="EA20" s="641"/>
      <c r="EB20" s="641"/>
      <c r="EC20" s="686"/>
    </row>
    <row r="21" spans="2:133" ht="11.25" customHeight="1" x14ac:dyDescent="0.2">
      <c r="B21" s="637" t="s">
        <v>278</v>
      </c>
      <c r="C21" s="638"/>
      <c r="D21" s="638"/>
      <c r="E21" s="638"/>
      <c r="F21" s="638"/>
      <c r="G21" s="638"/>
      <c r="H21" s="638"/>
      <c r="I21" s="638"/>
      <c r="J21" s="638"/>
      <c r="K21" s="638"/>
      <c r="L21" s="638"/>
      <c r="M21" s="638"/>
      <c r="N21" s="638"/>
      <c r="O21" s="638"/>
      <c r="P21" s="638"/>
      <c r="Q21" s="639"/>
      <c r="R21" s="640">
        <v>27946</v>
      </c>
      <c r="S21" s="641"/>
      <c r="T21" s="641"/>
      <c r="U21" s="641"/>
      <c r="V21" s="641"/>
      <c r="W21" s="641"/>
      <c r="X21" s="641"/>
      <c r="Y21" s="642"/>
      <c r="Z21" s="677">
        <v>0.3</v>
      </c>
      <c r="AA21" s="677"/>
      <c r="AB21" s="677"/>
      <c r="AC21" s="677"/>
      <c r="AD21" s="678">
        <v>27946</v>
      </c>
      <c r="AE21" s="678"/>
      <c r="AF21" s="678"/>
      <c r="AG21" s="678"/>
      <c r="AH21" s="678"/>
      <c r="AI21" s="678"/>
      <c r="AJ21" s="678"/>
      <c r="AK21" s="678"/>
      <c r="AL21" s="643">
        <v>0.5</v>
      </c>
      <c r="AM21" s="644"/>
      <c r="AN21" s="644"/>
      <c r="AO21" s="679"/>
      <c r="AP21" s="735" t="s">
        <v>279</v>
      </c>
      <c r="AQ21" s="742"/>
      <c r="AR21" s="742"/>
      <c r="AS21" s="742"/>
      <c r="AT21" s="742"/>
      <c r="AU21" s="742"/>
      <c r="AV21" s="742"/>
      <c r="AW21" s="742"/>
      <c r="AX21" s="742"/>
      <c r="AY21" s="742"/>
      <c r="AZ21" s="742"/>
      <c r="BA21" s="742"/>
      <c r="BB21" s="742"/>
      <c r="BC21" s="742"/>
      <c r="BD21" s="742"/>
      <c r="BE21" s="742"/>
      <c r="BF21" s="737"/>
      <c r="BG21" s="640">
        <v>58999</v>
      </c>
      <c r="BH21" s="641"/>
      <c r="BI21" s="641"/>
      <c r="BJ21" s="641"/>
      <c r="BK21" s="641"/>
      <c r="BL21" s="641"/>
      <c r="BM21" s="641"/>
      <c r="BN21" s="642"/>
      <c r="BO21" s="677">
        <v>2.9</v>
      </c>
      <c r="BP21" s="677"/>
      <c r="BQ21" s="677"/>
      <c r="BR21" s="677"/>
      <c r="BS21" s="646" t="s">
        <v>129</v>
      </c>
      <c r="BT21" s="641"/>
      <c r="BU21" s="641"/>
      <c r="BV21" s="641"/>
      <c r="BW21" s="641"/>
      <c r="BX21" s="641"/>
      <c r="BY21" s="641"/>
      <c r="BZ21" s="641"/>
      <c r="CA21" s="641"/>
      <c r="CB21" s="686"/>
      <c r="CD21" s="747"/>
      <c r="CE21" s="665"/>
      <c r="CF21" s="665"/>
      <c r="CG21" s="665"/>
      <c r="CH21" s="665"/>
      <c r="CI21" s="665"/>
      <c r="CJ21" s="665"/>
      <c r="CK21" s="665"/>
      <c r="CL21" s="665"/>
      <c r="CM21" s="665"/>
      <c r="CN21" s="665"/>
      <c r="CO21" s="665"/>
      <c r="CP21" s="665"/>
      <c r="CQ21" s="666"/>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2">
      <c r="B22" s="637" t="s">
        <v>280</v>
      </c>
      <c r="C22" s="638"/>
      <c r="D22" s="638"/>
      <c r="E22" s="638"/>
      <c r="F22" s="638"/>
      <c r="G22" s="638"/>
      <c r="H22" s="638"/>
      <c r="I22" s="638"/>
      <c r="J22" s="638"/>
      <c r="K22" s="638"/>
      <c r="L22" s="638"/>
      <c r="M22" s="638"/>
      <c r="N22" s="638"/>
      <c r="O22" s="638"/>
      <c r="P22" s="638"/>
      <c r="Q22" s="639"/>
      <c r="R22" s="640">
        <v>3356143</v>
      </c>
      <c r="S22" s="641"/>
      <c r="T22" s="641"/>
      <c r="U22" s="641"/>
      <c r="V22" s="641"/>
      <c r="W22" s="641"/>
      <c r="X22" s="641"/>
      <c r="Y22" s="642"/>
      <c r="Z22" s="677">
        <v>34.700000000000003</v>
      </c>
      <c r="AA22" s="677"/>
      <c r="AB22" s="677"/>
      <c r="AC22" s="677"/>
      <c r="AD22" s="678">
        <v>3015952</v>
      </c>
      <c r="AE22" s="678"/>
      <c r="AF22" s="678"/>
      <c r="AG22" s="678"/>
      <c r="AH22" s="678"/>
      <c r="AI22" s="678"/>
      <c r="AJ22" s="678"/>
      <c r="AK22" s="678"/>
      <c r="AL22" s="643">
        <v>55.1</v>
      </c>
      <c r="AM22" s="644"/>
      <c r="AN22" s="644"/>
      <c r="AO22" s="679"/>
      <c r="AP22" s="735" t="s">
        <v>281</v>
      </c>
      <c r="AQ22" s="742"/>
      <c r="AR22" s="742"/>
      <c r="AS22" s="742"/>
      <c r="AT22" s="742"/>
      <c r="AU22" s="742"/>
      <c r="AV22" s="742"/>
      <c r="AW22" s="742"/>
      <c r="AX22" s="742"/>
      <c r="AY22" s="742"/>
      <c r="AZ22" s="742"/>
      <c r="BA22" s="742"/>
      <c r="BB22" s="742"/>
      <c r="BC22" s="742"/>
      <c r="BD22" s="742"/>
      <c r="BE22" s="742"/>
      <c r="BF22" s="737"/>
      <c r="BG22" s="640" t="s">
        <v>129</v>
      </c>
      <c r="BH22" s="641"/>
      <c r="BI22" s="641"/>
      <c r="BJ22" s="641"/>
      <c r="BK22" s="641"/>
      <c r="BL22" s="641"/>
      <c r="BM22" s="641"/>
      <c r="BN22" s="642"/>
      <c r="BO22" s="677" t="s">
        <v>240</v>
      </c>
      <c r="BP22" s="677"/>
      <c r="BQ22" s="677"/>
      <c r="BR22" s="677"/>
      <c r="BS22" s="646" t="s">
        <v>129</v>
      </c>
      <c r="BT22" s="641"/>
      <c r="BU22" s="641"/>
      <c r="BV22" s="641"/>
      <c r="BW22" s="641"/>
      <c r="BX22" s="641"/>
      <c r="BY22" s="641"/>
      <c r="BZ22" s="641"/>
      <c r="CA22" s="641"/>
      <c r="CB22" s="686"/>
      <c r="CD22" s="744" t="s">
        <v>282</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2">
      <c r="B23" s="637" t="s">
        <v>283</v>
      </c>
      <c r="C23" s="638"/>
      <c r="D23" s="638"/>
      <c r="E23" s="638"/>
      <c r="F23" s="638"/>
      <c r="G23" s="638"/>
      <c r="H23" s="638"/>
      <c r="I23" s="638"/>
      <c r="J23" s="638"/>
      <c r="K23" s="638"/>
      <c r="L23" s="638"/>
      <c r="M23" s="638"/>
      <c r="N23" s="638"/>
      <c r="O23" s="638"/>
      <c r="P23" s="638"/>
      <c r="Q23" s="639"/>
      <c r="R23" s="640">
        <v>3015952</v>
      </c>
      <c r="S23" s="641"/>
      <c r="T23" s="641"/>
      <c r="U23" s="641"/>
      <c r="V23" s="641"/>
      <c r="W23" s="641"/>
      <c r="X23" s="641"/>
      <c r="Y23" s="642"/>
      <c r="Z23" s="677">
        <v>31.2</v>
      </c>
      <c r="AA23" s="677"/>
      <c r="AB23" s="677"/>
      <c r="AC23" s="677"/>
      <c r="AD23" s="678">
        <v>3015952</v>
      </c>
      <c r="AE23" s="678"/>
      <c r="AF23" s="678"/>
      <c r="AG23" s="678"/>
      <c r="AH23" s="678"/>
      <c r="AI23" s="678"/>
      <c r="AJ23" s="678"/>
      <c r="AK23" s="678"/>
      <c r="AL23" s="643">
        <v>55.1</v>
      </c>
      <c r="AM23" s="644"/>
      <c r="AN23" s="644"/>
      <c r="AO23" s="679"/>
      <c r="AP23" s="735" t="s">
        <v>284</v>
      </c>
      <c r="AQ23" s="742"/>
      <c r="AR23" s="742"/>
      <c r="AS23" s="742"/>
      <c r="AT23" s="742"/>
      <c r="AU23" s="742"/>
      <c r="AV23" s="742"/>
      <c r="AW23" s="742"/>
      <c r="AX23" s="742"/>
      <c r="AY23" s="742"/>
      <c r="AZ23" s="742"/>
      <c r="BA23" s="742"/>
      <c r="BB23" s="742"/>
      <c r="BC23" s="742"/>
      <c r="BD23" s="742"/>
      <c r="BE23" s="742"/>
      <c r="BF23" s="737"/>
      <c r="BG23" s="640">
        <v>55042</v>
      </c>
      <c r="BH23" s="641"/>
      <c r="BI23" s="641"/>
      <c r="BJ23" s="641"/>
      <c r="BK23" s="641"/>
      <c r="BL23" s="641"/>
      <c r="BM23" s="641"/>
      <c r="BN23" s="642"/>
      <c r="BO23" s="677">
        <v>2.7</v>
      </c>
      <c r="BP23" s="677"/>
      <c r="BQ23" s="677"/>
      <c r="BR23" s="677"/>
      <c r="BS23" s="646" t="s">
        <v>129</v>
      </c>
      <c r="BT23" s="641"/>
      <c r="BU23" s="641"/>
      <c r="BV23" s="641"/>
      <c r="BW23" s="641"/>
      <c r="BX23" s="641"/>
      <c r="BY23" s="641"/>
      <c r="BZ23" s="641"/>
      <c r="CA23" s="641"/>
      <c r="CB23" s="686"/>
      <c r="CD23" s="744" t="s">
        <v>223</v>
      </c>
      <c r="CE23" s="745"/>
      <c r="CF23" s="745"/>
      <c r="CG23" s="745"/>
      <c r="CH23" s="745"/>
      <c r="CI23" s="745"/>
      <c r="CJ23" s="745"/>
      <c r="CK23" s="745"/>
      <c r="CL23" s="745"/>
      <c r="CM23" s="745"/>
      <c r="CN23" s="745"/>
      <c r="CO23" s="745"/>
      <c r="CP23" s="745"/>
      <c r="CQ23" s="746"/>
      <c r="CR23" s="744" t="s">
        <v>285</v>
      </c>
      <c r="CS23" s="745"/>
      <c r="CT23" s="745"/>
      <c r="CU23" s="745"/>
      <c r="CV23" s="745"/>
      <c r="CW23" s="745"/>
      <c r="CX23" s="745"/>
      <c r="CY23" s="746"/>
      <c r="CZ23" s="744" t="s">
        <v>286</v>
      </c>
      <c r="DA23" s="745"/>
      <c r="DB23" s="745"/>
      <c r="DC23" s="746"/>
      <c r="DD23" s="744" t="s">
        <v>287</v>
      </c>
      <c r="DE23" s="745"/>
      <c r="DF23" s="745"/>
      <c r="DG23" s="745"/>
      <c r="DH23" s="745"/>
      <c r="DI23" s="745"/>
      <c r="DJ23" s="745"/>
      <c r="DK23" s="746"/>
      <c r="DL23" s="753" t="s">
        <v>288</v>
      </c>
      <c r="DM23" s="754"/>
      <c r="DN23" s="754"/>
      <c r="DO23" s="754"/>
      <c r="DP23" s="754"/>
      <c r="DQ23" s="754"/>
      <c r="DR23" s="754"/>
      <c r="DS23" s="754"/>
      <c r="DT23" s="754"/>
      <c r="DU23" s="754"/>
      <c r="DV23" s="755"/>
      <c r="DW23" s="744" t="s">
        <v>289</v>
      </c>
      <c r="DX23" s="745"/>
      <c r="DY23" s="745"/>
      <c r="DZ23" s="745"/>
      <c r="EA23" s="745"/>
      <c r="EB23" s="745"/>
      <c r="EC23" s="746"/>
    </row>
    <row r="24" spans="2:133" ht="11.25" customHeight="1" x14ac:dyDescent="0.2">
      <c r="B24" s="637" t="s">
        <v>290</v>
      </c>
      <c r="C24" s="638"/>
      <c r="D24" s="638"/>
      <c r="E24" s="638"/>
      <c r="F24" s="638"/>
      <c r="G24" s="638"/>
      <c r="H24" s="638"/>
      <c r="I24" s="638"/>
      <c r="J24" s="638"/>
      <c r="K24" s="638"/>
      <c r="L24" s="638"/>
      <c r="M24" s="638"/>
      <c r="N24" s="638"/>
      <c r="O24" s="638"/>
      <c r="P24" s="638"/>
      <c r="Q24" s="639"/>
      <c r="R24" s="640">
        <v>340191</v>
      </c>
      <c r="S24" s="641"/>
      <c r="T24" s="641"/>
      <c r="U24" s="641"/>
      <c r="V24" s="641"/>
      <c r="W24" s="641"/>
      <c r="X24" s="641"/>
      <c r="Y24" s="642"/>
      <c r="Z24" s="677">
        <v>3.5</v>
      </c>
      <c r="AA24" s="677"/>
      <c r="AB24" s="677"/>
      <c r="AC24" s="677"/>
      <c r="AD24" s="678" t="s">
        <v>240</v>
      </c>
      <c r="AE24" s="678"/>
      <c r="AF24" s="678"/>
      <c r="AG24" s="678"/>
      <c r="AH24" s="678"/>
      <c r="AI24" s="678"/>
      <c r="AJ24" s="678"/>
      <c r="AK24" s="678"/>
      <c r="AL24" s="643" t="s">
        <v>129</v>
      </c>
      <c r="AM24" s="644"/>
      <c r="AN24" s="644"/>
      <c r="AO24" s="679"/>
      <c r="AP24" s="735" t="s">
        <v>291</v>
      </c>
      <c r="AQ24" s="742"/>
      <c r="AR24" s="742"/>
      <c r="AS24" s="742"/>
      <c r="AT24" s="742"/>
      <c r="AU24" s="742"/>
      <c r="AV24" s="742"/>
      <c r="AW24" s="742"/>
      <c r="AX24" s="742"/>
      <c r="AY24" s="742"/>
      <c r="AZ24" s="742"/>
      <c r="BA24" s="742"/>
      <c r="BB24" s="742"/>
      <c r="BC24" s="742"/>
      <c r="BD24" s="742"/>
      <c r="BE24" s="742"/>
      <c r="BF24" s="737"/>
      <c r="BG24" s="640" t="s">
        <v>129</v>
      </c>
      <c r="BH24" s="641"/>
      <c r="BI24" s="641"/>
      <c r="BJ24" s="641"/>
      <c r="BK24" s="641"/>
      <c r="BL24" s="641"/>
      <c r="BM24" s="641"/>
      <c r="BN24" s="642"/>
      <c r="BO24" s="677" t="s">
        <v>129</v>
      </c>
      <c r="BP24" s="677"/>
      <c r="BQ24" s="677"/>
      <c r="BR24" s="677"/>
      <c r="BS24" s="646" t="s">
        <v>129</v>
      </c>
      <c r="BT24" s="641"/>
      <c r="BU24" s="641"/>
      <c r="BV24" s="641"/>
      <c r="BW24" s="641"/>
      <c r="BX24" s="641"/>
      <c r="BY24" s="641"/>
      <c r="BZ24" s="641"/>
      <c r="CA24" s="641"/>
      <c r="CB24" s="686"/>
      <c r="CD24" s="698" t="s">
        <v>292</v>
      </c>
      <c r="CE24" s="699"/>
      <c r="CF24" s="699"/>
      <c r="CG24" s="699"/>
      <c r="CH24" s="699"/>
      <c r="CI24" s="699"/>
      <c r="CJ24" s="699"/>
      <c r="CK24" s="699"/>
      <c r="CL24" s="699"/>
      <c r="CM24" s="699"/>
      <c r="CN24" s="699"/>
      <c r="CO24" s="699"/>
      <c r="CP24" s="699"/>
      <c r="CQ24" s="700"/>
      <c r="CR24" s="695">
        <v>3009420</v>
      </c>
      <c r="CS24" s="696"/>
      <c r="CT24" s="696"/>
      <c r="CU24" s="696"/>
      <c r="CV24" s="696"/>
      <c r="CW24" s="696"/>
      <c r="CX24" s="696"/>
      <c r="CY24" s="739"/>
      <c r="CZ24" s="740">
        <v>31.9</v>
      </c>
      <c r="DA24" s="715"/>
      <c r="DB24" s="715"/>
      <c r="DC24" s="743"/>
      <c r="DD24" s="738">
        <v>2350266</v>
      </c>
      <c r="DE24" s="696"/>
      <c r="DF24" s="696"/>
      <c r="DG24" s="696"/>
      <c r="DH24" s="696"/>
      <c r="DI24" s="696"/>
      <c r="DJ24" s="696"/>
      <c r="DK24" s="739"/>
      <c r="DL24" s="738">
        <v>2349499</v>
      </c>
      <c r="DM24" s="696"/>
      <c r="DN24" s="696"/>
      <c r="DO24" s="696"/>
      <c r="DP24" s="696"/>
      <c r="DQ24" s="696"/>
      <c r="DR24" s="696"/>
      <c r="DS24" s="696"/>
      <c r="DT24" s="696"/>
      <c r="DU24" s="696"/>
      <c r="DV24" s="739"/>
      <c r="DW24" s="740">
        <v>41.4</v>
      </c>
      <c r="DX24" s="715"/>
      <c r="DY24" s="715"/>
      <c r="DZ24" s="715"/>
      <c r="EA24" s="715"/>
      <c r="EB24" s="715"/>
      <c r="EC24" s="741"/>
    </row>
    <row r="25" spans="2:133" ht="11.25" customHeight="1" x14ac:dyDescent="0.2">
      <c r="B25" s="637" t="s">
        <v>293</v>
      </c>
      <c r="C25" s="638"/>
      <c r="D25" s="638"/>
      <c r="E25" s="638"/>
      <c r="F25" s="638"/>
      <c r="G25" s="638"/>
      <c r="H25" s="638"/>
      <c r="I25" s="638"/>
      <c r="J25" s="638"/>
      <c r="K25" s="638"/>
      <c r="L25" s="638"/>
      <c r="M25" s="638"/>
      <c r="N25" s="638"/>
      <c r="O25" s="638"/>
      <c r="P25" s="638"/>
      <c r="Q25" s="639"/>
      <c r="R25" s="640" t="s">
        <v>155</v>
      </c>
      <c r="S25" s="641"/>
      <c r="T25" s="641"/>
      <c r="U25" s="641"/>
      <c r="V25" s="641"/>
      <c r="W25" s="641"/>
      <c r="X25" s="641"/>
      <c r="Y25" s="642"/>
      <c r="Z25" s="677" t="s">
        <v>240</v>
      </c>
      <c r="AA25" s="677"/>
      <c r="AB25" s="677"/>
      <c r="AC25" s="677"/>
      <c r="AD25" s="678" t="s">
        <v>240</v>
      </c>
      <c r="AE25" s="678"/>
      <c r="AF25" s="678"/>
      <c r="AG25" s="678"/>
      <c r="AH25" s="678"/>
      <c r="AI25" s="678"/>
      <c r="AJ25" s="678"/>
      <c r="AK25" s="678"/>
      <c r="AL25" s="643" t="s">
        <v>240</v>
      </c>
      <c r="AM25" s="644"/>
      <c r="AN25" s="644"/>
      <c r="AO25" s="679"/>
      <c r="AP25" s="735" t="s">
        <v>294</v>
      </c>
      <c r="AQ25" s="742"/>
      <c r="AR25" s="742"/>
      <c r="AS25" s="742"/>
      <c r="AT25" s="742"/>
      <c r="AU25" s="742"/>
      <c r="AV25" s="742"/>
      <c r="AW25" s="742"/>
      <c r="AX25" s="742"/>
      <c r="AY25" s="742"/>
      <c r="AZ25" s="742"/>
      <c r="BA25" s="742"/>
      <c r="BB25" s="742"/>
      <c r="BC25" s="742"/>
      <c r="BD25" s="742"/>
      <c r="BE25" s="742"/>
      <c r="BF25" s="737"/>
      <c r="BG25" s="640" t="s">
        <v>129</v>
      </c>
      <c r="BH25" s="641"/>
      <c r="BI25" s="641"/>
      <c r="BJ25" s="641"/>
      <c r="BK25" s="641"/>
      <c r="BL25" s="641"/>
      <c r="BM25" s="641"/>
      <c r="BN25" s="642"/>
      <c r="BO25" s="677" t="s">
        <v>129</v>
      </c>
      <c r="BP25" s="677"/>
      <c r="BQ25" s="677"/>
      <c r="BR25" s="677"/>
      <c r="BS25" s="646" t="s">
        <v>129</v>
      </c>
      <c r="BT25" s="641"/>
      <c r="BU25" s="641"/>
      <c r="BV25" s="641"/>
      <c r="BW25" s="641"/>
      <c r="BX25" s="641"/>
      <c r="BY25" s="641"/>
      <c r="BZ25" s="641"/>
      <c r="CA25" s="641"/>
      <c r="CB25" s="686"/>
      <c r="CD25" s="687" t="s">
        <v>295</v>
      </c>
      <c r="CE25" s="684"/>
      <c r="CF25" s="684"/>
      <c r="CG25" s="684"/>
      <c r="CH25" s="684"/>
      <c r="CI25" s="684"/>
      <c r="CJ25" s="684"/>
      <c r="CK25" s="684"/>
      <c r="CL25" s="684"/>
      <c r="CM25" s="684"/>
      <c r="CN25" s="684"/>
      <c r="CO25" s="684"/>
      <c r="CP25" s="684"/>
      <c r="CQ25" s="685"/>
      <c r="CR25" s="640">
        <v>1190888</v>
      </c>
      <c r="CS25" s="659"/>
      <c r="CT25" s="659"/>
      <c r="CU25" s="659"/>
      <c r="CV25" s="659"/>
      <c r="CW25" s="659"/>
      <c r="CX25" s="659"/>
      <c r="CY25" s="660"/>
      <c r="CZ25" s="643">
        <v>12.6</v>
      </c>
      <c r="DA25" s="661"/>
      <c r="DB25" s="661"/>
      <c r="DC25" s="662"/>
      <c r="DD25" s="646">
        <v>1133759</v>
      </c>
      <c r="DE25" s="659"/>
      <c r="DF25" s="659"/>
      <c r="DG25" s="659"/>
      <c r="DH25" s="659"/>
      <c r="DI25" s="659"/>
      <c r="DJ25" s="659"/>
      <c r="DK25" s="660"/>
      <c r="DL25" s="646">
        <v>1133248</v>
      </c>
      <c r="DM25" s="659"/>
      <c r="DN25" s="659"/>
      <c r="DO25" s="659"/>
      <c r="DP25" s="659"/>
      <c r="DQ25" s="659"/>
      <c r="DR25" s="659"/>
      <c r="DS25" s="659"/>
      <c r="DT25" s="659"/>
      <c r="DU25" s="659"/>
      <c r="DV25" s="660"/>
      <c r="DW25" s="643">
        <v>20</v>
      </c>
      <c r="DX25" s="661"/>
      <c r="DY25" s="661"/>
      <c r="DZ25" s="661"/>
      <c r="EA25" s="661"/>
      <c r="EB25" s="661"/>
      <c r="EC25" s="676"/>
    </row>
    <row r="26" spans="2:133" ht="11.25" customHeight="1" x14ac:dyDescent="0.2">
      <c r="B26" s="637" t="s">
        <v>296</v>
      </c>
      <c r="C26" s="638"/>
      <c r="D26" s="638"/>
      <c r="E26" s="638"/>
      <c r="F26" s="638"/>
      <c r="G26" s="638"/>
      <c r="H26" s="638"/>
      <c r="I26" s="638"/>
      <c r="J26" s="638"/>
      <c r="K26" s="638"/>
      <c r="L26" s="638"/>
      <c r="M26" s="638"/>
      <c r="N26" s="638"/>
      <c r="O26" s="638"/>
      <c r="P26" s="638"/>
      <c r="Q26" s="639"/>
      <c r="R26" s="640">
        <v>5844315</v>
      </c>
      <c r="S26" s="641"/>
      <c r="T26" s="641"/>
      <c r="U26" s="641"/>
      <c r="V26" s="641"/>
      <c r="W26" s="641"/>
      <c r="X26" s="641"/>
      <c r="Y26" s="642"/>
      <c r="Z26" s="677">
        <v>60.4</v>
      </c>
      <c r="AA26" s="677"/>
      <c r="AB26" s="677"/>
      <c r="AC26" s="677"/>
      <c r="AD26" s="678">
        <v>5449082</v>
      </c>
      <c r="AE26" s="678"/>
      <c r="AF26" s="678"/>
      <c r="AG26" s="678"/>
      <c r="AH26" s="678"/>
      <c r="AI26" s="678"/>
      <c r="AJ26" s="678"/>
      <c r="AK26" s="678"/>
      <c r="AL26" s="643">
        <v>99.6</v>
      </c>
      <c r="AM26" s="644"/>
      <c r="AN26" s="644"/>
      <c r="AO26" s="679"/>
      <c r="AP26" s="735" t="s">
        <v>297</v>
      </c>
      <c r="AQ26" s="736"/>
      <c r="AR26" s="736"/>
      <c r="AS26" s="736"/>
      <c r="AT26" s="736"/>
      <c r="AU26" s="736"/>
      <c r="AV26" s="736"/>
      <c r="AW26" s="736"/>
      <c r="AX26" s="736"/>
      <c r="AY26" s="736"/>
      <c r="AZ26" s="736"/>
      <c r="BA26" s="736"/>
      <c r="BB26" s="736"/>
      <c r="BC26" s="736"/>
      <c r="BD26" s="736"/>
      <c r="BE26" s="736"/>
      <c r="BF26" s="737"/>
      <c r="BG26" s="640" t="s">
        <v>129</v>
      </c>
      <c r="BH26" s="641"/>
      <c r="BI26" s="641"/>
      <c r="BJ26" s="641"/>
      <c r="BK26" s="641"/>
      <c r="BL26" s="641"/>
      <c r="BM26" s="641"/>
      <c r="BN26" s="642"/>
      <c r="BO26" s="677" t="s">
        <v>129</v>
      </c>
      <c r="BP26" s="677"/>
      <c r="BQ26" s="677"/>
      <c r="BR26" s="677"/>
      <c r="BS26" s="646" t="s">
        <v>240</v>
      </c>
      <c r="BT26" s="641"/>
      <c r="BU26" s="641"/>
      <c r="BV26" s="641"/>
      <c r="BW26" s="641"/>
      <c r="BX26" s="641"/>
      <c r="BY26" s="641"/>
      <c r="BZ26" s="641"/>
      <c r="CA26" s="641"/>
      <c r="CB26" s="686"/>
      <c r="CD26" s="687" t="s">
        <v>298</v>
      </c>
      <c r="CE26" s="684"/>
      <c r="CF26" s="684"/>
      <c r="CG26" s="684"/>
      <c r="CH26" s="684"/>
      <c r="CI26" s="684"/>
      <c r="CJ26" s="684"/>
      <c r="CK26" s="684"/>
      <c r="CL26" s="684"/>
      <c r="CM26" s="684"/>
      <c r="CN26" s="684"/>
      <c r="CO26" s="684"/>
      <c r="CP26" s="684"/>
      <c r="CQ26" s="685"/>
      <c r="CR26" s="640">
        <v>791061</v>
      </c>
      <c r="CS26" s="641"/>
      <c r="CT26" s="641"/>
      <c r="CU26" s="641"/>
      <c r="CV26" s="641"/>
      <c r="CW26" s="641"/>
      <c r="CX26" s="641"/>
      <c r="CY26" s="642"/>
      <c r="CZ26" s="643">
        <v>8.4</v>
      </c>
      <c r="DA26" s="661"/>
      <c r="DB26" s="661"/>
      <c r="DC26" s="662"/>
      <c r="DD26" s="646">
        <v>744009</v>
      </c>
      <c r="DE26" s="641"/>
      <c r="DF26" s="641"/>
      <c r="DG26" s="641"/>
      <c r="DH26" s="641"/>
      <c r="DI26" s="641"/>
      <c r="DJ26" s="641"/>
      <c r="DK26" s="642"/>
      <c r="DL26" s="646" t="s">
        <v>129</v>
      </c>
      <c r="DM26" s="641"/>
      <c r="DN26" s="641"/>
      <c r="DO26" s="641"/>
      <c r="DP26" s="641"/>
      <c r="DQ26" s="641"/>
      <c r="DR26" s="641"/>
      <c r="DS26" s="641"/>
      <c r="DT26" s="641"/>
      <c r="DU26" s="641"/>
      <c r="DV26" s="642"/>
      <c r="DW26" s="643" t="s">
        <v>155</v>
      </c>
      <c r="DX26" s="661"/>
      <c r="DY26" s="661"/>
      <c r="DZ26" s="661"/>
      <c r="EA26" s="661"/>
      <c r="EB26" s="661"/>
      <c r="EC26" s="676"/>
    </row>
    <row r="27" spans="2:133" ht="11.25" customHeight="1" x14ac:dyDescent="0.2">
      <c r="B27" s="637" t="s">
        <v>299</v>
      </c>
      <c r="C27" s="638"/>
      <c r="D27" s="638"/>
      <c r="E27" s="638"/>
      <c r="F27" s="638"/>
      <c r="G27" s="638"/>
      <c r="H27" s="638"/>
      <c r="I27" s="638"/>
      <c r="J27" s="638"/>
      <c r="K27" s="638"/>
      <c r="L27" s="638"/>
      <c r="M27" s="638"/>
      <c r="N27" s="638"/>
      <c r="O27" s="638"/>
      <c r="P27" s="638"/>
      <c r="Q27" s="639"/>
      <c r="R27" s="640">
        <v>1386</v>
      </c>
      <c r="S27" s="641"/>
      <c r="T27" s="641"/>
      <c r="U27" s="641"/>
      <c r="V27" s="641"/>
      <c r="W27" s="641"/>
      <c r="X27" s="641"/>
      <c r="Y27" s="642"/>
      <c r="Z27" s="677">
        <v>0</v>
      </c>
      <c r="AA27" s="677"/>
      <c r="AB27" s="677"/>
      <c r="AC27" s="677"/>
      <c r="AD27" s="678">
        <v>1386</v>
      </c>
      <c r="AE27" s="678"/>
      <c r="AF27" s="678"/>
      <c r="AG27" s="678"/>
      <c r="AH27" s="678"/>
      <c r="AI27" s="678"/>
      <c r="AJ27" s="678"/>
      <c r="AK27" s="678"/>
      <c r="AL27" s="643">
        <v>0</v>
      </c>
      <c r="AM27" s="644"/>
      <c r="AN27" s="644"/>
      <c r="AO27" s="679"/>
      <c r="AP27" s="637" t="s">
        <v>300</v>
      </c>
      <c r="AQ27" s="638"/>
      <c r="AR27" s="638"/>
      <c r="AS27" s="638"/>
      <c r="AT27" s="638"/>
      <c r="AU27" s="638"/>
      <c r="AV27" s="638"/>
      <c r="AW27" s="638"/>
      <c r="AX27" s="638"/>
      <c r="AY27" s="638"/>
      <c r="AZ27" s="638"/>
      <c r="BA27" s="638"/>
      <c r="BB27" s="638"/>
      <c r="BC27" s="638"/>
      <c r="BD27" s="638"/>
      <c r="BE27" s="638"/>
      <c r="BF27" s="639"/>
      <c r="BG27" s="640">
        <v>2035877</v>
      </c>
      <c r="BH27" s="641"/>
      <c r="BI27" s="641"/>
      <c r="BJ27" s="641"/>
      <c r="BK27" s="641"/>
      <c r="BL27" s="641"/>
      <c r="BM27" s="641"/>
      <c r="BN27" s="642"/>
      <c r="BO27" s="677">
        <v>100</v>
      </c>
      <c r="BP27" s="677"/>
      <c r="BQ27" s="677"/>
      <c r="BR27" s="677"/>
      <c r="BS27" s="646">
        <v>24549</v>
      </c>
      <c r="BT27" s="641"/>
      <c r="BU27" s="641"/>
      <c r="BV27" s="641"/>
      <c r="BW27" s="641"/>
      <c r="BX27" s="641"/>
      <c r="BY27" s="641"/>
      <c r="BZ27" s="641"/>
      <c r="CA27" s="641"/>
      <c r="CB27" s="686"/>
      <c r="CD27" s="687" t="s">
        <v>301</v>
      </c>
      <c r="CE27" s="684"/>
      <c r="CF27" s="684"/>
      <c r="CG27" s="684"/>
      <c r="CH27" s="684"/>
      <c r="CI27" s="684"/>
      <c r="CJ27" s="684"/>
      <c r="CK27" s="684"/>
      <c r="CL27" s="684"/>
      <c r="CM27" s="684"/>
      <c r="CN27" s="684"/>
      <c r="CO27" s="684"/>
      <c r="CP27" s="684"/>
      <c r="CQ27" s="685"/>
      <c r="CR27" s="640">
        <v>747854</v>
      </c>
      <c r="CS27" s="659"/>
      <c r="CT27" s="659"/>
      <c r="CU27" s="659"/>
      <c r="CV27" s="659"/>
      <c r="CW27" s="659"/>
      <c r="CX27" s="659"/>
      <c r="CY27" s="660"/>
      <c r="CZ27" s="643">
        <v>7.9</v>
      </c>
      <c r="DA27" s="661"/>
      <c r="DB27" s="661"/>
      <c r="DC27" s="662"/>
      <c r="DD27" s="646">
        <v>269803</v>
      </c>
      <c r="DE27" s="659"/>
      <c r="DF27" s="659"/>
      <c r="DG27" s="659"/>
      <c r="DH27" s="659"/>
      <c r="DI27" s="659"/>
      <c r="DJ27" s="659"/>
      <c r="DK27" s="660"/>
      <c r="DL27" s="646">
        <v>269547</v>
      </c>
      <c r="DM27" s="659"/>
      <c r="DN27" s="659"/>
      <c r="DO27" s="659"/>
      <c r="DP27" s="659"/>
      <c r="DQ27" s="659"/>
      <c r="DR27" s="659"/>
      <c r="DS27" s="659"/>
      <c r="DT27" s="659"/>
      <c r="DU27" s="659"/>
      <c r="DV27" s="660"/>
      <c r="DW27" s="643">
        <v>4.7</v>
      </c>
      <c r="DX27" s="661"/>
      <c r="DY27" s="661"/>
      <c r="DZ27" s="661"/>
      <c r="EA27" s="661"/>
      <c r="EB27" s="661"/>
      <c r="EC27" s="676"/>
    </row>
    <row r="28" spans="2:133" ht="11.25" customHeight="1" x14ac:dyDescent="0.2">
      <c r="B28" s="637" t="s">
        <v>302</v>
      </c>
      <c r="C28" s="638"/>
      <c r="D28" s="638"/>
      <c r="E28" s="638"/>
      <c r="F28" s="638"/>
      <c r="G28" s="638"/>
      <c r="H28" s="638"/>
      <c r="I28" s="638"/>
      <c r="J28" s="638"/>
      <c r="K28" s="638"/>
      <c r="L28" s="638"/>
      <c r="M28" s="638"/>
      <c r="N28" s="638"/>
      <c r="O28" s="638"/>
      <c r="P28" s="638"/>
      <c r="Q28" s="639"/>
      <c r="R28" s="640">
        <v>83185</v>
      </c>
      <c r="S28" s="641"/>
      <c r="T28" s="641"/>
      <c r="U28" s="641"/>
      <c r="V28" s="641"/>
      <c r="W28" s="641"/>
      <c r="X28" s="641"/>
      <c r="Y28" s="642"/>
      <c r="Z28" s="677">
        <v>0.9</v>
      </c>
      <c r="AA28" s="677"/>
      <c r="AB28" s="677"/>
      <c r="AC28" s="677"/>
      <c r="AD28" s="678" t="s">
        <v>155</v>
      </c>
      <c r="AE28" s="678"/>
      <c r="AF28" s="678"/>
      <c r="AG28" s="678"/>
      <c r="AH28" s="678"/>
      <c r="AI28" s="678"/>
      <c r="AJ28" s="678"/>
      <c r="AK28" s="678"/>
      <c r="AL28" s="643" t="s">
        <v>240</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6"/>
      <c r="CD28" s="687" t="s">
        <v>303</v>
      </c>
      <c r="CE28" s="684"/>
      <c r="CF28" s="684"/>
      <c r="CG28" s="684"/>
      <c r="CH28" s="684"/>
      <c r="CI28" s="684"/>
      <c r="CJ28" s="684"/>
      <c r="CK28" s="684"/>
      <c r="CL28" s="684"/>
      <c r="CM28" s="684"/>
      <c r="CN28" s="684"/>
      <c r="CO28" s="684"/>
      <c r="CP28" s="684"/>
      <c r="CQ28" s="685"/>
      <c r="CR28" s="640">
        <v>1070678</v>
      </c>
      <c r="CS28" s="641"/>
      <c r="CT28" s="641"/>
      <c r="CU28" s="641"/>
      <c r="CV28" s="641"/>
      <c r="CW28" s="641"/>
      <c r="CX28" s="641"/>
      <c r="CY28" s="642"/>
      <c r="CZ28" s="643">
        <v>11.4</v>
      </c>
      <c r="DA28" s="661"/>
      <c r="DB28" s="661"/>
      <c r="DC28" s="662"/>
      <c r="DD28" s="646">
        <v>946704</v>
      </c>
      <c r="DE28" s="641"/>
      <c r="DF28" s="641"/>
      <c r="DG28" s="641"/>
      <c r="DH28" s="641"/>
      <c r="DI28" s="641"/>
      <c r="DJ28" s="641"/>
      <c r="DK28" s="642"/>
      <c r="DL28" s="646">
        <v>946704</v>
      </c>
      <c r="DM28" s="641"/>
      <c r="DN28" s="641"/>
      <c r="DO28" s="641"/>
      <c r="DP28" s="641"/>
      <c r="DQ28" s="641"/>
      <c r="DR28" s="641"/>
      <c r="DS28" s="641"/>
      <c r="DT28" s="641"/>
      <c r="DU28" s="641"/>
      <c r="DV28" s="642"/>
      <c r="DW28" s="643">
        <v>16.7</v>
      </c>
      <c r="DX28" s="661"/>
      <c r="DY28" s="661"/>
      <c r="DZ28" s="661"/>
      <c r="EA28" s="661"/>
      <c r="EB28" s="661"/>
      <c r="EC28" s="676"/>
    </row>
    <row r="29" spans="2:133" ht="11.25" customHeight="1" x14ac:dyDescent="0.2">
      <c r="B29" s="637" t="s">
        <v>304</v>
      </c>
      <c r="C29" s="638"/>
      <c r="D29" s="638"/>
      <c r="E29" s="638"/>
      <c r="F29" s="638"/>
      <c r="G29" s="638"/>
      <c r="H29" s="638"/>
      <c r="I29" s="638"/>
      <c r="J29" s="638"/>
      <c r="K29" s="638"/>
      <c r="L29" s="638"/>
      <c r="M29" s="638"/>
      <c r="N29" s="638"/>
      <c r="O29" s="638"/>
      <c r="P29" s="638"/>
      <c r="Q29" s="639"/>
      <c r="R29" s="640">
        <v>200186</v>
      </c>
      <c r="S29" s="641"/>
      <c r="T29" s="641"/>
      <c r="U29" s="641"/>
      <c r="V29" s="641"/>
      <c r="W29" s="641"/>
      <c r="X29" s="641"/>
      <c r="Y29" s="642"/>
      <c r="Z29" s="677">
        <v>2.1</v>
      </c>
      <c r="AA29" s="677"/>
      <c r="AB29" s="677"/>
      <c r="AC29" s="677"/>
      <c r="AD29" s="678">
        <v>4974</v>
      </c>
      <c r="AE29" s="678"/>
      <c r="AF29" s="678"/>
      <c r="AG29" s="678"/>
      <c r="AH29" s="678"/>
      <c r="AI29" s="678"/>
      <c r="AJ29" s="678"/>
      <c r="AK29" s="678"/>
      <c r="AL29" s="643">
        <v>0.1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305</v>
      </c>
      <c r="CE29" s="730"/>
      <c r="CF29" s="687" t="s">
        <v>70</v>
      </c>
      <c r="CG29" s="684"/>
      <c r="CH29" s="684"/>
      <c r="CI29" s="684"/>
      <c r="CJ29" s="684"/>
      <c r="CK29" s="684"/>
      <c r="CL29" s="684"/>
      <c r="CM29" s="684"/>
      <c r="CN29" s="684"/>
      <c r="CO29" s="684"/>
      <c r="CP29" s="684"/>
      <c r="CQ29" s="685"/>
      <c r="CR29" s="640">
        <v>1069993</v>
      </c>
      <c r="CS29" s="659"/>
      <c r="CT29" s="659"/>
      <c r="CU29" s="659"/>
      <c r="CV29" s="659"/>
      <c r="CW29" s="659"/>
      <c r="CX29" s="659"/>
      <c r="CY29" s="660"/>
      <c r="CZ29" s="643">
        <v>11.3</v>
      </c>
      <c r="DA29" s="661"/>
      <c r="DB29" s="661"/>
      <c r="DC29" s="662"/>
      <c r="DD29" s="646">
        <v>946019</v>
      </c>
      <c r="DE29" s="659"/>
      <c r="DF29" s="659"/>
      <c r="DG29" s="659"/>
      <c r="DH29" s="659"/>
      <c r="DI29" s="659"/>
      <c r="DJ29" s="659"/>
      <c r="DK29" s="660"/>
      <c r="DL29" s="646">
        <v>946019</v>
      </c>
      <c r="DM29" s="659"/>
      <c r="DN29" s="659"/>
      <c r="DO29" s="659"/>
      <c r="DP29" s="659"/>
      <c r="DQ29" s="659"/>
      <c r="DR29" s="659"/>
      <c r="DS29" s="659"/>
      <c r="DT29" s="659"/>
      <c r="DU29" s="659"/>
      <c r="DV29" s="660"/>
      <c r="DW29" s="643">
        <v>16.7</v>
      </c>
      <c r="DX29" s="661"/>
      <c r="DY29" s="661"/>
      <c r="DZ29" s="661"/>
      <c r="EA29" s="661"/>
      <c r="EB29" s="661"/>
      <c r="EC29" s="676"/>
    </row>
    <row r="30" spans="2:133" ht="11.25" customHeight="1" x14ac:dyDescent="0.2">
      <c r="B30" s="637" t="s">
        <v>306</v>
      </c>
      <c r="C30" s="638"/>
      <c r="D30" s="638"/>
      <c r="E30" s="638"/>
      <c r="F30" s="638"/>
      <c r="G30" s="638"/>
      <c r="H30" s="638"/>
      <c r="I30" s="638"/>
      <c r="J30" s="638"/>
      <c r="K30" s="638"/>
      <c r="L30" s="638"/>
      <c r="M30" s="638"/>
      <c r="N30" s="638"/>
      <c r="O30" s="638"/>
      <c r="P30" s="638"/>
      <c r="Q30" s="639"/>
      <c r="R30" s="640">
        <v>39404</v>
      </c>
      <c r="S30" s="641"/>
      <c r="T30" s="641"/>
      <c r="U30" s="641"/>
      <c r="V30" s="641"/>
      <c r="W30" s="641"/>
      <c r="X30" s="641"/>
      <c r="Y30" s="642"/>
      <c r="Z30" s="677">
        <v>0.4</v>
      </c>
      <c r="AA30" s="677"/>
      <c r="AB30" s="677"/>
      <c r="AC30" s="677"/>
      <c r="AD30" s="678" t="s">
        <v>240</v>
      </c>
      <c r="AE30" s="678"/>
      <c r="AF30" s="678"/>
      <c r="AG30" s="678"/>
      <c r="AH30" s="678"/>
      <c r="AI30" s="678"/>
      <c r="AJ30" s="678"/>
      <c r="AK30" s="678"/>
      <c r="AL30" s="643" t="s">
        <v>129</v>
      </c>
      <c r="AM30" s="644"/>
      <c r="AN30" s="644"/>
      <c r="AO30" s="679"/>
      <c r="AP30" s="701" t="s">
        <v>223</v>
      </c>
      <c r="AQ30" s="702"/>
      <c r="AR30" s="702"/>
      <c r="AS30" s="702"/>
      <c r="AT30" s="702"/>
      <c r="AU30" s="702"/>
      <c r="AV30" s="702"/>
      <c r="AW30" s="702"/>
      <c r="AX30" s="702"/>
      <c r="AY30" s="702"/>
      <c r="AZ30" s="702"/>
      <c r="BA30" s="702"/>
      <c r="BB30" s="702"/>
      <c r="BC30" s="702"/>
      <c r="BD30" s="702"/>
      <c r="BE30" s="702"/>
      <c r="BF30" s="703"/>
      <c r="BG30" s="701" t="s">
        <v>307</v>
      </c>
      <c r="BH30" s="726"/>
      <c r="BI30" s="726"/>
      <c r="BJ30" s="726"/>
      <c r="BK30" s="726"/>
      <c r="BL30" s="726"/>
      <c r="BM30" s="726"/>
      <c r="BN30" s="726"/>
      <c r="BO30" s="726"/>
      <c r="BP30" s="726"/>
      <c r="BQ30" s="727"/>
      <c r="BR30" s="701" t="s">
        <v>308</v>
      </c>
      <c r="BS30" s="726"/>
      <c r="BT30" s="726"/>
      <c r="BU30" s="726"/>
      <c r="BV30" s="726"/>
      <c r="BW30" s="726"/>
      <c r="BX30" s="726"/>
      <c r="BY30" s="726"/>
      <c r="BZ30" s="726"/>
      <c r="CA30" s="726"/>
      <c r="CB30" s="727"/>
      <c r="CD30" s="731"/>
      <c r="CE30" s="732"/>
      <c r="CF30" s="687" t="s">
        <v>309</v>
      </c>
      <c r="CG30" s="684"/>
      <c r="CH30" s="684"/>
      <c r="CI30" s="684"/>
      <c r="CJ30" s="684"/>
      <c r="CK30" s="684"/>
      <c r="CL30" s="684"/>
      <c r="CM30" s="684"/>
      <c r="CN30" s="684"/>
      <c r="CO30" s="684"/>
      <c r="CP30" s="684"/>
      <c r="CQ30" s="685"/>
      <c r="CR30" s="640">
        <v>1041844</v>
      </c>
      <c r="CS30" s="641"/>
      <c r="CT30" s="641"/>
      <c r="CU30" s="641"/>
      <c r="CV30" s="641"/>
      <c r="CW30" s="641"/>
      <c r="CX30" s="641"/>
      <c r="CY30" s="642"/>
      <c r="CZ30" s="643">
        <v>11</v>
      </c>
      <c r="DA30" s="661"/>
      <c r="DB30" s="661"/>
      <c r="DC30" s="662"/>
      <c r="DD30" s="646">
        <v>919595</v>
      </c>
      <c r="DE30" s="641"/>
      <c r="DF30" s="641"/>
      <c r="DG30" s="641"/>
      <c r="DH30" s="641"/>
      <c r="DI30" s="641"/>
      <c r="DJ30" s="641"/>
      <c r="DK30" s="642"/>
      <c r="DL30" s="646">
        <v>919595</v>
      </c>
      <c r="DM30" s="641"/>
      <c r="DN30" s="641"/>
      <c r="DO30" s="641"/>
      <c r="DP30" s="641"/>
      <c r="DQ30" s="641"/>
      <c r="DR30" s="641"/>
      <c r="DS30" s="641"/>
      <c r="DT30" s="641"/>
      <c r="DU30" s="641"/>
      <c r="DV30" s="642"/>
      <c r="DW30" s="643">
        <v>16.2</v>
      </c>
      <c r="DX30" s="661"/>
      <c r="DY30" s="661"/>
      <c r="DZ30" s="661"/>
      <c r="EA30" s="661"/>
      <c r="EB30" s="661"/>
      <c r="EC30" s="676"/>
    </row>
    <row r="31" spans="2:133" ht="11.25" customHeight="1" x14ac:dyDescent="0.2">
      <c r="B31" s="637" t="s">
        <v>310</v>
      </c>
      <c r="C31" s="638"/>
      <c r="D31" s="638"/>
      <c r="E31" s="638"/>
      <c r="F31" s="638"/>
      <c r="G31" s="638"/>
      <c r="H31" s="638"/>
      <c r="I31" s="638"/>
      <c r="J31" s="638"/>
      <c r="K31" s="638"/>
      <c r="L31" s="638"/>
      <c r="M31" s="638"/>
      <c r="N31" s="638"/>
      <c r="O31" s="638"/>
      <c r="P31" s="638"/>
      <c r="Q31" s="639"/>
      <c r="R31" s="640">
        <v>720766</v>
      </c>
      <c r="S31" s="641"/>
      <c r="T31" s="641"/>
      <c r="U31" s="641"/>
      <c r="V31" s="641"/>
      <c r="W31" s="641"/>
      <c r="X31" s="641"/>
      <c r="Y31" s="642"/>
      <c r="Z31" s="677">
        <v>7.5</v>
      </c>
      <c r="AA31" s="677"/>
      <c r="AB31" s="677"/>
      <c r="AC31" s="677"/>
      <c r="AD31" s="678" t="s">
        <v>129</v>
      </c>
      <c r="AE31" s="678"/>
      <c r="AF31" s="678"/>
      <c r="AG31" s="678"/>
      <c r="AH31" s="678"/>
      <c r="AI31" s="678"/>
      <c r="AJ31" s="678"/>
      <c r="AK31" s="678"/>
      <c r="AL31" s="643" t="s">
        <v>129</v>
      </c>
      <c r="AM31" s="644"/>
      <c r="AN31" s="644"/>
      <c r="AO31" s="679"/>
      <c r="AP31" s="717" t="s">
        <v>311</v>
      </c>
      <c r="AQ31" s="718"/>
      <c r="AR31" s="718"/>
      <c r="AS31" s="718"/>
      <c r="AT31" s="723" t="s">
        <v>312</v>
      </c>
      <c r="AU31" s="231"/>
      <c r="AV31" s="231"/>
      <c r="AW31" s="231"/>
      <c r="AX31" s="710" t="s">
        <v>190</v>
      </c>
      <c r="AY31" s="711"/>
      <c r="AZ31" s="711"/>
      <c r="BA31" s="711"/>
      <c r="BB31" s="711"/>
      <c r="BC31" s="711"/>
      <c r="BD31" s="711"/>
      <c r="BE31" s="711"/>
      <c r="BF31" s="712"/>
      <c r="BG31" s="713">
        <v>99.3</v>
      </c>
      <c r="BH31" s="714"/>
      <c r="BI31" s="714"/>
      <c r="BJ31" s="714"/>
      <c r="BK31" s="714"/>
      <c r="BL31" s="714"/>
      <c r="BM31" s="715">
        <v>98.6</v>
      </c>
      <c r="BN31" s="714"/>
      <c r="BO31" s="714"/>
      <c r="BP31" s="714"/>
      <c r="BQ31" s="716"/>
      <c r="BR31" s="713">
        <v>99.6</v>
      </c>
      <c r="BS31" s="714"/>
      <c r="BT31" s="714"/>
      <c r="BU31" s="714"/>
      <c r="BV31" s="714"/>
      <c r="BW31" s="714"/>
      <c r="BX31" s="715">
        <v>98.9</v>
      </c>
      <c r="BY31" s="714"/>
      <c r="BZ31" s="714"/>
      <c r="CA31" s="714"/>
      <c r="CB31" s="716"/>
      <c r="CD31" s="731"/>
      <c r="CE31" s="732"/>
      <c r="CF31" s="687" t="s">
        <v>313</v>
      </c>
      <c r="CG31" s="684"/>
      <c r="CH31" s="684"/>
      <c r="CI31" s="684"/>
      <c r="CJ31" s="684"/>
      <c r="CK31" s="684"/>
      <c r="CL31" s="684"/>
      <c r="CM31" s="684"/>
      <c r="CN31" s="684"/>
      <c r="CO31" s="684"/>
      <c r="CP31" s="684"/>
      <c r="CQ31" s="685"/>
      <c r="CR31" s="640">
        <v>28149</v>
      </c>
      <c r="CS31" s="659"/>
      <c r="CT31" s="659"/>
      <c r="CU31" s="659"/>
      <c r="CV31" s="659"/>
      <c r="CW31" s="659"/>
      <c r="CX31" s="659"/>
      <c r="CY31" s="660"/>
      <c r="CZ31" s="643">
        <v>0.3</v>
      </c>
      <c r="DA31" s="661"/>
      <c r="DB31" s="661"/>
      <c r="DC31" s="662"/>
      <c r="DD31" s="646">
        <v>26424</v>
      </c>
      <c r="DE31" s="659"/>
      <c r="DF31" s="659"/>
      <c r="DG31" s="659"/>
      <c r="DH31" s="659"/>
      <c r="DI31" s="659"/>
      <c r="DJ31" s="659"/>
      <c r="DK31" s="660"/>
      <c r="DL31" s="646">
        <v>26424</v>
      </c>
      <c r="DM31" s="659"/>
      <c r="DN31" s="659"/>
      <c r="DO31" s="659"/>
      <c r="DP31" s="659"/>
      <c r="DQ31" s="659"/>
      <c r="DR31" s="659"/>
      <c r="DS31" s="659"/>
      <c r="DT31" s="659"/>
      <c r="DU31" s="659"/>
      <c r="DV31" s="660"/>
      <c r="DW31" s="643">
        <v>0.5</v>
      </c>
      <c r="DX31" s="661"/>
      <c r="DY31" s="661"/>
      <c r="DZ31" s="661"/>
      <c r="EA31" s="661"/>
      <c r="EB31" s="661"/>
      <c r="EC31" s="676"/>
    </row>
    <row r="32" spans="2:133" ht="11.25" customHeight="1" x14ac:dyDescent="0.2">
      <c r="B32" s="707" t="s">
        <v>314</v>
      </c>
      <c r="C32" s="708"/>
      <c r="D32" s="708"/>
      <c r="E32" s="708"/>
      <c r="F32" s="708"/>
      <c r="G32" s="708"/>
      <c r="H32" s="708"/>
      <c r="I32" s="708"/>
      <c r="J32" s="708"/>
      <c r="K32" s="708"/>
      <c r="L32" s="708"/>
      <c r="M32" s="708"/>
      <c r="N32" s="708"/>
      <c r="O32" s="708"/>
      <c r="P32" s="708"/>
      <c r="Q32" s="709"/>
      <c r="R32" s="640" t="s">
        <v>240</v>
      </c>
      <c r="S32" s="641"/>
      <c r="T32" s="641"/>
      <c r="U32" s="641"/>
      <c r="V32" s="641"/>
      <c r="W32" s="641"/>
      <c r="X32" s="641"/>
      <c r="Y32" s="642"/>
      <c r="Z32" s="677" t="s">
        <v>129</v>
      </c>
      <c r="AA32" s="677"/>
      <c r="AB32" s="677"/>
      <c r="AC32" s="677"/>
      <c r="AD32" s="678" t="s">
        <v>129</v>
      </c>
      <c r="AE32" s="678"/>
      <c r="AF32" s="678"/>
      <c r="AG32" s="678"/>
      <c r="AH32" s="678"/>
      <c r="AI32" s="678"/>
      <c r="AJ32" s="678"/>
      <c r="AK32" s="678"/>
      <c r="AL32" s="643" t="s">
        <v>129</v>
      </c>
      <c r="AM32" s="644"/>
      <c r="AN32" s="644"/>
      <c r="AO32" s="679"/>
      <c r="AP32" s="719"/>
      <c r="AQ32" s="720"/>
      <c r="AR32" s="720"/>
      <c r="AS32" s="720"/>
      <c r="AT32" s="724"/>
      <c r="AU32" s="230" t="s">
        <v>315</v>
      </c>
      <c r="AV32" s="230"/>
      <c r="AW32" s="230"/>
      <c r="AX32" s="637" t="s">
        <v>316</v>
      </c>
      <c r="AY32" s="638"/>
      <c r="AZ32" s="638"/>
      <c r="BA32" s="638"/>
      <c r="BB32" s="638"/>
      <c r="BC32" s="638"/>
      <c r="BD32" s="638"/>
      <c r="BE32" s="638"/>
      <c r="BF32" s="639"/>
      <c r="BG32" s="705">
        <v>99</v>
      </c>
      <c r="BH32" s="659"/>
      <c r="BI32" s="659"/>
      <c r="BJ32" s="659"/>
      <c r="BK32" s="659"/>
      <c r="BL32" s="659"/>
      <c r="BM32" s="644">
        <v>98.2</v>
      </c>
      <c r="BN32" s="706"/>
      <c r="BO32" s="706"/>
      <c r="BP32" s="706"/>
      <c r="BQ32" s="683"/>
      <c r="BR32" s="705">
        <v>99.4</v>
      </c>
      <c r="BS32" s="659"/>
      <c r="BT32" s="659"/>
      <c r="BU32" s="659"/>
      <c r="BV32" s="659"/>
      <c r="BW32" s="659"/>
      <c r="BX32" s="644">
        <v>98.7</v>
      </c>
      <c r="BY32" s="706"/>
      <c r="BZ32" s="706"/>
      <c r="CA32" s="706"/>
      <c r="CB32" s="683"/>
      <c r="CD32" s="733"/>
      <c r="CE32" s="734"/>
      <c r="CF32" s="687" t="s">
        <v>317</v>
      </c>
      <c r="CG32" s="684"/>
      <c r="CH32" s="684"/>
      <c r="CI32" s="684"/>
      <c r="CJ32" s="684"/>
      <c r="CK32" s="684"/>
      <c r="CL32" s="684"/>
      <c r="CM32" s="684"/>
      <c r="CN32" s="684"/>
      <c r="CO32" s="684"/>
      <c r="CP32" s="684"/>
      <c r="CQ32" s="685"/>
      <c r="CR32" s="640">
        <v>685</v>
      </c>
      <c r="CS32" s="641"/>
      <c r="CT32" s="641"/>
      <c r="CU32" s="641"/>
      <c r="CV32" s="641"/>
      <c r="CW32" s="641"/>
      <c r="CX32" s="641"/>
      <c r="CY32" s="642"/>
      <c r="CZ32" s="643">
        <v>0</v>
      </c>
      <c r="DA32" s="661"/>
      <c r="DB32" s="661"/>
      <c r="DC32" s="662"/>
      <c r="DD32" s="646">
        <v>685</v>
      </c>
      <c r="DE32" s="641"/>
      <c r="DF32" s="641"/>
      <c r="DG32" s="641"/>
      <c r="DH32" s="641"/>
      <c r="DI32" s="641"/>
      <c r="DJ32" s="641"/>
      <c r="DK32" s="642"/>
      <c r="DL32" s="646">
        <v>685</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2">
      <c r="B33" s="637" t="s">
        <v>318</v>
      </c>
      <c r="C33" s="638"/>
      <c r="D33" s="638"/>
      <c r="E33" s="638"/>
      <c r="F33" s="638"/>
      <c r="G33" s="638"/>
      <c r="H33" s="638"/>
      <c r="I33" s="638"/>
      <c r="J33" s="638"/>
      <c r="K33" s="638"/>
      <c r="L33" s="638"/>
      <c r="M33" s="638"/>
      <c r="N33" s="638"/>
      <c r="O33" s="638"/>
      <c r="P33" s="638"/>
      <c r="Q33" s="639"/>
      <c r="R33" s="640">
        <v>602480</v>
      </c>
      <c r="S33" s="641"/>
      <c r="T33" s="641"/>
      <c r="U33" s="641"/>
      <c r="V33" s="641"/>
      <c r="W33" s="641"/>
      <c r="X33" s="641"/>
      <c r="Y33" s="642"/>
      <c r="Z33" s="677">
        <v>6.2</v>
      </c>
      <c r="AA33" s="677"/>
      <c r="AB33" s="677"/>
      <c r="AC33" s="677"/>
      <c r="AD33" s="678" t="s">
        <v>240</v>
      </c>
      <c r="AE33" s="678"/>
      <c r="AF33" s="678"/>
      <c r="AG33" s="678"/>
      <c r="AH33" s="678"/>
      <c r="AI33" s="678"/>
      <c r="AJ33" s="678"/>
      <c r="AK33" s="678"/>
      <c r="AL33" s="643" t="s">
        <v>240</v>
      </c>
      <c r="AM33" s="644"/>
      <c r="AN33" s="644"/>
      <c r="AO33" s="679"/>
      <c r="AP33" s="721"/>
      <c r="AQ33" s="722"/>
      <c r="AR33" s="722"/>
      <c r="AS33" s="722"/>
      <c r="AT33" s="725"/>
      <c r="AU33" s="232"/>
      <c r="AV33" s="232"/>
      <c r="AW33" s="232"/>
      <c r="AX33" s="621" t="s">
        <v>319</v>
      </c>
      <c r="AY33" s="622"/>
      <c r="AZ33" s="622"/>
      <c r="BA33" s="622"/>
      <c r="BB33" s="622"/>
      <c r="BC33" s="622"/>
      <c r="BD33" s="622"/>
      <c r="BE33" s="622"/>
      <c r="BF33" s="623"/>
      <c r="BG33" s="704">
        <v>99.8</v>
      </c>
      <c r="BH33" s="625"/>
      <c r="BI33" s="625"/>
      <c r="BJ33" s="625"/>
      <c r="BK33" s="625"/>
      <c r="BL33" s="625"/>
      <c r="BM33" s="671">
        <v>99</v>
      </c>
      <c r="BN33" s="625"/>
      <c r="BO33" s="625"/>
      <c r="BP33" s="625"/>
      <c r="BQ33" s="664"/>
      <c r="BR33" s="704">
        <v>99.8</v>
      </c>
      <c r="BS33" s="625"/>
      <c r="BT33" s="625"/>
      <c r="BU33" s="625"/>
      <c r="BV33" s="625"/>
      <c r="BW33" s="625"/>
      <c r="BX33" s="671">
        <v>98.9</v>
      </c>
      <c r="BY33" s="625"/>
      <c r="BZ33" s="625"/>
      <c r="CA33" s="625"/>
      <c r="CB33" s="664"/>
      <c r="CD33" s="687" t="s">
        <v>320</v>
      </c>
      <c r="CE33" s="684"/>
      <c r="CF33" s="684"/>
      <c r="CG33" s="684"/>
      <c r="CH33" s="684"/>
      <c r="CI33" s="684"/>
      <c r="CJ33" s="684"/>
      <c r="CK33" s="684"/>
      <c r="CL33" s="684"/>
      <c r="CM33" s="684"/>
      <c r="CN33" s="684"/>
      <c r="CO33" s="684"/>
      <c r="CP33" s="684"/>
      <c r="CQ33" s="685"/>
      <c r="CR33" s="640">
        <v>4332512</v>
      </c>
      <c r="CS33" s="659"/>
      <c r="CT33" s="659"/>
      <c r="CU33" s="659"/>
      <c r="CV33" s="659"/>
      <c r="CW33" s="659"/>
      <c r="CX33" s="659"/>
      <c r="CY33" s="660"/>
      <c r="CZ33" s="643">
        <v>45.9</v>
      </c>
      <c r="DA33" s="661"/>
      <c r="DB33" s="661"/>
      <c r="DC33" s="662"/>
      <c r="DD33" s="646">
        <v>3663536</v>
      </c>
      <c r="DE33" s="659"/>
      <c r="DF33" s="659"/>
      <c r="DG33" s="659"/>
      <c r="DH33" s="659"/>
      <c r="DI33" s="659"/>
      <c r="DJ33" s="659"/>
      <c r="DK33" s="660"/>
      <c r="DL33" s="646">
        <v>2642699</v>
      </c>
      <c r="DM33" s="659"/>
      <c r="DN33" s="659"/>
      <c r="DO33" s="659"/>
      <c r="DP33" s="659"/>
      <c r="DQ33" s="659"/>
      <c r="DR33" s="659"/>
      <c r="DS33" s="659"/>
      <c r="DT33" s="659"/>
      <c r="DU33" s="659"/>
      <c r="DV33" s="660"/>
      <c r="DW33" s="643">
        <v>46.6</v>
      </c>
      <c r="DX33" s="661"/>
      <c r="DY33" s="661"/>
      <c r="DZ33" s="661"/>
      <c r="EA33" s="661"/>
      <c r="EB33" s="661"/>
      <c r="EC33" s="676"/>
    </row>
    <row r="34" spans="2:133" ht="11.25" customHeight="1" x14ac:dyDescent="0.2">
      <c r="B34" s="637" t="s">
        <v>321</v>
      </c>
      <c r="C34" s="638"/>
      <c r="D34" s="638"/>
      <c r="E34" s="638"/>
      <c r="F34" s="638"/>
      <c r="G34" s="638"/>
      <c r="H34" s="638"/>
      <c r="I34" s="638"/>
      <c r="J34" s="638"/>
      <c r="K34" s="638"/>
      <c r="L34" s="638"/>
      <c r="M34" s="638"/>
      <c r="N34" s="638"/>
      <c r="O34" s="638"/>
      <c r="P34" s="638"/>
      <c r="Q34" s="639"/>
      <c r="R34" s="640">
        <v>123618</v>
      </c>
      <c r="S34" s="641"/>
      <c r="T34" s="641"/>
      <c r="U34" s="641"/>
      <c r="V34" s="641"/>
      <c r="W34" s="641"/>
      <c r="X34" s="641"/>
      <c r="Y34" s="642"/>
      <c r="Z34" s="677">
        <v>1.3</v>
      </c>
      <c r="AA34" s="677"/>
      <c r="AB34" s="677"/>
      <c r="AC34" s="677"/>
      <c r="AD34" s="678">
        <v>8439</v>
      </c>
      <c r="AE34" s="678"/>
      <c r="AF34" s="678"/>
      <c r="AG34" s="678"/>
      <c r="AH34" s="678"/>
      <c r="AI34" s="678"/>
      <c r="AJ34" s="678"/>
      <c r="AK34" s="678"/>
      <c r="AL34" s="643">
        <v>0.2</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7" t="s">
        <v>322</v>
      </c>
      <c r="CE34" s="684"/>
      <c r="CF34" s="684"/>
      <c r="CG34" s="684"/>
      <c r="CH34" s="684"/>
      <c r="CI34" s="684"/>
      <c r="CJ34" s="684"/>
      <c r="CK34" s="684"/>
      <c r="CL34" s="684"/>
      <c r="CM34" s="684"/>
      <c r="CN34" s="684"/>
      <c r="CO34" s="684"/>
      <c r="CP34" s="684"/>
      <c r="CQ34" s="685"/>
      <c r="CR34" s="640">
        <v>1550387</v>
      </c>
      <c r="CS34" s="641"/>
      <c r="CT34" s="641"/>
      <c r="CU34" s="641"/>
      <c r="CV34" s="641"/>
      <c r="CW34" s="641"/>
      <c r="CX34" s="641"/>
      <c r="CY34" s="642"/>
      <c r="CZ34" s="643">
        <v>16.399999999999999</v>
      </c>
      <c r="DA34" s="661"/>
      <c r="DB34" s="661"/>
      <c r="DC34" s="662"/>
      <c r="DD34" s="646">
        <v>1261353</v>
      </c>
      <c r="DE34" s="641"/>
      <c r="DF34" s="641"/>
      <c r="DG34" s="641"/>
      <c r="DH34" s="641"/>
      <c r="DI34" s="641"/>
      <c r="DJ34" s="641"/>
      <c r="DK34" s="642"/>
      <c r="DL34" s="646">
        <v>1112472</v>
      </c>
      <c r="DM34" s="641"/>
      <c r="DN34" s="641"/>
      <c r="DO34" s="641"/>
      <c r="DP34" s="641"/>
      <c r="DQ34" s="641"/>
      <c r="DR34" s="641"/>
      <c r="DS34" s="641"/>
      <c r="DT34" s="641"/>
      <c r="DU34" s="641"/>
      <c r="DV34" s="642"/>
      <c r="DW34" s="643">
        <v>19.600000000000001</v>
      </c>
      <c r="DX34" s="661"/>
      <c r="DY34" s="661"/>
      <c r="DZ34" s="661"/>
      <c r="EA34" s="661"/>
      <c r="EB34" s="661"/>
      <c r="EC34" s="676"/>
    </row>
    <row r="35" spans="2:133" ht="11.25" customHeight="1" x14ac:dyDescent="0.2">
      <c r="B35" s="637" t="s">
        <v>323</v>
      </c>
      <c r="C35" s="638"/>
      <c r="D35" s="638"/>
      <c r="E35" s="638"/>
      <c r="F35" s="638"/>
      <c r="G35" s="638"/>
      <c r="H35" s="638"/>
      <c r="I35" s="638"/>
      <c r="J35" s="638"/>
      <c r="K35" s="638"/>
      <c r="L35" s="638"/>
      <c r="M35" s="638"/>
      <c r="N35" s="638"/>
      <c r="O35" s="638"/>
      <c r="P35" s="638"/>
      <c r="Q35" s="639"/>
      <c r="R35" s="640">
        <v>28038</v>
      </c>
      <c r="S35" s="641"/>
      <c r="T35" s="641"/>
      <c r="U35" s="641"/>
      <c r="V35" s="641"/>
      <c r="W35" s="641"/>
      <c r="X35" s="641"/>
      <c r="Y35" s="642"/>
      <c r="Z35" s="677">
        <v>0.3</v>
      </c>
      <c r="AA35" s="677"/>
      <c r="AB35" s="677"/>
      <c r="AC35" s="677"/>
      <c r="AD35" s="678" t="s">
        <v>129</v>
      </c>
      <c r="AE35" s="678"/>
      <c r="AF35" s="678"/>
      <c r="AG35" s="678"/>
      <c r="AH35" s="678"/>
      <c r="AI35" s="678"/>
      <c r="AJ35" s="678"/>
      <c r="AK35" s="678"/>
      <c r="AL35" s="643" t="s">
        <v>240</v>
      </c>
      <c r="AM35" s="644"/>
      <c r="AN35" s="644"/>
      <c r="AO35" s="679"/>
      <c r="AP35" s="235"/>
      <c r="AQ35" s="701" t="s">
        <v>324</v>
      </c>
      <c r="AR35" s="702"/>
      <c r="AS35" s="702"/>
      <c r="AT35" s="702"/>
      <c r="AU35" s="702"/>
      <c r="AV35" s="702"/>
      <c r="AW35" s="702"/>
      <c r="AX35" s="702"/>
      <c r="AY35" s="702"/>
      <c r="AZ35" s="702"/>
      <c r="BA35" s="702"/>
      <c r="BB35" s="702"/>
      <c r="BC35" s="702"/>
      <c r="BD35" s="702"/>
      <c r="BE35" s="702"/>
      <c r="BF35" s="703"/>
      <c r="BG35" s="701" t="s">
        <v>325</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87" t="s">
        <v>326</v>
      </c>
      <c r="CE35" s="684"/>
      <c r="CF35" s="684"/>
      <c r="CG35" s="684"/>
      <c r="CH35" s="684"/>
      <c r="CI35" s="684"/>
      <c r="CJ35" s="684"/>
      <c r="CK35" s="684"/>
      <c r="CL35" s="684"/>
      <c r="CM35" s="684"/>
      <c r="CN35" s="684"/>
      <c r="CO35" s="684"/>
      <c r="CP35" s="684"/>
      <c r="CQ35" s="685"/>
      <c r="CR35" s="640">
        <v>206927</v>
      </c>
      <c r="CS35" s="659"/>
      <c r="CT35" s="659"/>
      <c r="CU35" s="659"/>
      <c r="CV35" s="659"/>
      <c r="CW35" s="659"/>
      <c r="CX35" s="659"/>
      <c r="CY35" s="660"/>
      <c r="CZ35" s="643">
        <v>2.2000000000000002</v>
      </c>
      <c r="DA35" s="661"/>
      <c r="DB35" s="661"/>
      <c r="DC35" s="662"/>
      <c r="DD35" s="646">
        <v>167552</v>
      </c>
      <c r="DE35" s="659"/>
      <c r="DF35" s="659"/>
      <c r="DG35" s="659"/>
      <c r="DH35" s="659"/>
      <c r="DI35" s="659"/>
      <c r="DJ35" s="659"/>
      <c r="DK35" s="660"/>
      <c r="DL35" s="646">
        <v>152113</v>
      </c>
      <c r="DM35" s="659"/>
      <c r="DN35" s="659"/>
      <c r="DO35" s="659"/>
      <c r="DP35" s="659"/>
      <c r="DQ35" s="659"/>
      <c r="DR35" s="659"/>
      <c r="DS35" s="659"/>
      <c r="DT35" s="659"/>
      <c r="DU35" s="659"/>
      <c r="DV35" s="660"/>
      <c r="DW35" s="643">
        <v>2.7</v>
      </c>
      <c r="DX35" s="661"/>
      <c r="DY35" s="661"/>
      <c r="DZ35" s="661"/>
      <c r="EA35" s="661"/>
      <c r="EB35" s="661"/>
      <c r="EC35" s="676"/>
    </row>
    <row r="36" spans="2:133" ht="11.25" customHeight="1" x14ac:dyDescent="0.2">
      <c r="B36" s="637" t="s">
        <v>327</v>
      </c>
      <c r="C36" s="638"/>
      <c r="D36" s="638"/>
      <c r="E36" s="638"/>
      <c r="F36" s="638"/>
      <c r="G36" s="638"/>
      <c r="H36" s="638"/>
      <c r="I36" s="638"/>
      <c r="J36" s="638"/>
      <c r="K36" s="638"/>
      <c r="L36" s="638"/>
      <c r="M36" s="638"/>
      <c r="N36" s="638"/>
      <c r="O36" s="638"/>
      <c r="P36" s="638"/>
      <c r="Q36" s="639"/>
      <c r="R36" s="640">
        <v>376668</v>
      </c>
      <c r="S36" s="641"/>
      <c r="T36" s="641"/>
      <c r="U36" s="641"/>
      <c r="V36" s="641"/>
      <c r="W36" s="641"/>
      <c r="X36" s="641"/>
      <c r="Y36" s="642"/>
      <c r="Z36" s="677">
        <v>3.9</v>
      </c>
      <c r="AA36" s="677"/>
      <c r="AB36" s="677"/>
      <c r="AC36" s="677"/>
      <c r="AD36" s="678" t="s">
        <v>129</v>
      </c>
      <c r="AE36" s="678"/>
      <c r="AF36" s="678"/>
      <c r="AG36" s="678"/>
      <c r="AH36" s="678"/>
      <c r="AI36" s="678"/>
      <c r="AJ36" s="678"/>
      <c r="AK36" s="678"/>
      <c r="AL36" s="643" t="s">
        <v>129</v>
      </c>
      <c r="AM36" s="644"/>
      <c r="AN36" s="644"/>
      <c r="AO36" s="679"/>
      <c r="AP36" s="235"/>
      <c r="AQ36" s="692" t="s">
        <v>328</v>
      </c>
      <c r="AR36" s="693"/>
      <c r="AS36" s="693"/>
      <c r="AT36" s="693"/>
      <c r="AU36" s="693"/>
      <c r="AV36" s="693"/>
      <c r="AW36" s="693"/>
      <c r="AX36" s="693"/>
      <c r="AY36" s="694"/>
      <c r="AZ36" s="695">
        <v>1391840</v>
      </c>
      <c r="BA36" s="696"/>
      <c r="BB36" s="696"/>
      <c r="BC36" s="696"/>
      <c r="BD36" s="696"/>
      <c r="BE36" s="696"/>
      <c r="BF36" s="697"/>
      <c r="BG36" s="698" t="s">
        <v>329</v>
      </c>
      <c r="BH36" s="699"/>
      <c r="BI36" s="699"/>
      <c r="BJ36" s="699"/>
      <c r="BK36" s="699"/>
      <c r="BL36" s="699"/>
      <c r="BM36" s="699"/>
      <c r="BN36" s="699"/>
      <c r="BO36" s="699"/>
      <c r="BP36" s="699"/>
      <c r="BQ36" s="699"/>
      <c r="BR36" s="699"/>
      <c r="BS36" s="699"/>
      <c r="BT36" s="699"/>
      <c r="BU36" s="700"/>
      <c r="BV36" s="695">
        <v>5147</v>
      </c>
      <c r="BW36" s="696"/>
      <c r="BX36" s="696"/>
      <c r="BY36" s="696"/>
      <c r="BZ36" s="696"/>
      <c r="CA36" s="696"/>
      <c r="CB36" s="697"/>
      <c r="CD36" s="687" t="s">
        <v>330</v>
      </c>
      <c r="CE36" s="684"/>
      <c r="CF36" s="684"/>
      <c r="CG36" s="684"/>
      <c r="CH36" s="684"/>
      <c r="CI36" s="684"/>
      <c r="CJ36" s="684"/>
      <c r="CK36" s="684"/>
      <c r="CL36" s="684"/>
      <c r="CM36" s="684"/>
      <c r="CN36" s="684"/>
      <c r="CO36" s="684"/>
      <c r="CP36" s="684"/>
      <c r="CQ36" s="685"/>
      <c r="CR36" s="640">
        <v>1505864</v>
      </c>
      <c r="CS36" s="641"/>
      <c r="CT36" s="641"/>
      <c r="CU36" s="641"/>
      <c r="CV36" s="641"/>
      <c r="CW36" s="641"/>
      <c r="CX36" s="641"/>
      <c r="CY36" s="642"/>
      <c r="CZ36" s="643">
        <v>16</v>
      </c>
      <c r="DA36" s="661"/>
      <c r="DB36" s="661"/>
      <c r="DC36" s="662"/>
      <c r="DD36" s="646">
        <v>1399853</v>
      </c>
      <c r="DE36" s="641"/>
      <c r="DF36" s="641"/>
      <c r="DG36" s="641"/>
      <c r="DH36" s="641"/>
      <c r="DI36" s="641"/>
      <c r="DJ36" s="641"/>
      <c r="DK36" s="642"/>
      <c r="DL36" s="646">
        <v>893077</v>
      </c>
      <c r="DM36" s="641"/>
      <c r="DN36" s="641"/>
      <c r="DO36" s="641"/>
      <c r="DP36" s="641"/>
      <c r="DQ36" s="641"/>
      <c r="DR36" s="641"/>
      <c r="DS36" s="641"/>
      <c r="DT36" s="641"/>
      <c r="DU36" s="641"/>
      <c r="DV36" s="642"/>
      <c r="DW36" s="643">
        <v>15.7</v>
      </c>
      <c r="DX36" s="661"/>
      <c r="DY36" s="661"/>
      <c r="DZ36" s="661"/>
      <c r="EA36" s="661"/>
      <c r="EB36" s="661"/>
      <c r="EC36" s="676"/>
    </row>
    <row r="37" spans="2:133" ht="11.25" customHeight="1" x14ac:dyDescent="0.2">
      <c r="B37" s="637" t="s">
        <v>331</v>
      </c>
      <c r="C37" s="638"/>
      <c r="D37" s="638"/>
      <c r="E37" s="638"/>
      <c r="F37" s="638"/>
      <c r="G37" s="638"/>
      <c r="H37" s="638"/>
      <c r="I37" s="638"/>
      <c r="J37" s="638"/>
      <c r="K37" s="638"/>
      <c r="L37" s="638"/>
      <c r="M37" s="638"/>
      <c r="N37" s="638"/>
      <c r="O37" s="638"/>
      <c r="P37" s="638"/>
      <c r="Q37" s="639"/>
      <c r="R37" s="640">
        <v>225221</v>
      </c>
      <c r="S37" s="641"/>
      <c r="T37" s="641"/>
      <c r="U37" s="641"/>
      <c r="V37" s="641"/>
      <c r="W37" s="641"/>
      <c r="X37" s="641"/>
      <c r="Y37" s="642"/>
      <c r="Z37" s="677">
        <v>2.2999999999999998</v>
      </c>
      <c r="AA37" s="677"/>
      <c r="AB37" s="677"/>
      <c r="AC37" s="677"/>
      <c r="AD37" s="678" t="s">
        <v>129</v>
      </c>
      <c r="AE37" s="678"/>
      <c r="AF37" s="678"/>
      <c r="AG37" s="678"/>
      <c r="AH37" s="678"/>
      <c r="AI37" s="678"/>
      <c r="AJ37" s="678"/>
      <c r="AK37" s="678"/>
      <c r="AL37" s="643" t="s">
        <v>129</v>
      </c>
      <c r="AM37" s="644"/>
      <c r="AN37" s="644"/>
      <c r="AO37" s="679"/>
      <c r="AQ37" s="680" t="s">
        <v>332</v>
      </c>
      <c r="AR37" s="681"/>
      <c r="AS37" s="681"/>
      <c r="AT37" s="681"/>
      <c r="AU37" s="681"/>
      <c r="AV37" s="681"/>
      <c r="AW37" s="681"/>
      <c r="AX37" s="681"/>
      <c r="AY37" s="682"/>
      <c r="AZ37" s="640">
        <v>580203</v>
      </c>
      <c r="BA37" s="641"/>
      <c r="BB37" s="641"/>
      <c r="BC37" s="641"/>
      <c r="BD37" s="659"/>
      <c r="BE37" s="659"/>
      <c r="BF37" s="683"/>
      <c r="BG37" s="687" t="s">
        <v>333</v>
      </c>
      <c r="BH37" s="684"/>
      <c r="BI37" s="684"/>
      <c r="BJ37" s="684"/>
      <c r="BK37" s="684"/>
      <c r="BL37" s="684"/>
      <c r="BM37" s="684"/>
      <c r="BN37" s="684"/>
      <c r="BO37" s="684"/>
      <c r="BP37" s="684"/>
      <c r="BQ37" s="684"/>
      <c r="BR37" s="684"/>
      <c r="BS37" s="684"/>
      <c r="BT37" s="684"/>
      <c r="BU37" s="685"/>
      <c r="BV37" s="640">
        <v>4832</v>
      </c>
      <c r="BW37" s="641"/>
      <c r="BX37" s="641"/>
      <c r="BY37" s="641"/>
      <c r="BZ37" s="641"/>
      <c r="CA37" s="641"/>
      <c r="CB37" s="686"/>
      <c r="CD37" s="687" t="s">
        <v>334</v>
      </c>
      <c r="CE37" s="684"/>
      <c r="CF37" s="684"/>
      <c r="CG37" s="684"/>
      <c r="CH37" s="684"/>
      <c r="CI37" s="684"/>
      <c r="CJ37" s="684"/>
      <c r="CK37" s="684"/>
      <c r="CL37" s="684"/>
      <c r="CM37" s="684"/>
      <c r="CN37" s="684"/>
      <c r="CO37" s="684"/>
      <c r="CP37" s="684"/>
      <c r="CQ37" s="685"/>
      <c r="CR37" s="640">
        <v>536844</v>
      </c>
      <c r="CS37" s="659"/>
      <c r="CT37" s="659"/>
      <c r="CU37" s="659"/>
      <c r="CV37" s="659"/>
      <c r="CW37" s="659"/>
      <c r="CX37" s="659"/>
      <c r="CY37" s="660"/>
      <c r="CZ37" s="643">
        <v>5.7</v>
      </c>
      <c r="DA37" s="661"/>
      <c r="DB37" s="661"/>
      <c r="DC37" s="662"/>
      <c r="DD37" s="646">
        <v>494965</v>
      </c>
      <c r="DE37" s="659"/>
      <c r="DF37" s="659"/>
      <c r="DG37" s="659"/>
      <c r="DH37" s="659"/>
      <c r="DI37" s="659"/>
      <c r="DJ37" s="659"/>
      <c r="DK37" s="660"/>
      <c r="DL37" s="646">
        <v>484244</v>
      </c>
      <c r="DM37" s="659"/>
      <c r="DN37" s="659"/>
      <c r="DO37" s="659"/>
      <c r="DP37" s="659"/>
      <c r="DQ37" s="659"/>
      <c r="DR37" s="659"/>
      <c r="DS37" s="659"/>
      <c r="DT37" s="659"/>
      <c r="DU37" s="659"/>
      <c r="DV37" s="660"/>
      <c r="DW37" s="643">
        <v>8.5</v>
      </c>
      <c r="DX37" s="661"/>
      <c r="DY37" s="661"/>
      <c r="DZ37" s="661"/>
      <c r="EA37" s="661"/>
      <c r="EB37" s="661"/>
      <c r="EC37" s="676"/>
    </row>
    <row r="38" spans="2:133" ht="11.25" customHeight="1" x14ac:dyDescent="0.2">
      <c r="B38" s="637" t="s">
        <v>335</v>
      </c>
      <c r="C38" s="638"/>
      <c r="D38" s="638"/>
      <c r="E38" s="638"/>
      <c r="F38" s="638"/>
      <c r="G38" s="638"/>
      <c r="H38" s="638"/>
      <c r="I38" s="638"/>
      <c r="J38" s="638"/>
      <c r="K38" s="638"/>
      <c r="L38" s="638"/>
      <c r="M38" s="638"/>
      <c r="N38" s="638"/>
      <c r="O38" s="638"/>
      <c r="P38" s="638"/>
      <c r="Q38" s="639"/>
      <c r="R38" s="640">
        <v>184428</v>
      </c>
      <c r="S38" s="641"/>
      <c r="T38" s="641"/>
      <c r="U38" s="641"/>
      <c r="V38" s="641"/>
      <c r="W38" s="641"/>
      <c r="X38" s="641"/>
      <c r="Y38" s="642"/>
      <c r="Z38" s="677">
        <v>1.9</v>
      </c>
      <c r="AA38" s="677"/>
      <c r="AB38" s="677"/>
      <c r="AC38" s="677"/>
      <c r="AD38" s="678">
        <v>9087</v>
      </c>
      <c r="AE38" s="678"/>
      <c r="AF38" s="678"/>
      <c r="AG38" s="678"/>
      <c r="AH38" s="678"/>
      <c r="AI38" s="678"/>
      <c r="AJ38" s="678"/>
      <c r="AK38" s="678"/>
      <c r="AL38" s="643">
        <v>0.2</v>
      </c>
      <c r="AM38" s="644"/>
      <c r="AN38" s="644"/>
      <c r="AO38" s="679"/>
      <c r="AQ38" s="680" t="s">
        <v>336</v>
      </c>
      <c r="AR38" s="681"/>
      <c r="AS38" s="681"/>
      <c r="AT38" s="681"/>
      <c r="AU38" s="681"/>
      <c r="AV38" s="681"/>
      <c r="AW38" s="681"/>
      <c r="AX38" s="681"/>
      <c r="AY38" s="682"/>
      <c r="AZ38" s="640">
        <v>264193</v>
      </c>
      <c r="BA38" s="641"/>
      <c r="BB38" s="641"/>
      <c r="BC38" s="641"/>
      <c r="BD38" s="659"/>
      <c r="BE38" s="659"/>
      <c r="BF38" s="683"/>
      <c r="BG38" s="687" t="s">
        <v>337</v>
      </c>
      <c r="BH38" s="684"/>
      <c r="BI38" s="684"/>
      <c r="BJ38" s="684"/>
      <c r="BK38" s="684"/>
      <c r="BL38" s="684"/>
      <c r="BM38" s="684"/>
      <c r="BN38" s="684"/>
      <c r="BO38" s="684"/>
      <c r="BP38" s="684"/>
      <c r="BQ38" s="684"/>
      <c r="BR38" s="684"/>
      <c r="BS38" s="684"/>
      <c r="BT38" s="684"/>
      <c r="BU38" s="685"/>
      <c r="BV38" s="640">
        <v>1938</v>
      </c>
      <c r="BW38" s="641"/>
      <c r="BX38" s="641"/>
      <c r="BY38" s="641"/>
      <c r="BZ38" s="641"/>
      <c r="CA38" s="641"/>
      <c r="CB38" s="686"/>
      <c r="CD38" s="687" t="s">
        <v>338</v>
      </c>
      <c r="CE38" s="684"/>
      <c r="CF38" s="684"/>
      <c r="CG38" s="684"/>
      <c r="CH38" s="684"/>
      <c r="CI38" s="684"/>
      <c r="CJ38" s="684"/>
      <c r="CK38" s="684"/>
      <c r="CL38" s="684"/>
      <c r="CM38" s="684"/>
      <c r="CN38" s="684"/>
      <c r="CO38" s="684"/>
      <c r="CP38" s="684"/>
      <c r="CQ38" s="685"/>
      <c r="CR38" s="640">
        <v>785804</v>
      </c>
      <c r="CS38" s="641"/>
      <c r="CT38" s="641"/>
      <c r="CU38" s="641"/>
      <c r="CV38" s="641"/>
      <c r="CW38" s="641"/>
      <c r="CX38" s="641"/>
      <c r="CY38" s="642"/>
      <c r="CZ38" s="643">
        <v>8.3000000000000007</v>
      </c>
      <c r="DA38" s="661"/>
      <c r="DB38" s="661"/>
      <c r="DC38" s="662"/>
      <c r="DD38" s="646">
        <v>681283</v>
      </c>
      <c r="DE38" s="641"/>
      <c r="DF38" s="641"/>
      <c r="DG38" s="641"/>
      <c r="DH38" s="641"/>
      <c r="DI38" s="641"/>
      <c r="DJ38" s="641"/>
      <c r="DK38" s="642"/>
      <c r="DL38" s="646">
        <v>481787</v>
      </c>
      <c r="DM38" s="641"/>
      <c r="DN38" s="641"/>
      <c r="DO38" s="641"/>
      <c r="DP38" s="641"/>
      <c r="DQ38" s="641"/>
      <c r="DR38" s="641"/>
      <c r="DS38" s="641"/>
      <c r="DT38" s="641"/>
      <c r="DU38" s="641"/>
      <c r="DV38" s="642"/>
      <c r="DW38" s="643">
        <v>8.5</v>
      </c>
      <c r="DX38" s="661"/>
      <c r="DY38" s="661"/>
      <c r="DZ38" s="661"/>
      <c r="EA38" s="661"/>
      <c r="EB38" s="661"/>
      <c r="EC38" s="676"/>
    </row>
    <row r="39" spans="2:133" ht="11.25" customHeight="1" x14ac:dyDescent="0.2">
      <c r="B39" s="637" t="s">
        <v>339</v>
      </c>
      <c r="C39" s="638"/>
      <c r="D39" s="638"/>
      <c r="E39" s="638"/>
      <c r="F39" s="638"/>
      <c r="G39" s="638"/>
      <c r="H39" s="638"/>
      <c r="I39" s="638"/>
      <c r="J39" s="638"/>
      <c r="K39" s="638"/>
      <c r="L39" s="638"/>
      <c r="M39" s="638"/>
      <c r="N39" s="638"/>
      <c r="O39" s="638"/>
      <c r="P39" s="638"/>
      <c r="Q39" s="639"/>
      <c r="R39" s="640">
        <v>1239823</v>
      </c>
      <c r="S39" s="641"/>
      <c r="T39" s="641"/>
      <c r="U39" s="641"/>
      <c r="V39" s="641"/>
      <c r="W39" s="641"/>
      <c r="X39" s="641"/>
      <c r="Y39" s="642"/>
      <c r="Z39" s="677">
        <v>12.8</v>
      </c>
      <c r="AA39" s="677"/>
      <c r="AB39" s="677"/>
      <c r="AC39" s="677"/>
      <c r="AD39" s="678" t="s">
        <v>240</v>
      </c>
      <c r="AE39" s="678"/>
      <c r="AF39" s="678"/>
      <c r="AG39" s="678"/>
      <c r="AH39" s="678"/>
      <c r="AI39" s="678"/>
      <c r="AJ39" s="678"/>
      <c r="AK39" s="678"/>
      <c r="AL39" s="643" t="s">
        <v>155</v>
      </c>
      <c r="AM39" s="644"/>
      <c r="AN39" s="644"/>
      <c r="AO39" s="679"/>
      <c r="AQ39" s="680" t="s">
        <v>340</v>
      </c>
      <c r="AR39" s="681"/>
      <c r="AS39" s="681"/>
      <c r="AT39" s="681"/>
      <c r="AU39" s="681"/>
      <c r="AV39" s="681"/>
      <c r="AW39" s="681"/>
      <c r="AX39" s="681"/>
      <c r="AY39" s="682"/>
      <c r="AZ39" s="640">
        <v>25833</v>
      </c>
      <c r="BA39" s="641"/>
      <c r="BB39" s="641"/>
      <c r="BC39" s="641"/>
      <c r="BD39" s="659"/>
      <c r="BE39" s="659"/>
      <c r="BF39" s="683"/>
      <c r="BG39" s="687" t="s">
        <v>341</v>
      </c>
      <c r="BH39" s="684"/>
      <c r="BI39" s="684"/>
      <c r="BJ39" s="684"/>
      <c r="BK39" s="684"/>
      <c r="BL39" s="684"/>
      <c r="BM39" s="684"/>
      <c r="BN39" s="684"/>
      <c r="BO39" s="684"/>
      <c r="BP39" s="684"/>
      <c r="BQ39" s="684"/>
      <c r="BR39" s="684"/>
      <c r="BS39" s="684"/>
      <c r="BT39" s="684"/>
      <c r="BU39" s="685"/>
      <c r="BV39" s="640">
        <v>3874</v>
      </c>
      <c r="BW39" s="641"/>
      <c r="BX39" s="641"/>
      <c r="BY39" s="641"/>
      <c r="BZ39" s="641"/>
      <c r="CA39" s="641"/>
      <c r="CB39" s="686"/>
      <c r="CD39" s="687" t="s">
        <v>342</v>
      </c>
      <c r="CE39" s="684"/>
      <c r="CF39" s="684"/>
      <c r="CG39" s="684"/>
      <c r="CH39" s="684"/>
      <c r="CI39" s="684"/>
      <c r="CJ39" s="684"/>
      <c r="CK39" s="684"/>
      <c r="CL39" s="684"/>
      <c r="CM39" s="684"/>
      <c r="CN39" s="684"/>
      <c r="CO39" s="684"/>
      <c r="CP39" s="684"/>
      <c r="CQ39" s="685"/>
      <c r="CR39" s="640">
        <v>250989</v>
      </c>
      <c r="CS39" s="659"/>
      <c r="CT39" s="659"/>
      <c r="CU39" s="659"/>
      <c r="CV39" s="659"/>
      <c r="CW39" s="659"/>
      <c r="CX39" s="659"/>
      <c r="CY39" s="660"/>
      <c r="CZ39" s="643">
        <v>2.7</v>
      </c>
      <c r="DA39" s="661"/>
      <c r="DB39" s="661"/>
      <c r="DC39" s="662"/>
      <c r="DD39" s="646">
        <v>150245</v>
      </c>
      <c r="DE39" s="659"/>
      <c r="DF39" s="659"/>
      <c r="DG39" s="659"/>
      <c r="DH39" s="659"/>
      <c r="DI39" s="659"/>
      <c r="DJ39" s="659"/>
      <c r="DK39" s="660"/>
      <c r="DL39" s="646" t="s">
        <v>129</v>
      </c>
      <c r="DM39" s="659"/>
      <c r="DN39" s="659"/>
      <c r="DO39" s="659"/>
      <c r="DP39" s="659"/>
      <c r="DQ39" s="659"/>
      <c r="DR39" s="659"/>
      <c r="DS39" s="659"/>
      <c r="DT39" s="659"/>
      <c r="DU39" s="659"/>
      <c r="DV39" s="660"/>
      <c r="DW39" s="643" t="s">
        <v>129</v>
      </c>
      <c r="DX39" s="661"/>
      <c r="DY39" s="661"/>
      <c r="DZ39" s="661"/>
      <c r="EA39" s="661"/>
      <c r="EB39" s="661"/>
      <c r="EC39" s="676"/>
    </row>
    <row r="40" spans="2:133" ht="11.25" customHeight="1" x14ac:dyDescent="0.2">
      <c r="B40" s="637" t="s">
        <v>343</v>
      </c>
      <c r="C40" s="638"/>
      <c r="D40" s="638"/>
      <c r="E40" s="638"/>
      <c r="F40" s="638"/>
      <c r="G40" s="638"/>
      <c r="H40" s="638"/>
      <c r="I40" s="638"/>
      <c r="J40" s="638"/>
      <c r="K40" s="638"/>
      <c r="L40" s="638"/>
      <c r="M40" s="638"/>
      <c r="N40" s="638"/>
      <c r="O40" s="638"/>
      <c r="P40" s="638"/>
      <c r="Q40" s="639"/>
      <c r="R40" s="640" t="s">
        <v>240</v>
      </c>
      <c r="S40" s="641"/>
      <c r="T40" s="641"/>
      <c r="U40" s="641"/>
      <c r="V40" s="641"/>
      <c r="W40" s="641"/>
      <c r="X40" s="641"/>
      <c r="Y40" s="642"/>
      <c r="Z40" s="677" t="s">
        <v>129</v>
      </c>
      <c r="AA40" s="677"/>
      <c r="AB40" s="677"/>
      <c r="AC40" s="677"/>
      <c r="AD40" s="678" t="s">
        <v>129</v>
      </c>
      <c r="AE40" s="678"/>
      <c r="AF40" s="678"/>
      <c r="AG40" s="678"/>
      <c r="AH40" s="678"/>
      <c r="AI40" s="678"/>
      <c r="AJ40" s="678"/>
      <c r="AK40" s="678"/>
      <c r="AL40" s="643" t="s">
        <v>240</v>
      </c>
      <c r="AM40" s="644"/>
      <c r="AN40" s="644"/>
      <c r="AO40" s="679"/>
      <c r="AQ40" s="680" t="s">
        <v>344</v>
      </c>
      <c r="AR40" s="681"/>
      <c r="AS40" s="681"/>
      <c r="AT40" s="681"/>
      <c r="AU40" s="681"/>
      <c r="AV40" s="681"/>
      <c r="AW40" s="681"/>
      <c r="AX40" s="681"/>
      <c r="AY40" s="682"/>
      <c r="AZ40" s="640" t="s">
        <v>129</v>
      </c>
      <c r="BA40" s="641"/>
      <c r="BB40" s="641"/>
      <c r="BC40" s="641"/>
      <c r="BD40" s="659"/>
      <c r="BE40" s="659"/>
      <c r="BF40" s="683"/>
      <c r="BG40" s="688" t="s">
        <v>345</v>
      </c>
      <c r="BH40" s="689"/>
      <c r="BI40" s="689"/>
      <c r="BJ40" s="689"/>
      <c r="BK40" s="689"/>
      <c r="BL40" s="236"/>
      <c r="BM40" s="684" t="s">
        <v>346</v>
      </c>
      <c r="BN40" s="684"/>
      <c r="BO40" s="684"/>
      <c r="BP40" s="684"/>
      <c r="BQ40" s="684"/>
      <c r="BR40" s="684"/>
      <c r="BS40" s="684"/>
      <c r="BT40" s="684"/>
      <c r="BU40" s="685"/>
      <c r="BV40" s="640">
        <v>133</v>
      </c>
      <c r="BW40" s="641"/>
      <c r="BX40" s="641"/>
      <c r="BY40" s="641"/>
      <c r="BZ40" s="641"/>
      <c r="CA40" s="641"/>
      <c r="CB40" s="686"/>
      <c r="CD40" s="687" t="s">
        <v>347</v>
      </c>
      <c r="CE40" s="684"/>
      <c r="CF40" s="684"/>
      <c r="CG40" s="684"/>
      <c r="CH40" s="684"/>
      <c r="CI40" s="684"/>
      <c r="CJ40" s="684"/>
      <c r="CK40" s="684"/>
      <c r="CL40" s="684"/>
      <c r="CM40" s="684"/>
      <c r="CN40" s="684"/>
      <c r="CO40" s="684"/>
      <c r="CP40" s="684"/>
      <c r="CQ40" s="685"/>
      <c r="CR40" s="640">
        <v>32541</v>
      </c>
      <c r="CS40" s="641"/>
      <c r="CT40" s="641"/>
      <c r="CU40" s="641"/>
      <c r="CV40" s="641"/>
      <c r="CW40" s="641"/>
      <c r="CX40" s="641"/>
      <c r="CY40" s="642"/>
      <c r="CZ40" s="643">
        <v>0.3</v>
      </c>
      <c r="DA40" s="661"/>
      <c r="DB40" s="661"/>
      <c r="DC40" s="662"/>
      <c r="DD40" s="646">
        <v>3250</v>
      </c>
      <c r="DE40" s="641"/>
      <c r="DF40" s="641"/>
      <c r="DG40" s="641"/>
      <c r="DH40" s="641"/>
      <c r="DI40" s="641"/>
      <c r="DJ40" s="641"/>
      <c r="DK40" s="642"/>
      <c r="DL40" s="646">
        <v>3250</v>
      </c>
      <c r="DM40" s="641"/>
      <c r="DN40" s="641"/>
      <c r="DO40" s="641"/>
      <c r="DP40" s="641"/>
      <c r="DQ40" s="641"/>
      <c r="DR40" s="641"/>
      <c r="DS40" s="641"/>
      <c r="DT40" s="641"/>
      <c r="DU40" s="641"/>
      <c r="DV40" s="642"/>
      <c r="DW40" s="643">
        <v>0.1</v>
      </c>
      <c r="DX40" s="661"/>
      <c r="DY40" s="661"/>
      <c r="DZ40" s="661"/>
      <c r="EA40" s="661"/>
      <c r="EB40" s="661"/>
      <c r="EC40" s="676"/>
    </row>
    <row r="41" spans="2:133" ht="11.25" customHeight="1" x14ac:dyDescent="0.2">
      <c r="B41" s="637" t="s">
        <v>348</v>
      </c>
      <c r="C41" s="638"/>
      <c r="D41" s="638"/>
      <c r="E41" s="638"/>
      <c r="F41" s="638"/>
      <c r="G41" s="638"/>
      <c r="H41" s="638"/>
      <c r="I41" s="638"/>
      <c r="J41" s="638"/>
      <c r="K41" s="638"/>
      <c r="L41" s="638"/>
      <c r="M41" s="638"/>
      <c r="N41" s="638"/>
      <c r="O41" s="638"/>
      <c r="P41" s="638"/>
      <c r="Q41" s="639"/>
      <c r="R41" s="640">
        <v>202023</v>
      </c>
      <c r="S41" s="641"/>
      <c r="T41" s="641"/>
      <c r="U41" s="641"/>
      <c r="V41" s="641"/>
      <c r="W41" s="641"/>
      <c r="X41" s="641"/>
      <c r="Y41" s="642"/>
      <c r="Z41" s="677">
        <v>2.1</v>
      </c>
      <c r="AA41" s="677"/>
      <c r="AB41" s="677"/>
      <c r="AC41" s="677"/>
      <c r="AD41" s="678" t="s">
        <v>240</v>
      </c>
      <c r="AE41" s="678"/>
      <c r="AF41" s="678"/>
      <c r="AG41" s="678"/>
      <c r="AH41" s="678"/>
      <c r="AI41" s="678"/>
      <c r="AJ41" s="678"/>
      <c r="AK41" s="678"/>
      <c r="AL41" s="643" t="s">
        <v>129</v>
      </c>
      <c r="AM41" s="644"/>
      <c r="AN41" s="644"/>
      <c r="AO41" s="679"/>
      <c r="AQ41" s="680" t="s">
        <v>349</v>
      </c>
      <c r="AR41" s="681"/>
      <c r="AS41" s="681"/>
      <c r="AT41" s="681"/>
      <c r="AU41" s="681"/>
      <c r="AV41" s="681"/>
      <c r="AW41" s="681"/>
      <c r="AX41" s="681"/>
      <c r="AY41" s="682"/>
      <c r="AZ41" s="640">
        <v>134108</v>
      </c>
      <c r="BA41" s="641"/>
      <c r="BB41" s="641"/>
      <c r="BC41" s="641"/>
      <c r="BD41" s="659"/>
      <c r="BE41" s="659"/>
      <c r="BF41" s="683"/>
      <c r="BG41" s="688"/>
      <c r="BH41" s="689"/>
      <c r="BI41" s="689"/>
      <c r="BJ41" s="689"/>
      <c r="BK41" s="689"/>
      <c r="BL41" s="236"/>
      <c r="BM41" s="684" t="s">
        <v>350</v>
      </c>
      <c r="BN41" s="684"/>
      <c r="BO41" s="684"/>
      <c r="BP41" s="684"/>
      <c r="BQ41" s="684"/>
      <c r="BR41" s="684"/>
      <c r="BS41" s="684"/>
      <c r="BT41" s="684"/>
      <c r="BU41" s="685"/>
      <c r="BV41" s="640" t="s">
        <v>129</v>
      </c>
      <c r="BW41" s="641"/>
      <c r="BX41" s="641"/>
      <c r="BY41" s="641"/>
      <c r="BZ41" s="641"/>
      <c r="CA41" s="641"/>
      <c r="CB41" s="686"/>
      <c r="CD41" s="687" t="s">
        <v>351</v>
      </c>
      <c r="CE41" s="684"/>
      <c r="CF41" s="684"/>
      <c r="CG41" s="684"/>
      <c r="CH41" s="684"/>
      <c r="CI41" s="684"/>
      <c r="CJ41" s="684"/>
      <c r="CK41" s="684"/>
      <c r="CL41" s="684"/>
      <c r="CM41" s="684"/>
      <c r="CN41" s="684"/>
      <c r="CO41" s="684"/>
      <c r="CP41" s="684"/>
      <c r="CQ41" s="685"/>
      <c r="CR41" s="640" t="s">
        <v>129</v>
      </c>
      <c r="CS41" s="659"/>
      <c r="CT41" s="659"/>
      <c r="CU41" s="659"/>
      <c r="CV41" s="659"/>
      <c r="CW41" s="659"/>
      <c r="CX41" s="659"/>
      <c r="CY41" s="660"/>
      <c r="CZ41" s="643" t="s">
        <v>240</v>
      </c>
      <c r="DA41" s="661"/>
      <c r="DB41" s="661"/>
      <c r="DC41" s="662"/>
      <c r="DD41" s="646" t="s">
        <v>240</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2">
      <c r="B42" s="621" t="s">
        <v>352</v>
      </c>
      <c r="C42" s="622"/>
      <c r="D42" s="622"/>
      <c r="E42" s="622"/>
      <c r="F42" s="622"/>
      <c r="G42" s="622"/>
      <c r="H42" s="622"/>
      <c r="I42" s="622"/>
      <c r="J42" s="622"/>
      <c r="K42" s="622"/>
      <c r="L42" s="622"/>
      <c r="M42" s="622"/>
      <c r="N42" s="622"/>
      <c r="O42" s="622"/>
      <c r="P42" s="622"/>
      <c r="Q42" s="623"/>
      <c r="R42" s="624">
        <v>9669518</v>
      </c>
      <c r="S42" s="663"/>
      <c r="T42" s="663"/>
      <c r="U42" s="663"/>
      <c r="V42" s="663"/>
      <c r="W42" s="663"/>
      <c r="X42" s="663"/>
      <c r="Y42" s="668"/>
      <c r="Z42" s="669">
        <v>100</v>
      </c>
      <c r="AA42" s="669"/>
      <c r="AB42" s="669"/>
      <c r="AC42" s="669"/>
      <c r="AD42" s="670">
        <v>5472968</v>
      </c>
      <c r="AE42" s="670"/>
      <c r="AF42" s="670"/>
      <c r="AG42" s="670"/>
      <c r="AH42" s="670"/>
      <c r="AI42" s="670"/>
      <c r="AJ42" s="670"/>
      <c r="AK42" s="670"/>
      <c r="AL42" s="627">
        <v>100</v>
      </c>
      <c r="AM42" s="671"/>
      <c r="AN42" s="671"/>
      <c r="AO42" s="672"/>
      <c r="AQ42" s="673" t="s">
        <v>353</v>
      </c>
      <c r="AR42" s="674"/>
      <c r="AS42" s="674"/>
      <c r="AT42" s="674"/>
      <c r="AU42" s="674"/>
      <c r="AV42" s="674"/>
      <c r="AW42" s="674"/>
      <c r="AX42" s="674"/>
      <c r="AY42" s="675"/>
      <c r="AZ42" s="624">
        <v>387503</v>
      </c>
      <c r="BA42" s="663"/>
      <c r="BB42" s="663"/>
      <c r="BC42" s="663"/>
      <c r="BD42" s="625"/>
      <c r="BE42" s="625"/>
      <c r="BF42" s="664"/>
      <c r="BG42" s="690"/>
      <c r="BH42" s="691"/>
      <c r="BI42" s="691"/>
      <c r="BJ42" s="691"/>
      <c r="BK42" s="691"/>
      <c r="BL42" s="237"/>
      <c r="BM42" s="665" t="s">
        <v>354</v>
      </c>
      <c r="BN42" s="665"/>
      <c r="BO42" s="665"/>
      <c r="BP42" s="665"/>
      <c r="BQ42" s="665"/>
      <c r="BR42" s="665"/>
      <c r="BS42" s="665"/>
      <c r="BT42" s="665"/>
      <c r="BU42" s="666"/>
      <c r="BV42" s="624">
        <v>266</v>
      </c>
      <c r="BW42" s="663"/>
      <c r="BX42" s="663"/>
      <c r="BY42" s="663"/>
      <c r="BZ42" s="663"/>
      <c r="CA42" s="663"/>
      <c r="CB42" s="667"/>
      <c r="CD42" s="637" t="s">
        <v>355</v>
      </c>
      <c r="CE42" s="638"/>
      <c r="CF42" s="638"/>
      <c r="CG42" s="638"/>
      <c r="CH42" s="638"/>
      <c r="CI42" s="638"/>
      <c r="CJ42" s="638"/>
      <c r="CK42" s="638"/>
      <c r="CL42" s="638"/>
      <c r="CM42" s="638"/>
      <c r="CN42" s="638"/>
      <c r="CO42" s="638"/>
      <c r="CP42" s="638"/>
      <c r="CQ42" s="639"/>
      <c r="CR42" s="640">
        <v>2089401</v>
      </c>
      <c r="CS42" s="641"/>
      <c r="CT42" s="641"/>
      <c r="CU42" s="641"/>
      <c r="CV42" s="641"/>
      <c r="CW42" s="641"/>
      <c r="CX42" s="641"/>
      <c r="CY42" s="642"/>
      <c r="CZ42" s="643">
        <v>22.2</v>
      </c>
      <c r="DA42" s="644"/>
      <c r="DB42" s="644"/>
      <c r="DC42" s="645"/>
      <c r="DD42" s="646">
        <v>349289</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2">
      <c r="BV43" s="238"/>
      <c r="BW43" s="238"/>
      <c r="BX43" s="238"/>
      <c r="BY43" s="238"/>
      <c r="BZ43" s="238"/>
      <c r="CA43" s="238"/>
      <c r="CB43" s="238"/>
      <c r="CD43" s="637" t="s">
        <v>356</v>
      </c>
      <c r="CE43" s="638"/>
      <c r="CF43" s="638"/>
      <c r="CG43" s="638"/>
      <c r="CH43" s="638"/>
      <c r="CI43" s="638"/>
      <c r="CJ43" s="638"/>
      <c r="CK43" s="638"/>
      <c r="CL43" s="638"/>
      <c r="CM43" s="638"/>
      <c r="CN43" s="638"/>
      <c r="CO43" s="638"/>
      <c r="CP43" s="638"/>
      <c r="CQ43" s="639"/>
      <c r="CR43" s="640" t="s">
        <v>240</v>
      </c>
      <c r="CS43" s="659"/>
      <c r="CT43" s="659"/>
      <c r="CU43" s="659"/>
      <c r="CV43" s="659"/>
      <c r="CW43" s="659"/>
      <c r="CX43" s="659"/>
      <c r="CY43" s="660"/>
      <c r="CZ43" s="643" t="s">
        <v>240</v>
      </c>
      <c r="DA43" s="661"/>
      <c r="DB43" s="661"/>
      <c r="DC43" s="662"/>
      <c r="DD43" s="646" t="s">
        <v>240</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2">
      <c r="CD44" s="653" t="s">
        <v>305</v>
      </c>
      <c r="CE44" s="654"/>
      <c r="CF44" s="637" t="s">
        <v>357</v>
      </c>
      <c r="CG44" s="638"/>
      <c r="CH44" s="638"/>
      <c r="CI44" s="638"/>
      <c r="CJ44" s="638"/>
      <c r="CK44" s="638"/>
      <c r="CL44" s="638"/>
      <c r="CM44" s="638"/>
      <c r="CN44" s="638"/>
      <c r="CO44" s="638"/>
      <c r="CP44" s="638"/>
      <c r="CQ44" s="639"/>
      <c r="CR44" s="640">
        <v>2089401</v>
      </c>
      <c r="CS44" s="641"/>
      <c r="CT44" s="641"/>
      <c r="CU44" s="641"/>
      <c r="CV44" s="641"/>
      <c r="CW44" s="641"/>
      <c r="CX44" s="641"/>
      <c r="CY44" s="642"/>
      <c r="CZ44" s="643">
        <v>22.2</v>
      </c>
      <c r="DA44" s="644"/>
      <c r="DB44" s="644"/>
      <c r="DC44" s="645"/>
      <c r="DD44" s="646">
        <v>349289</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2">
      <c r="CD45" s="655"/>
      <c r="CE45" s="656"/>
      <c r="CF45" s="637" t="s">
        <v>358</v>
      </c>
      <c r="CG45" s="638"/>
      <c r="CH45" s="638"/>
      <c r="CI45" s="638"/>
      <c r="CJ45" s="638"/>
      <c r="CK45" s="638"/>
      <c r="CL45" s="638"/>
      <c r="CM45" s="638"/>
      <c r="CN45" s="638"/>
      <c r="CO45" s="638"/>
      <c r="CP45" s="638"/>
      <c r="CQ45" s="639"/>
      <c r="CR45" s="640">
        <v>1074508</v>
      </c>
      <c r="CS45" s="659"/>
      <c r="CT45" s="659"/>
      <c r="CU45" s="659"/>
      <c r="CV45" s="659"/>
      <c r="CW45" s="659"/>
      <c r="CX45" s="659"/>
      <c r="CY45" s="660"/>
      <c r="CZ45" s="643">
        <v>11.4</v>
      </c>
      <c r="DA45" s="661"/>
      <c r="DB45" s="661"/>
      <c r="DC45" s="662"/>
      <c r="DD45" s="646">
        <v>109224</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2">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360</v>
      </c>
      <c r="CG46" s="638"/>
      <c r="CH46" s="638"/>
      <c r="CI46" s="638"/>
      <c r="CJ46" s="638"/>
      <c r="CK46" s="638"/>
      <c r="CL46" s="638"/>
      <c r="CM46" s="638"/>
      <c r="CN46" s="638"/>
      <c r="CO46" s="638"/>
      <c r="CP46" s="638"/>
      <c r="CQ46" s="639"/>
      <c r="CR46" s="640">
        <v>837031</v>
      </c>
      <c r="CS46" s="641"/>
      <c r="CT46" s="641"/>
      <c r="CU46" s="641"/>
      <c r="CV46" s="641"/>
      <c r="CW46" s="641"/>
      <c r="CX46" s="641"/>
      <c r="CY46" s="642"/>
      <c r="CZ46" s="643">
        <v>8.9</v>
      </c>
      <c r="DA46" s="644"/>
      <c r="DB46" s="644"/>
      <c r="DC46" s="645"/>
      <c r="DD46" s="646">
        <v>224140</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2">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362</v>
      </c>
      <c r="CG47" s="638"/>
      <c r="CH47" s="638"/>
      <c r="CI47" s="638"/>
      <c r="CJ47" s="638"/>
      <c r="CK47" s="638"/>
      <c r="CL47" s="638"/>
      <c r="CM47" s="638"/>
      <c r="CN47" s="638"/>
      <c r="CO47" s="638"/>
      <c r="CP47" s="638"/>
      <c r="CQ47" s="639"/>
      <c r="CR47" s="640" t="s">
        <v>129</v>
      </c>
      <c r="CS47" s="659"/>
      <c r="CT47" s="659"/>
      <c r="CU47" s="659"/>
      <c r="CV47" s="659"/>
      <c r="CW47" s="659"/>
      <c r="CX47" s="659"/>
      <c r="CY47" s="660"/>
      <c r="CZ47" s="643" t="s">
        <v>129</v>
      </c>
      <c r="DA47" s="661"/>
      <c r="DB47" s="661"/>
      <c r="DC47" s="662"/>
      <c r="DD47" s="646" t="s">
        <v>129</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ht="10.8" x14ac:dyDescent="0.2">
      <c r="B48" s="241" t="s">
        <v>363</v>
      </c>
      <c r="CD48" s="657"/>
      <c r="CE48" s="658"/>
      <c r="CF48" s="637" t="s">
        <v>364</v>
      </c>
      <c r="CG48" s="638"/>
      <c r="CH48" s="638"/>
      <c r="CI48" s="638"/>
      <c r="CJ48" s="638"/>
      <c r="CK48" s="638"/>
      <c r="CL48" s="638"/>
      <c r="CM48" s="638"/>
      <c r="CN48" s="638"/>
      <c r="CO48" s="638"/>
      <c r="CP48" s="638"/>
      <c r="CQ48" s="639"/>
      <c r="CR48" s="640" t="s">
        <v>129</v>
      </c>
      <c r="CS48" s="641"/>
      <c r="CT48" s="641"/>
      <c r="CU48" s="641"/>
      <c r="CV48" s="641"/>
      <c r="CW48" s="641"/>
      <c r="CX48" s="641"/>
      <c r="CY48" s="642"/>
      <c r="CZ48" s="643" t="s">
        <v>129</v>
      </c>
      <c r="DA48" s="644"/>
      <c r="DB48" s="644"/>
      <c r="DC48" s="645"/>
      <c r="DD48" s="646" t="s">
        <v>129</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2">
      <c r="CD49" s="621" t="s">
        <v>365</v>
      </c>
      <c r="CE49" s="622"/>
      <c r="CF49" s="622"/>
      <c r="CG49" s="622"/>
      <c r="CH49" s="622"/>
      <c r="CI49" s="622"/>
      <c r="CJ49" s="622"/>
      <c r="CK49" s="622"/>
      <c r="CL49" s="622"/>
      <c r="CM49" s="622"/>
      <c r="CN49" s="622"/>
      <c r="CO49" s="622"/>
      <c r="CP49" s="622"/>
      <c r="CQ49" s="623"/>
      <c r="CR49" s="624">
        <v>9431333</v>
      </c>
      <c r="CS49" s="625"/>
      <c r="CT49" s="625"/>
      <c r="CU49" s="625"/>
      <c r="CV49" s="625"/>
      <c r="CW49" s="625"/>
      <c r="CX49" s="625"/>
      <c r="CY49" s="626"/>
      <c r="CZ49" s="627">
        <v>100</v>
      </c>
      <c r="DA49" s="628"/>
      <c r="DB49" s="628"/>
      <c r="DC49" s="629"/>
      <c r="DD49" s="630">
        <v>6363091</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wDusmgnJYz/ObZlP4jKDhKruRP2RNELFaCGK10wGWC9/XI7vFn0nAsywElJcl2rzupip/7WVdmDHFlkrqP4cSw==" saltValue="2G/Ip/fgWB/6QIsbcDcxY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Z42:BF42"/>
    <mergeCell ref="BM42:BU42"/>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BC82" zoomScale="70" zoomScaleNormal="25" zoomScaleSheetLayoutView="70" workbookViewId="0">
      <selection activeCell="BY38" sqref="BY38:CM38"/>
    </sheetView>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367</v>
      </c>
      <c r="DK2" s="1166"/>
      <c r="DL2" s="1166"/>
      <c r="DM2" s="1166"/>
      <c r="DN2" s="1166"/>
      <c r="DO2" s="1167"/>
      <c r="DP2" s="250"/>
      <c r="DQ2" s="1165" t="s">
        <v>368</v>
      </c>
      <c r="DR2" s="1166"/>
      <c r="DS2" s="1166"/>
      <c r="DT2" s="1166"/>
      <c r="DU2" s="1166"/>
      <c r="DV2" s="1166"/>
      <c r="DW2" s="1166"/>
      <c r="DX2" s="1166"/>
      <c r="DY2" s="1166"/>
      <c r="DZ2" s="1167"/>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18" t="s">
        <v>369</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50" t="s">
        <v>371</v>
      </c>
      <c r="B5" s="1051"/>
      <c r="C5" s="1051"/>
      <c r="D5" s="1051"/>
      <c r="E5" s="1051"/>
      <c r="F5" s="1051"/>
      <c r="G5" s="1051"/>
      <c r="H5" s="1051"/>
      <c r="I5" s="1051"/>
      <c r="J5" s="1051"/>
      <c r="K5" s="1051"/>
      <c r="L5" s="1051"/>
      <c r="M5" s="1051"/>
      <c r="N5" s="1051"/>
      <c r="O5" s="1051"/>
      <c r="P5" s="1052"/>
      <c r="Q5" s="1056" t="s">
        <v>372</v>
      </c>
      <c r="R5" s="1057"/>
      <c r="S5" s="1057"/>
      <c r="T5" s="1057"/>
      <c r="U5" s="1058"/>
      <c r="V5" s="1056" t="s">
        <v>373</v>
      </c>
      <c r="W5" s="1057"/>
      <c r="X5" s="1057"/>
      <c r="Y5" s="1057"/>
      <c r="Z5" s="1058"/>
      <c r="AA5" s="1056" t="s">
        <v>374</v>
      </c>
      <c r="AB5" s="1057"/>
      <c r="AC5" s="1057"/>
      <c r="AD5" s="1057"/>
      <c r="AE5" s="1057"/>
      <c r="AF5" s="1168" t="s">
        <v>375</v>
      </c>
      <c r="AG5" s="1057"/>
      <c r="AH5" s="1057"/>
      <c r="AI5" s="1057"/>
      <c r="AJ5" s="1072"/>
      <c r="AK5" s="1057" t="s">
        <v>376</v>
      </c>
      <c r="AL5" s="1057"/>
      <c r="AM5" s="1057"/>
      <c r="AN5" s="1057"/>
      <c r="AO5" s="1058"/>
      <c r="AP5" s="1056" t="s">
        <v>377</v>
      </c>
      <c r="AQ5" s="1057"/>
      <c r="AR5" s="1057"/>
      <c r="AS5" s="1057"/>
      <c r="AT5" s="1058"/>
      <c r="AU5" s="1056" t="s">
        <v>378</v>
      </c>
      <c r="AV5" s="1057"/>
      <c r="AW5" s="1057"/>
      <c r="AX5" s="1057"/>
      <c r="AY5" s="1072"/>
      <c r="AZ5" s="257"/>
      <c r="BA5" s="257"/>
      <c r="BB5" s="257"/>
      <c r="BC5" s="257"/>
      <c r="BD5" s="257"/>
      <c r="BE5" s="258"/>
      <c r="BF5" s="258"/>
      <c r="BG5" s="258"/>
      <c r="BH5" s="258"/>
      <c r="BI5" s="258"/>
      <c r="BJ5" s="258"/>
      <c r="BK5" s="258"/>
      <c r="BL5" s="258"/>
      <c r="BM5" s="258"/>
      <c r="BN5" s="258"/>
      <c r="BO5" s="258"/>
      <c r="BP5" s="258"/>
      <c r="BQ5" s="1050" t="s">
        <v>379</v>
      </c>
      <c r="BR5" s="1051"/>
      <c r="BS5" s="1051"/>
      <c r="BT5" s="1051"/>
      <c r="BU5" s="1051"/>
      <c r="BV5" s="1051"/>
      <c r="BW5" s="1051"/>
      <c r="BX5" s="1051"/>
      <c r="BY5" s="1051"/>
      <c r="BZ5" s="1051"/>
      <c r="CA5" s="1051"/>
      <c r="CB5" s="1051"/>
      <c r="CC5" s="1051"/>
      <c r="CD5" s="1051"/>
      <c r="CE5" s="1051"/>
      <c r="CF5" s="1051"/>
      <c r="CG5" s="1052"/>
      <c r="CH5" s="1056" t="s">
        <v>380</v>
      </c>
      <c r="CI5" s="1057"/>
      <c r="CJ5" s="1057"/>
      <c r="CK5" s="1057"/>
      <c r="CL5" s="1058"/>
      <c r="CM5" s="1056" t="s">
        <v>381</v>
      </c>
      <c r="CN5" s="1057"/>
      <c r="CO5" s="1057"/>
      <c r="CP5" s="1057"/>
      <c r="CQ5" s="1058"/>
      <c r="CR5" s="1056" t="s">
        <v>382</v>
      </c>
      <c r="CS5" s="1057"/>
      <c r="CT5" s="1057"/>
      <c r="CU5" s="1057"/>
      <c r="CV5" s="1058"/>
      <c r="CW5" s="1056" t="s">
        <v>383</v>
      </c>
      <c r="CX5" s="1057"/>
      <c r="CY5" s="1057"/>
      <c r="CZ5" s="1057"/>
      <c r="DA5" s="1058"/>
      <c r="DB5" s="1056" t="s">
        <v>384</v>
      </c>
      <c r="DC5" s="1057"/>
      <c r="DD5" s="1057"/>
      <c r="DE5" s="1057"/>
      <c r="DF5" s="1058"/>
      <c r="DG5" s="1153" t="s">
        <v>385</v>
      </c>
      <c r="DH5" s="1154"/>
      <c r="DI5" s="1154"/>
      <c r="DJ5" s="1154"/>
      <c r="DK5" s="1155"/>
      <c r="DL5" s="1153" t="s">
        <v>386</v>
      </c>
      <c r="DM5" s="1154"/>
      <c r="DN5" s="1154"/>
      <c r="DO5" s="1154"/>
      <c r="DP5" s="1155"/>
      <c r="DQ5" s="1056" t="s">
        <v>387</v>
      </c>
      <c r="DR5" s="1057"/>
      <c r="DS5" s="1057"/>
      <c r="DT5" s="1057"/>
      <c r="DU5" s="1058"/>
      <c r="DV5" s="1056" t="s">
        <v>378</v>
      </c>
      <c r="DW5" s="1057"/>
      <c r="DX5" s="1057"/>
      <c r="DY5" s="1057"/>
      <c r="DZ5" s="1072"/>
      <c r="EA5" s="255"/>
    </row>
    <row r="6" spans="1:131" s="256" customFormat="1" ht="26.25" customHeight="1" thickBot="1" x14ac:dyDescent="0.25">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2">
      <c r="A7" s="259">
        <v>1</v>
      </c>
      <c r="B7" s="1105" t="s">
        <v>388</v>
      </c>
      <c r="C7" s="1106"/>
      <c r="D7" s="1106"/>
      <c r="E7" s="1106"/>
      <c r="F7" s="1106"/>
      <c r="G7" s="1106"/>
      <c r="H7" s="1106"/>
      <c r="I7" s="1106"/>
      <c r="J7" s="1106"/>
      <c r="K7" s="1106"/>
      <c r="L7" s="1106"/>
      <c r="M7" s="1106"/>
      <c r="N7" s="1106"/>
      <c r="O7" s="1106"/>
      <c r="P7" s="1107"/>
      <c r="Q7" s="1159">
        <v>9633</v>
      </c>
      <c r="R7" s="1160"/>
      <c r="S7" s="1160"/>
      <c r="T7" s="1160"/>
      <c r="U7" s="1160"/>
      <c r="V7" s="1160">
        <v>9395</v>
      </c>
      <c r="W7" s="1160"/>
      <c r="X7" s="1160"/>
      <c r="Y7" s="1160"/>
      <c r="Z7" s="1160"/>
      <c r="AA7" s="1160">
        <v>238</v>
      </c>
      <c r="AB7" s="1160"/>
      <c r="AC7" s="1160"/>
      <c r="AD7" s="1160"/>
      <c r="AE7" s="1161"/>
      <c r="AF7" s="1162">
        <v>229</v>
      </c>
      <c r="AG7" s="1163"/>
      <c r="AH7" s="1163"/>
      <c r="AI7" s="1163"/>
      <c r="AJ7" s="1164"/>
      <c r="AK7" s="1146">
        <v>359</v>
      </c>
      <c r="AL7" s="1147"/>
      <c r="AM7" s="1147"/>
      <c r="AN7" s="1147"/>
      <c r="AO7" s="1147"/>
      <c r="AP7" s="1147">
        <v>11775</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t="s">
        <v>585</v>
      </c>
      <c r="BS7" s="1150" t="s">
        <v>586</v>
      </c>
      <c r="BT7" s="1151"/>
      <c r="BU7" s="1151"/>
      <c r="BV7" s="1151"/>
      <c r="BW7" s="1151"/>
      <c r="BX7" s="1151"/>
      <c r="BY7" s="1151"/>
      <c r="BZ7" s="1151"/>
      <c r="CA7" s="1151"/>
      <c r="CB7" s="1151"/>
      <c r="CC7" s="1151"/>
      <c r="CD7" s="1151"/>
      <c r="CE7" s="1151"/>
      <c r="CF7" s="1151"/>
      <c r="CG7" s="1152"/>
      <c r="CH7" s="1143">
        <v>0</v>
      </c>
      <c r="CI7" s="1144"/>
      <c r="CJ7" s="1144"/>
      <c r="CK7" s="1144"/>
      <c r="CL7" s="1145"/>
      <c r="CM7" s="1143">
        <v>170</v>
      </c>
      <c r="CN7" s="1144"/>
      <c r="CO7" s="1144"/>
      <c r="CP7" s="1144"/>
      <c r="CQ7" s="1145"/>
      <c r="CR7" s="1143">
        <v>5</v>
      </c>
      <c r="CS7" s="1144"/>
      <c r="CT7" s="1144"/>
      <c r="CU7" s="1144"/>
      <c r="CV7" s="1145"/>
      <c r="CW7" s="1143" t="s">
        <v>576</v>
      </c>
      <c r="CX7" s="1144"/>
      <c r="CY7" s="1144"/>
      <c r="CZ7" s="1144"/>
      <c r="DA7" s="1145"/>
      <c r="DB7" s="1143" t="s">
        <v>584</v>
      </c>
      <c r="DC7" s="1144"/>
      <c r="DD7" s="1144"/>
      <c r="DE7" s="1144"/>
      <c r="DF7" s="1145"/>
      <c r="DG7" s="1143" t="s">
        <v>588</v>
      </c>
      <c r="DH7" s="1144"/>
      <c r="DI7" s="1144"/>
      <c r="DJ7" s="1144"/>
      <c r="DK7" s="1145"/>
      <c r="DL7" s="1143" t="s">
        <v>576</v>
      </c>
      <c r="DM7" s="1144"/>
      <c r="DN7" s="1144"/>
      <c r="DO7" s="1144"/>
      <c r="DP7" s="1145"/>
      <c r="DQ7" s="1143" t="s">
        <v>576</v>
      </c>
      <c r="DR7" s="1144"/>
      <c r="DS7" s="1144"/>
      <c r="DT7" s="1144"/>
      <c r="DU7" s="1145"/>
      <c r="DV7" s="1170"/>
      <c r="DW7" s="1171"/>
      <c r="DX7" s="1171"/>
      <c r="DY7" s="1171"/>
      <c r="DZ7" s="1172"/>
      <c r="EA7" s="255"/>
    </row>
    <row r="8" spans="1:131" s="256" customFormat="1" ht="26.25" customHeight="1" x14ac:dyDescent="0.2">
      <c r="A8" s="262">
        <v>2</v>
      </c>
      <c r="B8" s="1086" t="s">
        <v>389</v>
      </c>
      <c r="C8" s="1087"/>
      <c r="D8" s="1087"/>
      <c r="E8" s="1087"/>
      <c r="F8" s="1087"/>
      <c r="G8" s="1087"/>
      <c r="H8" s="1087"/>
      <c r="I8" s="1087"/>
      <c r="J8" s="1087"/>
      <c r="K8" s="1087"/>
      <c r="L8" s="1087"/>
      <c r="M8" s="1087"/>
      <c r="N8" s="1087"/>
      <c r="O8" s="1087"/>
      <c r="P8" s="1088"/>
      <c r="Q8" s="1098">
        <v>40</v>
      </c>
      <c r="R8" s="1099"/>
      <c r="S8" s="1099"/>
      <c r="T8" s="1099"/>
      <c r="U8" s="1099"/>
      <c r="V8" s="1099">
        <v>40</v>
      </c>
      <c r="W8" s="1099"/>
      <c r="X8" s="1099"/>
      <c r="Y8" s="1099"/>
      <c r="Z8" s="1099"/>
      <c r="AA8" s="1099">
        <v>0</v>
      </c>
      <c r="AB8" s="1099"/>
      <c r="AC8" s="1099"/>
      <c r="AD8" s="1099"/>
      <c r="AE8" s="1100"/>
      <c r="AF8" s="1092" t="s">
        <v>129</v>
      </c>
      <c r="AG8" s="1093"/>
      <c r="AH8" s="1093"/>
      <c r="AI8" s="1093"/>
      <c r="AJ8" s="1094"/>
      <c r="AK8" s="1141">
        <v>21</v>
      </c>
      <c r="AL8" s="1142"/>
      <c r="AM8" s="1142"/>
      <c r="AN8" s="1142"/>
      <c r="AO8" s="1142"/>
      <c r="AP8" s="1142" t="s">
        <v>576</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587</v>
      </c>
      <c r="BT8" s="1070"/>
      <c r="BU8" s="1070"/>
      <c r="BV8" s="1070"/>
      <c r="BW8" s="1070"/>
      <c r="BX8" s="1070"/>
      <c r="BY8" s="1070"/>
      <c r="BZ8" s="1070"/>
      <c r="CA8" s="1070"/>
      <c r="CB8" s="1070"/>
      <c r="CC8" s="1070"/>
      <c r="CD8" s="1070"/>
      <c r="CE8" s="1070"/>
      <c r="CF8" s="1070"/>
      <c r="CG8" s="1071"/>
      <c r="CH8" s="1044">
        <v>1</v>
      </c>
      <c r="CI8" s="1045"/>
      <c r="CJ8" s="1045"/>
      <c r="CK8" s="1045"/>
      <c r="CL8" s="1046"/>
      <c r="CM8" s="1044">
        <v>130</v>
      </c>
      <c r="CN8" s="1045"/>
      <c r="CO8" s="1045"/>
      <c r="CP8" s="1045"/>
      <c r="CQ8" s="1046"/>
      <c r="CR8" s="1044">
        <v>30</v>
      </c>
      <c r="CS8" s="1045"/>
      <c r="CT8" s="1045"/>
      <c r="CU8" s="1045"/>
      <c r="CV8" s="1046"/>
      <c r="CW8" s="1044">
        <v>40</v>
      </c>
      <c r="CX8" s="1045"/>
      <c r="CY8" s="1045"/>
      <c r="CZ8" s="1045"/>
      <c r="DA8" s="1046"/>
      <c r="DB8" s="1044" t="s">
        <v>576</v>
      </c>
      <c r="DC8" s="1045"/>
      <c r="DD8" s="1045"/>
      <c r="DE8" s="1045"/>
      <c r="DF8" s="1046"/>
      <c r="DG8" s="1044" t="s">
        <v>588</v>
      </c>
      <c r="DH8" s="1045"/>
      <c r="DI8" s="1045"/>
      <c r="DJ8" s="1045"/>
      <c r="DK8" s="1046"/>
      <c r="DL8" s="1044" t="s">
        <v>576</v>
      </c>
      <c r="DM8" s="1045"/>
      <c r="DN8" s="1045"/>
      <c r="DO8" s="1045"/>
      <c r="DP8" s="1046"/>
      <c r="DQ8" s="1044" t="s">
        <v>576</v>
      </c>
      <c r="DR8" s="1045"/>
      <c r="DS8" s="1045"/>
      <c r="DT8" s="1045"/>
      <c r="DU8" s="1046"/>
      <c r="DV8" s="1047"/>
      <c r="DW8" s="1048"/>
      <c r="DX8" s="1048"/>
      <c r="DY8" s="1048"/>
      <c r="DZ8" s="1049"/>
      <c r="EA8" s="255"/>
    </row>
    <row r="9" spans="1:131" s="256" customFormat="1" ht="26.25" customHeight="1" x14ac:dyDescent="0.2">
      <c r="A9" s="262">
        <v>3</v>
      </c>
      <c r="B9" s="1086"/>
      <c r="C9" s="1087"/>
      <c r="D9" s="1087"/>
      <c r="E9" s="1087"/>
      <c r="F9" s="1087"/>
      <c r="G9" s="1087"/>
      <c r="H9" s="1087"/>
      <c r="I9" s="1087"/>
      <c r="J9" s="1087"/>
      <c r="K9" s="1087"/>
      <c r="L9" s="1087"/>
      <c r="M9" s="1087"/>
      <c r="N9" s="1087"/>
      <c r="O9" s="1087"/>
      <c r="P9" s="1088"/>
      <c r="Q9" s="1098"/>
      <c r="R9" s="1099"/>
      <c r="S9" s="1099"/>
      <c r="T9" s="1099"/>
      <c r="U9" s="1099"/>
      <c r="V9" s="1099"/>
      <c r="W9" s="1099"/>
      <c r="X9" s="1099"/>
      <c r="Y9" s="1099"/>
      <c r="Z9" s="1099"/>
      <c r="AA9" s="1099"/>
      <c r="AB9" s="1099"/>
      <c r="AC9" s="1099"/>
      <c r="AD9" s="1099"/>
      <c r="AE9" s="1100"/>
      <c r="AF9" s="1092"/>
      <c r="AG9" s="1093"/>
      <c r="AH9" s="1093"/>
      <c r="AI9" s="1093"/>
      <c r="AJ9" s="1094"/>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2">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2">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2">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2">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2">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2">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2">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2">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2">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2">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2">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5">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2">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390</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5">
      <c r="A23" s="265" t="s">
        <v>391</v>
      </c>
      <c r="B23" s="999" t="s">
        <v>392</v>
      </c>
      <c r="C23" s="1000"/>
      <c r="D23" s="1000"/>
      <c r="E23" s="1000"/>
      <c r="F23" s="1000"/>
      <c r="G23" s="1000"/>
      <c r="H23" s="1000"/>
      <c r="I23" s="1000"/>
      <c r="J23" s="1000"/>
      <c r="K23" s="1000"/>
      <c r="L23" s="1000"/>
      <c r="M23" s="1000"/>
      <c r="N23" s="1000"/>
      <c r="O23" s="1000"/>
      <c r="P23" s="1001"/>
      <c r="Q23" s="1123"/>
      <c r="R23" s="1124"/>
      <c r="S23" s="1124"/>
      <c r="T23" s="1124"/>
      <c r="U23" s="1124"/>
      <c r="V23" s="1124"/>
      <c r="W23" s="1124"/>
      <c r="X23" s="1124"/>
      <c r="Y23" s="1124"/>
      <c r="Z23" s="1124"/>
      <c r="AA23" s="1124"/>
      <c r="AB23" s="1124"/>
      <c r="AC23" s="1124"/>
      <c r="AD23" s="1124"/>
      <c r="AE23" s="1125"/>
      <c r="AF23" s="1126">
        <v>229</v>
      </c>
      <c r="AG23" s="1124"/>
      <c r="AH23" s="1124"/>
      <c r="AI23" s="1124"/>
      <c r="AJ23" s="1127"/>
      <c r="AK23" s="1128"/>
      <c r="AL23" s="1129"/>
      <c r="AM23" s="1129"/>
      <c r="AN23" s="1129"/>
      <c r="AO23" s="1129"/>
      <c r="AP23" s="1124"/>
      <c r="AQ23" s="1124"/>
      <c r="AR23" s="1124"/>
      <c r="AS23" s="1124"/>
      <c r="AT23" s="1124"/>
      <c r="AU23" s="1130"/>
      <c r="AV23" s="1130"/>
      <c r="AW23" s="1130"/>
      <c r="AX23" s="1130"/>
      <c r="AY23" s="1131"/>
      <c r="AZ23" s="1120" t="s">
        <v>129</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2">
      <c r="A24" s="1119" t="s">
        <v>393</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5">
      <c r="A25" s="1118" t="s">
        <v>394</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2">
      <c r="A26" s="1050" t="s">
        <v>371</v>
      </c>
      <c r="B26" s="1051"/>
      <c r="C26" s="1051"/>
      <c r="D26" s="1051"/>
      <c r="E26" s="1051"/>
      <c r="F26" s="1051"/>
      <c r="G26" s="1051"/>
      <c r="H26" s="1051"/>
      <c r="I26" s="1051"/>
      <c r="J26" s="1051"/>
      <c r="K26" s="1051"/>
      <c r="L26" s="1051"/>
      <c r="M26" s="1051"/>
      <c r="N26" s="1051"/>
      <c r="O26" s="1051"/>
      <c r="P26" s="1052"/>
      <c r="Q26" s="1056" t="s">
        <v>395</v>
      </c>
      <c r="R26" s="1057"/>
      <c r="S26" s="1057"/>
      <c r="T26" s="1057"/>
      <c r="U26" s="1058"/>
      <c r="V26" s="1056" t="s">
        <v>396</v>
      </c>
      <c r="W26" s="1057"/>
      <c r="X26" s="1057"/>
      <c r="Y26" s="1057"/>
      <c r="Z26" s="1058"/>
      <c r="AA26" s="1056" t="s">
        <v>397</v>
      </c>
      <c r="AB26" s="1057"/>
      <c r="AC26" s="1057"/>
      <c r="AD26" s="1057"/>
      <c r="AE26" s="1057"/>
      <c r="AF26" s="1114" t="s">
        <v>398</v>
      </c>
      <c r="AG26" s="1063"/>
      <c r="AH26" s="1063"/>
      <c r="AI26" s="1063"/>
      <c r="AJ26" s="1115"/>
      <c r="AK26" s="1057" t="s">
        <v>399</v>
      </c>
      <c r="AL26" s="1057"/>
      <c r="AM26" s="1057"/>
      <c r="AN26" s="1057"/>
      <c r="AO26" s="1058"/>
      <c r="AP26" s="1056" t="s">
        <v>400</v>
      </c>
      <c r="AQ26" s="1057"/>
      <c r="AR26" s="1057"/>
      <c r="AS26" s="1057"/>
      <c r="AT26" s="1058"/>
      <c r="AU26" s="1056" t="s">
        <v>401</v>
      </c>
      <c r="AV26" s="1057"/>
      <c r="AW26" s="1057"/>
      <c r="AX26" s="1057"/>
      <c r="AY26" s="1058"/>
      <c r="AZ26" s="1056" t="s">
        <v>402</v>
      </c>
      <c r="BA26" s="1057"/>
      <c r="BB26" s="1057"/>
      <c r="BC26" s="1057"/>
      <c r="BD26" s="1058"/>
      <c r="BE26" s="1056" t="s">
        <v>378</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5">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2">
      <c r="A28" s="267">
        <v>1</v>
      </c>
      <c r="B28" s="1105" t="s">
        <v>403</v>
      </c>
      <c r="C28" s="1106"/>
      <c r="D28" s="1106"/>
      <c r="E28" s="1106"/>
      <c r="F28" s="1106"/>
      <c r="G28" s="1106"/>
      <c r="H28" s="1106"/>
      <c r="I28" s="1106"/>
      <c r="J28" s="1106"/>
      <c r="K28" s="1106"/>
      <c r="L28" s="1106"/>
      <c r="M28" s="1106"/>
      <c r="N28" s="1106"/>
      <c r="O28" s="1106"/>
      <c r="P28" s="1107"/>
      <c r="Q28" s="1108">
        <v>1785</v>
      </c>
      <c r="R28" s="1109"/>
      <c r="S28" s="1109"/>
      <c r="T28" s="1109"/>
      <c r="U28" s="1109"/>
      <c r="V28" s="1109">
        <v>1780</v>
      </c>
      <c r="W28" s="1109"/>
      <c r="X28" s="1109"/>
      <c r="Y28" s="1109"/>
      <c r="Z28" s="1109"/>
      <c r="AA28" s="1109">
        <v>5</v>
      </c>
      <c r="AB28" s="1109"/>
      <c r="AC28" s="1109"/>
      <c r="AD28" s="1109"/>
      <c r="AE28" s="1110"/>
      <c r="AF28" s="1111">
        <v>5</v>
      </c>
      <c r="AG28" s="1109"/>
      <c r="AH28" s="1109"/>
      <c r="AI28" s="1109"/>
      <c r="AJ28" s="1112"/>
      <c r="AK28" s="1113">
        <v>149</v>
      </c>
      <c r="AL28" s="1101"/>
      <c r="AM28" s="1101"/>
      <c r="AN28" s="1101"/>
      <c r="AO28" s="1101"/>
      <c r="AP28" s="1101" t="s">
        <v>576</v>
      </c>
      <c r="AQ28" s="1101"/>
      <c r="AR28" s="1101"/>
      <c r="AS28" s="1101"/>
      <c r="AT28" s="1101"/>
      <c r="AU28" s="1101" t="s">
        <v>577</v>
      </c>
      <c r="AV28" s="1101"/>
      <c r="AW28" s="1101"/>
      <c r="AX28" s="1101"/>
      <c r="AY28" s="1101"/>
      <c r="AZ28" s="1102" t="s">
        <v>577</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2">
      <c r="A29" s="267">
        <v>2</v>
      </c>
      <c r="B29" s="1086" t="s">
        <v>404</v>
      </c>
      <c r="C29" s="1087"/>
      <c r="D29" s="1087"/>
      <c r="E29" s="1087"/>
      <c r="F29" s="1087"/>
      <c r="G29" s="1087"/>
      <c r="H29" s="1087"/>
      <c r="I29" s="1087"/>
      <c r="J29" s="1087"/>
      <c r="K29" s="1087"/>
      <c r="L29" s="1087"/>
      <c r="M29" s="1087"/>
      <c r="N29" s="1087"/>
      <c r="O29" s="1087"/>
      <c r="P29" s="1088"/>
      <c r="Q29" s="1098">
        <v>1305</v>
      </c>
      <c r="R29" s="1099"/>
      <c r="S29" s="1099"/>
      <c r="T29" s="1099"/>
      <c r="U29" s="1099"/>
      <c r="V29" s="1099">
        <v>1245</v>
      </c>
      <c r="W29" s="1099"/>
      <c r="X29" s="1099"/>
      <c r="Y29" s="1099"/>
      <c r="Z29" s="1099"/>
      <c r="AA29" s="1099">
        <v>60</v>
      </c>
      <c r="AB29" s="1099"/>
      <c r="AC29" s="1099"/>
      <c r="AD29" s="1099"/>
      <c r="AE29" s="1100"/>
      <c r="AF29" s="1092">
        <v>60</v>
      </c>
      <c r="AG29" s="1093"/>
      <c r="AH29" s="1093"/>
      <c r="AI29" s="1093"/>
      <c r="AJ29" s="1094"/>
      <c r="AK29" s="1035">
        <v>184</v>
      </c>
      <c r="AL29" s="1026"/>
      <c r="AM29" s="1026"/>
      <c r="AN29" s="1026"/>
      <c r="AO29" s="1026"/>
      <c r="AP29" s="1026" t="s">
        <v>576</v>
      </c>
      <c r="AQ29" s="1026"/>
      <c r="AR29" s="1026"/>
      <c r="AS29" s="1026"/>
      <c r="AT29" s="1026"/>
      <c r="AU29" s="1026" t="s">
        <v>578</v>
      </c>
      <c r="AV29" s="1026"/>
      <c r="AW29" s="1026"/>
      <c r="AX29" s="1026"/>
      <c r="AY29" s="1026"/>
      <c r="AZ29" s="1097" t="s">
        <v>579</v>
      </c>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2">
      <c r="A30" s="267">
        <v>3</v>
      </c>
      <c r="B30" s="1086" t="s">
        <v>405</v>
      </c>
      <c r="C30" s="1087"/>
      <c r="D30" s="1087"/>
      <c r="E30" s="1087"/>
      <c r="F30" s="1087"/>
      <c r="G30" s="1087"/>
      <c r="H30" s="1087"/>
      <c r="I30" s="1087"/>
      <c r="J30" s="1087"/>
      <c r="K30" s="1087"/>
      <c r="L30" s="1087"/>
      <c r="M30" s="1087"/>
      <c r="N30" s="1087"/>
      <c r="O30" s="1087"/>
      <c r="P30" s="1088"/>
      <c r="Q30" s="1098">
        <v>175</v>
      </c>
      <c r="R30" s="1099"/>
      <c r="S30" s="1099"/>
      <c r="T30" s="1099"/>
      <c r="U30" s="1099"/>
      <c r="V30" s="1099">
        <v>175</v>
      </c>
      <c r="W30" s="1099"/>
      <c r="X30" s="1099"/>
      <c r="Y30" s="1099"/>
      <c r="Z30" s="1099"/>
      <c r="AA30" s="1099">
        <v>0</v>
      </c>
      <c r="AB30" s="1099"/>
      <c r="AC30" s="1099"/>
      <c r="AD30" s="1099"/>
      <c r="AE30" s="1100"/>
      <c r="AF30" s="1092">
        <v>0</v>
      </c>
      <c r="AG30" s="1093"/>
      <c r="AH30" s="1093"/>
      <c r="AI30" s="1093"/>
      <c r="AJ30" s="1094"/>
      <c r="AK30" s="1035">
        <v>49</v>
      </c>
      <c r="AL30" s="1026"/>
      <c r="AM30" s="1026"/>
      <c r="AN30" s="1026"/>
      <c r="AO30" s="1026"/>
      <c r="AP30" s="1026" t="s">
        <v>576</v>
      </c>
      <c r="AQ30" s="1026"/>
      <c r="AR30" s="1026"/>
      <c r="AS30" s="1026"/>
      <c r="AT30" s="1026"/>
      <c r="AU30" s="1026" t="s">
        <v>576</v>
      </c>
      <c r="AV30" s="1026"/>
      <c r="AW30" s="1026"/>
      <c r="AX30" s="1026"/>
      <c r="AY30" s="1026"/>
      <c r="AZ30" s="1097" t="s">
        <v>576</v>
      </c>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2">
      <c r="A31" s="267">
        <v>4</v>
      </c>
      <c r="B31" s="1086" t="s">
        <v>406</v>
      </c>
      <c r="C31" s="1087"/>
      <c r="D31" s="1087"/>
      <c r="E31" s="1087"/>
      <c r="F31" s="1087"/>
      <c r="G31" s="1087"/>
      <c r="H31" s="1087"/>
      <c r="I31" s="1087"/>
      <c r="J31" s="1087"/>
      <c r="K31" s="1087"/>
      <c r="L31" s="1087"/>
      <c r="M31" s="1087"/>
      <c r="N31" s="1087"/>
      <c r="O31" s="1087"/>
      <c r="P31" s="1088"/>
      <c r="Q31" s="1098">
        <v>283</v>
      </c>
      <c r="R31" s="1099"/>
      <c r="S31" s="1099"/>
      <c r="T31" s="1099"/>
      <c r="U31" s="1099"/>
      <c r="V31" s="1099">
        <v>251</v>
      </c>
      <c r="W31" s="1099"/>
      <c r="X31" s="1099"/>
      <c r="Y31" s="1099"/>
      <c r="Z31" s="1099"/>
      <c r="AA31" s="1099">
        <v>32</v>
      </c>
      <c r="AB31" s="1099"/>
      <c r="AC31" s="1099"/>
      <c r="AD31" s="1099"/>
      <c r="AE31" s="1100"/>
      <c r="AF31" s="1092">
        <v>272</v>
      </c>
      <c r="AG31" s="1093"/>
      <c r="AH31" s="1093"/>
      <c r="AI31" s="1093"/>
      <c r="AJ31" s="1094"/>
      <c r="AK31" s="1035">
        <v>26</v>
      </c>
      <c r="AL31" s="1026"/>
      <c r="AM31" s="1026"/>
      <c r="AN31" s="1026"/>
      <c r="AO31" s="1026"/>
      <c r="AP31" s="1026">
        <v>2117</v>
      </c>
      <c r="AQ31" s="1026"/>
      <c r="AR31" s="1026"/>
      <c r="AS31" s="1026"/>
      <c r="AT31" s="1026"/>
      <c r="AU31" s="1026">
        <v>155</v>
      </c>
      <c r="AV31" s="1026"/>
      <c r="AW31" s="1026"/>
      <c r="AX31" s="1026"/>
      <c r="AY31" s="1026"/>
      <c r="AZ31" s="1097" t="s">
        <v>576</v>
      </c>
      <c r="BA31" s="1097"/>
      <c r="BB31" s="1097"/>
      <c r="BC31" s="1097"/>
      <c r="BD31" s="1097"/>
      <c r="BE31" s="1081" t="s">
        <v>407</v>
      </c>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2">
      <c r="A32" s="267">
        <v>5</v>
      </c>
      <c r="B32" s="1086" t="s">
        <v>408</v>
      </c>
      <c r="C32" s="1087"/>
      <c r="D32" s="1087"/>
      <c r="E32" s="1087"/>
      <c r="F32" s="1087"/>
      <c r="G32" s="1087"/>
      <c r="H32" s="1087"/>
      <c r="I32" s="1087"/>
      <c r="J32" s="1087"/>
      <c r="K32" s="1087"/>
      <c r="L32" s="1087"/>
      <c r="M32" s="1087"/>
      <c r="N32" s="1087"/>
      <c r="O32" s="1087"/>
      <c r="P32" s="1088"/>
      <c r="Q32" s="1098">
        <v>1799</v>
      </c>
      <c r="R32" s="1099"/>
      <c r="S32" s="1099"/>
      <c r="T32" s="1099"/>
      <c r="U32" s="1099"/>
      <c r="V32" s="1099">
        <v>1801</v>
      </c>
      <c r="W32" s="1099"/>
      <c r="X32" s="1099"/>
      <c r="Y32" s="1099"/>
      <c r="Z32" s="1099"/>
      <c r="AA32" s="1099">
        <v>-2</v>
      </c>
      <c r="AB32" s="1099"/>
      <c r="AC32" s="1099"/>
      <c r="AD32" s="1099"/>
      <c r="AE32" s="1100"/>
      <c r="AF32" s="1092">
        <v>-47</v>
      </c>
      <c r="AG32" s="1093"/>
      <c r="AH32" s="1093"/>
      <c r="AI32" s="1093"/>
      <c r="AJ32" s="1094"/>
      <c r="AK32" s="1035">
        <v>580</v>
      </c>
      <c r="AL32" s="1026"/>
      <c r="AM32" s="1026"/>
      <c r="AN32" s="1026"/>
      <c r="AO32" s="1026"/>
      <c r="AP32" s="1026">
        <v>306</v>
      </c>
      <c r="AQ32" s="1026"/>
      <c r="AR32" s="1026"/>
      <c r="AS32" s="1026"/>
      <c r="AT32" s="1026"/>
      <c r="AU32" s="1026">
        <v>203</v>
      </c>
      <c r="AV32" s="1026"/>
      <c r="AW32" s="1026"/>
      <c r="AX32" s="1026"/>
      <c r="AY32" s="1026"/>
      <c r="AZ32" s="1097">
        <v>3.7</v>
      </c>
      <c r="BA32" s="1097"/>
      <c r="BB32" s="1097"/>
      <c r="BC32" s="1097"/>
      <c r="BD32" s="1097"/>
      <c r="BE32" s="1081" t="s">
        <v>407</v>
      </c>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2">
      <c r="A33" s="267">
        <v>6</v>
      </c>
      <c r="B33" s="1086" t="s">
        <v>409</v>
      </c>
      <c r="C33" s="1087"/>
      <c r="D33" s="1087"/>
      <c r="E33" s="1087"/>
      <c r="F33" s="1087"/>
      <c r="G33" s="1087"/>
      <c r="H33" s="1087"/>
      <c r="I33" s="1087"/>
      <c r="J33" s="1087"/>
      <c r="K33" s="1087"/>
      <c r="L33" s="1087"/>
      <c r="M33" s="1087"/>
      <c r="N33" s="1087"/>
      <c r="O33" s="1087"/>
      <c r="P33" s="1088"/>
      <c r="Q33" s="1098">
        <v>781</v>
      </c>
      <c r="R33" s="1099"/>
      <c r="S33" s="1099"/>
      <c r="T33" s="1099"/>
      <c r="U33" s="1099"/>
      <c r="V33" s="1099">
        <v>781</v>
      </c>
      <c r="W33" s="1099"/>
      <c r="X33" s="1099"/>
      <c r="Y33" s="1099"/>
      <c r="Z33" s="1099"/>
      <c r="AA33" s="1099">
        <v>0</v>
      </c>
      <c r="AB33" s="1099"/>
      <c r="AC33" s="1099"/>
      <c r="AD33" s="1099"/>
      <c r="AE33" s="1100"/>
      <c r="AF33" s="1092">
        <v>0</v>
      </c>
      <c r="AG33" s="1093"/>
      <c r="AH33" s="1093"/>
      <c r="AI33" s="1093"/>
      <c r="AJ33" s="1094"/>
      <c r="AK33" s="1035">
        <v>264</v>
      </c>
      <c r="AL33" s="1026"/>
      <c r="AM33" s="1026"/>
      <c r="AN33" s="1026"/>
      <c r="AO33" s="1026"/>
      <c r="AP33" s="1026">
        <v>3846</v>
      </c>
      <c r="AQ33" s="1026"/>
      <c r="AR33" s="1026"/>
      <c r="AS33" s="1026"/>
      <c r="AT33" s="1026"/>
      <c r="AU33" s="1026">
        <v>2473</v>
      </c>
      <c r="AV33" s="1026"/>
      <c r="AW33" s="1026"/>
      <c r="AX33" s="1026"/>
      <c r="AY33" s="1026"/>
      <c r="AZ33" s="1097" t="s">
        <v>580</v>
      </c>
      <c r="BA33" s="1097"/>
      <c r="BB33" s="1097"/>
      <c r="BC33" s="1097"/>
      <c r="BD33" s="1097"/>
      <c r="BE33" s="1081" t="s">
        <v>410</v>
      </c>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2">
      <c r="A34" s="267">
        <v>7</v>
      </c>
      <c r="B34" s="1086"/>
      <c r="C34" s="1087"/>
      <c r="D34" s="1087"/>
      <c r="E34" s="1087"/>
      <c r="F34" s="1087"/>
      <c r="G34" s="1087"/>
      <c r="H34" s="1087"/>
      <c r="I34" s="1087"/>
      <c r="J34" s="1087"/>
      <c r="K34" s="1087"/>
      <c r="L34" s="1087"/>
      <c r="M34" s="1087"/>
      <c r="N34" s="1087"/>
      <c r="O34" s="1087"/>
      <c r="P34" s="1088"/>
      <c r="Q34" s="1098"/>
      <c r="R34" s="1099"/>
      <c r="S34" s="1099"/>
      <c r="T34" s="1099"/>
      <c r="U34" s="1099"/>
      <c r="V34" s="1099"/>
      <c r="W34" s="1099"/>
      <c r="X34" s="1099"/>
      <c r="Y34" s="1099"/>
      <c r="Z34" s="1099"/>
      <c r="AA34" s="1099"/>
      <c r="AB34" s="1099"/>
      <c r="AC34" s="1099"/>
      <c r="AD34" s="1099"/>
      <c r="AE34" s="1100"/>
      <c r="AF34" s="1092"/>
      <c r="AG34" s="1093"/>
      <c r="AH34" s="1093"/>
      <c r="AI34" s="1093"/>
      <c r="AJ34" s="1094"/>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1"/>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2">
      <c r="A35" s="267">
        <v>8</v>
      </c>
      <c r="B35" s="1086"/>
      <c r="C35" s="1087"/>
      <c r="D35" s="1087"/>
      <c r="E35" s="1087"/>
      <c r="F35" s="1087"/>
      <c r="G35" s="1087"/>
      <c r="H35" s="1087"/>
      <c r="I35" s="1087"/>
      <c r="J35" s="1087"/>
      <c r="K35" s="1087"/>
      <c r="L35" s="1087"/>
      <c r="M35" s="1087"/>
      <c r="N35" s="1087"/>
      <c r="O35" s="1087"/>
      <c r="P35" s="1088"/>
      <c r="Q35" s="1098"/>
      <c r="R35" s="1099"/>
      <c r="S35" s="1099"/>
      <c r="T35" s="1099"/>
      <c r="U35" s="1099"/>
      <c r="V35" s="1099"/>
      <c r="W35" s="1099"/>
      <c r="X35" s="1099"/>
      <c r="Y35" s="1099"/>
      <c r="Z35" s="1099"/>
      <c r="AA35" s="1099"/>
      <c r="AB35" s="1099"/>
      <c r="AC35" s="1099"/>
      <c r="AD35" s="1099"/>
      <c r="AE35" s="1100"/>
      <c r="AF35" s="1092"/>
      <c r="AG35" s="1093"/>
      <c r="AH35" s="1093"/>
      <c r="AI35" s="1093"/>
      <c r="AJ35" s="1094"/>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1"/>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2">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2">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2">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2">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2">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2">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2">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2">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2">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2">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2">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2">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2">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2">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2">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2">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2">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2">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2">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2">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2">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2">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2">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2">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2">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5">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2">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411</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5">
      <c r="A63" s="265" t="s">
        <v>391</v>
      </c>
      <c r="B63" s="999" t="s">
        <v>412</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291</v>
      </c>
      <c r="AG63" s="1014"/>
      <c r="AH63" s="1014"/>
      <c r="AI63" s="1014"/>
      <c r="AJ63" s="1079"/>
      <c r="AK63" s="1080"/>
      <c r="AL63" s="1018"/>
      <c r="AM63" s="1018"/>
      <c r="AN63" s="1018"/>
      <c r="AO63" s="1018"/>
      <c r="AP63" s="1014">
        <v>6269</v>
      </c>
      <c r="AQ63" s="1014"/>
      <c r="AR63" s="1014"/>
      <c r="AS63" s="1014"/>
      <c r="AT63" s="1014"/>
      <c r="AU63" s="1014">
        <v>2831</v>
      </c>
      <c r="AV63" s="1014"/>
      <c r="AW63" s="1014"/>
      <c r="AX63" s="1014"/>
      <c r="AY63" s="1014"/>
      <c r="AZ63" s="1074"/>
      <c r="BA63" s="1074"/>
      <c r="BB63" s="1074"/>
      <c r="BC63" s="1074"/>
      <c r="BD63" s="1074"/>
      <c r="BE63" s="1015"/>
      <c r="BF63" s="1015"/>
      <c r="BG63" s="1015"/>
      <c r="BH63" s="1015"/>
      <c r="BI63" s="1016"/>
      <c r="BJ63" s="1075" t="s">
        <v>129</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5">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2">
      <c r="A66" s="1050" t="s">
        <v>414</v>
      </c>
      <c r="B66" s="1051"/>
      <c r="C66" s="1051"/>
      <c r="D66" s="1051"/>
      <c r="E66" s="1051"/>
      <c r="F66" s="1051"/>
      <c r="G66" s="1051"/>
      <c r="H66" s="1051"/>
      <c r="I66" s="1051"/>
      <c r="J66" s="1051"/>
      <c r="K66" s="1051"/>
      <c r="L66" s="1051"/>
      <c r="M66" s="1051"/>
      <c r="N66" s="1051"/>
      <c r="O66" s="1051"/>
      <c r="P66" s="1052"/>
      <c r="Q66" s="1056" t="s">
        <v>395</v>
      </c>
      <c r="R66" s="1057"/>
      <c r="S66" s="1057"/>
      <c r="T66" s="1057"/>
      <c r="U66" s="1058"/>
      <c r="V66" s="1056" t="s">
        <v>396</v>
      </c>
      <c r="W66" s="1057"/>
      <c r="X66" s="1057"/>
      <c r="Y66" s="1057"/>
      <c r="Z66" s="1058"/>
      <c r="AA66" s="1056" t="s">
        <v>415</v>
      </c>
      <c r="AB66" s="1057"/>
      <c r="AC66" s="1057"/>
      <c r="AD66" s="1057"/>
      <c r="AE66" s="1058"/>
      <c r="AF66" s="1062" t="s">
        <v>398</v>
      </c>
      <c r="AG66" s="1063"/>
      <c r="AH66" s="1063"/>
      <c r="AI66" s="1063"/>
      <c r="AJ66" s="1064"/>
      <c r="AK66" s="1056" t="s">
        <v>399</v>
      </c>
      <c r="AL66" s="1051"/>
      <c r="AM66" s="1051"/>
      <c r="AN66" s="1051"/>
      <c r="AO66" s="1052"/>
      <c r="AP66" s="1056" t="s">
        <v>400</v>
      </c>
      <c r="AQ66" s="1057"/>
      <c r="AR66" s="1057"/>
      <c r="AS66" s="1057"/>
      <c r="AT66" s="1058"/>
      <c r="AU66" s="1056" t="s">
        <v>416</v>
      </c>
      <c r="AV66" s="1057"/>
      <c r="AW66" s="1057"/>
      <c r="AX66" s="1057"/>
      <c r="AY66" s="1058"/>
      <c r="AZ66" s="1056" t="s">
        <v>378</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5">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2">
      <c r="A68" s="259">
        <v>1</v>
      </c>
      <c r="B68" s="1040" t="s">
        <v>581</v>
      </c>
      <c r="C68" s="1041"/>
      <c r="D68" s="1041"/>
      <c r="E68" s="1041"/>
      <c r="F68" s="1041"/>
      <c r="G68" s="1041"/>
      <c r="H68" s="1041"/>
      <c r="I68" s="1041"/>
      <c r="J68" s="1041"/>
      <c r="K68" s="1041"/>
      <c r="L68" s="1041"/>
      <c r="M68" s="1041"/>
      <c r="N68" s="1041"/>
      <c r="O68" s="1041"/>
      <c r="P68" s="1042"/>
      <c r="Q68" s="1043">
        <v>99</v>
      </c>
      <c r="R68" s="1037"/>
      <c r="S68" s="1037"/>
      <c r="T68" s="1037"/>
      <c r="U68" s="1037"/>
      <c r="V68" s="1037">
        <v>98</v>
      </c>
      <c r="W68" s="1037"/>
      <c r="X68" s="1037"/>
      <c r="Y68" s="1037"/>
      <c r="Z68" s="1037"/>
      <c r="AA68" s="1037">
        <v>2</v>
      </c>
      <c r="AB68" s="1037"/>
      <c r="AC68" s="1037"/>
      <c r="AD68" s="1037"/>
      <c r="AE68" s="1037"/>
      <c r="AF68" s="1037">
        <v>2</v>
      </c>
      <c r="AG68" s="1037"/>
      <c r="AH68" s="1037"/>
      <c r="AI68" s="1037"/>
      <c r="AJ68" s="1037"/>
      <c r="AK68" s="1037" t="s">
        <v>576</v>
      </c>
      <c r="AL68" s="1037"/>
      <c r="AM68" s="1037"/>
      <c r="AN68" s="1037"/>
      <c r="AO68" s="1037"/>
      <c r="AP68" s="1037">
        <v>314</v>
      </c>
      <c r="AQ68" s="1037"/>
      <c r="AR68" s="1037"/>
      <c r="AS68" s="1037"/>
      <c r="AT68" s="1037"/>
      <c r="AU68" s="1037">
        <v>181</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2">
      <c r="A69" s="262">
        <v>2</v>
      </c>
      <c r="B69" s="1029" t="s">
        <v>583</v>
      </c>
      <c r="C69" s="1030"/>
      <c r="D69" s="1030"/>
      <c r="E69" s="1030"/>
      <c r="F69" s="1030"/>
      <c r="G69" s="1030"/>
      <c r="H69" s="1030"/>
      <c r="I69" s="1030"/>
      <c r="J69" s="1030"/>
      <c r="K69" s="1030"/>
      <c r="L69" s="1030"/>
      <c r="M69" s="1030"/>
      <c r="N69" s="1030"/>
      <c r="O69" s="1030"/>
      <c r="P69" s="1031"/>
      <c r="Q69" s="1032">
        <v>17</v>
      </c>
      <c r="R69" s="1026"/>
      <c r="S69" s="1026"/>
      <c r="T69" s="1026"/>
      <c r="U69" s="1026"/>
      <c r="V69" s="1026">
        <v>14</v>
      </c>
      <c r="W69" s="1026"/>
      <c r="X69" s="1026"/>
      <c r="Y69" s="1026"/>
      <c r="Z69" s="1026"/>
      <c r="AA69" s="1026">
        <v>3</v>
      </c>
      <c r="AB69" s="1026"/>
      <c r="AC69" s="1026"/>
      <c r="AD69" s="1026"/>
      <c r="AE69" s="1026"/>
      <c r="AF69" s="1026">
        <v>3</v>
      </c>
      <c r="AG69" s="1026"/>
      <c r="AH69" s="1026"/>
      <c r="AI69" s="1026"/>
      <c r="AJ69" s="1026"/>
      <c r="AK69" s="1026" t="s">
        <v>576</v>
      </c>
      <c r="AL69" s="1026"/>
      <c r="AM69" s="1026"/>
      <c r="AN69" s="1026"/>
      <c r="AO69" s="1026"/>
      <c r="AP69" s="1026" t="s">
        <v>576</v>
      </c>
      <c r="AQ69" s="1026"/>
      <c r="AR69" s="1026"/>
      <c r="AS69" s="1026"/>
      <c r="AT69" s="1026"/>
      <c r="AU69" s="1026" t="s">
        <v>576</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2">
      <c r="A70" s="262">
        <v>3</v>
      </c>
      <c r="B70" s="1029" t="s">
        <v>582</v>
      </c>
      <c r="C70" s="1030"/>
      <c r="D70" s="1030"/>
      <c r="E70" s="1030"/>
      <c r="F70" s="1030"/>
      <c r="G70" s="1030"/>
      <c r="H70" s="1030"/>
      <c r="I70" s="1030"/>
      <c r="J70" s="1030"/>
      <c r="K70" s="1030"/>
      <c r="L70" s="1030"/>
      <c r="M70" s="1030"/>
      <c r="N70" s="1030"/>
      <c r="O70" s="1030"/>
      <c r="P70" s="1031"/>
      <c r="Q70" s="1032">
        <v>874</v>
      </c>
      <c r="R70" s="1026"/>
      <c r="S70" s="1026"/>
      <c r="T70" s="1026"/>
      <c r="U70" s="1026"/>
      <c r="V70" s="1026">
        <v>873</v>
      </c>
      <c r="W70" s="1026"/>
      <c r="X70" s="1026"/>
      <c r="Y70" s="1026"/>
      <c r="Z70" s="1026"/>
      <c r="AA70" s="1026">
        <v>1</v>
      </c>
      <c r="AB70" s="1026"/>
      <c r="AC70" s="1026"/>
      <c r="AD70" s="1026"/>
      <c r="AE70" s="1026"/>
      <c r="AF70" s="1026">
        <v>1</v>
      </c>
      <c r="AG70" s="1026"/>
      <c r="AH70" s="1026"/>
      <c r="AI70" s="1026"/>
      <c r="AJ70" s="1026"/>
      <c r="AK70" s="1026" t="s">
        <v>584</v>
      </c>
      <c r="AL70" s="1026"/>
      <c r="AM70" s="1026"/>
      <c r="AN70" s="1026"/>
      <c r="AO70" s="1026"/>
      <c r="AP70" s="1026">
        <v>1063</v>
      </c>
      <c r="AQ70" s="1026"/>
      <c r="AR70" s="1026"/>
      <c r="AS70" s="1026"/>
      <c r="AT70" s="1026"/>
      <c r="AU70" s="1026">
        <v>1063</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2">
      <c r="A71" s="262">
        <v>4</v>
      </c>
      <c r="B71" s="1029"/>
      <c r="C71" s="1030"/>
      <c r="D71" s="1030"/>
      <c r="E71" s="1030"/>
      <c r="F71" s="1030"/>
      <c r="G71" s="1030"/>
      <c r="H71" s="1030"/>
      <c r="I71" s="1030"/>
      <c r="J71" s="1030"/>
      <c r="K71" s="1030"/>
      <c r="L71" s="1030"/>
      <c r="M71" s="1030"/>
      <c r="N71" s="1030"/>
      <c r="O71" s="1030"/>
      <c r="P71" s="1031"/>
      <c r="Q71" s="1032"/>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2">
      <c r="A72" s="262">
        <v>5</v>
      </c>
      <c r="B72" s="1029"/>
      <c r="C72" s="1030"/>
      <c r="D72" s="1030"/>
      <c r="E72" s="1030"/>
      <c r="F72" s="1030"/>
      <c r="G72" s="1030"/>
      <c r="H72" s="1030"/>
      <c r="I72" s="1030"/>
      <c r="J72" s="1030"/>
      <c r="K72" s="1030"/>
      <c r="L72" s="1030"/>
      <c r="M72" s="1030"/>
      <c r="N72" s="1030"/>
      <c r="O72" s="1030"/>
      <c r="P72" s="1031"/>
      <c r="Q72" s="1032"/>
      <c r="R72" s="1026"/>
      <c r="S72" s="1026"/>
      <c r="T72" s="1026"/>
      <c r="U72" s="1026"/>
      <c r="V72" s="1026"/>
      <c r="W72" s="1026"/>
      <c r="X72" s="1026"/>
      <c r="Y72" s="1026"/>
      <c r="Z72" s="1026"/>
      <c r="AA72" s="1026"/>
      <c r="AB72" s="1026"/>
      <c r="AC72" s="1026"/>
      <c r="AD72" s="1026"/>
      <c r="AE72" s="1026"/>
      <c r="AF72" s="1026"/>
      <c r="AG72" s="1026"/>
      <c r="AH72" s="1026"/>
      <c r="AI72" s="1026"/>
      <c r="AJ72" s="1026"/>
      <c r="AK72" s="1026"/>
      <c r="AL72" s="1026"/>
      <c r="AM72" s="1026"/>
      <c r="AN72" s="1026"/>
      <c r="AO72" s="1026"/>
      <c r="AP72" s="1026"/>
      <c r="AQ72" s="1026"/>
      <c r="AR72" s="1026"/>
      <c r="AS72" s="1026"/>
      <c r="AT72" s="1026"/>
      <c r="AU72" s="1026"/>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2">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2">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2">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2">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2">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2">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2">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2">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2">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2">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2">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2">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2">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2">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2">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5">
      <c r="A88" s="265" t="s">
        <v>391</v>
      </c>
      <c r="B88" s="999" t="s">
        <v>417</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6</v>
      </c>
      <c r="AG88" s="1014"/>
      <c r="AH88" s="1014"/>
      <c r="AI88" s="1014"/>
      <c r="AJ88" s="1014"/>
      <c r="AK88" s="1018"/>
      <c r="AL88" s="1018"/>
      <c r="AM88" s="1018"/>
      <c r="AN88" s="1018"/>
      <c r="AO88" s="1018"/>
      <c r="AP88" s="1014">
        <v>1377</v>
      </c>
      <c r="AQ88" s="1014"/>
      <c r="AR88" s="1014"/>
      <c r="AS88" s="1014"/>
      <c r="AT88" s="1014"/>
      <c r="AU88" s="1014">
        <v>1244</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999" t="s">
        <v>418</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35</v>
      </c>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419</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420</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993" t="s">
        <v>423</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424</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2">
      <c r="A109" s="948" t="s">
        <v>425</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426</v>
      </c>
      <c r="AB109" s="949"/>
      <c r="AC109" s="949"/>
      <c r="AD109" s="949"/>
      <c r="AE109" s="950"/>
      <c r="AF109" s="951" t="s">
        <v>308</v>
      </c>
      <c r="AG109" s="949"/>
      <c r="AH109" s="949"/>
      <c r="AI109" s="949"/>
      <c r="AJ109" s="950"/>
      <c r="AK109" s="951" t="s">
        <v>307</v>
      </c>
      <c r="AL109" s="949"/>
      <c r="AM109" s="949"/>
      <c r="AN109" s="949"/>
      <c r="AO109" s="950"/>
      <c r="AP109" s="951" t="s">
        <v>427</v>
      </c>
      <c r="AQ109" s="949"/>
      <c r="AR109" s="949"/>
      <c r="AS109" s="949"/>
      <c r="AT109" s="980"/>
      <c r="AU109" s="948" t="s">
        <v>425</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426</v>
      </c>
      <c r="BR109" s="949"/>
      <c r="BS109" s="949"/>
      <c r="BT109" s="949"/>
      <c r="BU109" s="950"/>
      <c r="BV109" s="951" t="s">
        <v>308</v>
      </c>
      <c r="BW109" s="949"/>
      <c r="BX109" s="949"/>
      <c r="BY109" s="949"/>
      <c r="BZ109" s="950"/>
      <c r="CA109" s="951" t="s">
        <v>307</v>
      </c>
      <c r="CB109" s="949"/>
      <c r="CC109" s="949"/>
      <c r="CD109" s="949"/>
      <c r="CE109" s="950"/>
      <c r="CF109" s="987" t="s">
        <v>427</v>
      </c>
      <c r="CG109" s="987"/>
      <c r="CH109" s="987"/>
      <c r="CI109" s="987"/>
      <c r="CJ109" s="987"/>
      <c r="CK109" s="951" t="s">
        <v>428</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426</v>
      </c>
      <c r="DH109" s="949"/>
      <c r="DI109" s="949"/>
      <c r="DJ109" s="949"/>
      <c r="DK109" s="950"/>
      <c r="DL109" s="951" t="s">
        <v>308</v>
      </c>
      <c r="DM109" s="949"/>
      <c r="DN109" s="949"/>
      <c r="DO109" s="949"/>
      <c r="DP109" s="950"/>
      <c r="DQ109" s="951" t="s">
        <v>307</v>
      </c>
      <c r="DR109" s="949"/>
      <c r="DS109" s="949"/>
      <c r="DT109" s="949"/>
      <c r="DU109" s="950"/>
      <c r="DV109" s="951" t="s">
        <v>427</v>
      </c>
      <c r="DW109" s="949"/>
      <c r="DX109" s="949"/>
      <c r="DY109" s="949"/>
      <c r="DZ109" s="980"/>
    </row>
    <row r="110" spans="1:131" s="247" customFormat="1" ht="26.25" customHeight="1" x14ac:dyDescent="0.2">
      <c r="A110" s="853" t="s">
        <v>429</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1">
        <v>1176894</v>
      </c>
      <c r="AB110" s="942"/>
      <c r="AC110" s="942"/>
      <c r="AD110" s="942"/>
      <c r="AE110" s="943"/>
      <c r="AF110" s="944">
        <v>1084159</v>
      </c>
      <c r="AG110" s="942"/>
      <c r="AH110" s="942"/>
      <c r="AI110" s="942"/>
      <c r="AJ110" s="943"/>
      <c r="AK110" s="944">
        <v>1069993</v>
      </c>
      <c r="AL110" s="942"/>
      <c r="AM110" s="942"/>
      <c r="AN110" s="942"/>
      <c r="AO110" s="943"/>
      <c r="AP110" s="945">
        <v>22.5</v>
      </c>
      <c r="AQ110" s="946"/>
      <c r="AR110" s="946"/>
      <c r="AS110" s="946"/>
      <c r="AT110" s="947"/>
      <c r="AU110" s="981" t="s">
        <v>73</v>
      </c>
      <c r="AV110" s="982"/>
      <c r="AW110" s="982"/>
      <c r="AX110" s="982"/>
      <c r="AY110" s="982"/>
      <c r="AZ110" s="907" t="s">
        <v>430</v>
      </c>
      <c r="BA110" s="854"/>
      <c r="BB110" s="854"/>
      <c r="BC110" s="854"/>
      <c r="BD110" s="854"/>
      <c r="BE110" s="854"/>
      <c r="BF110" s="854"/>
      <c r="BG110" s="854"/>
      <c r="BH110" s="854"/>
      <c r="BI110" s="854"/>
      <c r="BJ110" s="854"/>
      <c r="BK110" s="854"/>
      <c r="BL110" s="854"/>
      <c r="BM110" s="854"/>
      <c r="BN110" s="854"/>
      <c r="BO110" s="854"/>
      <c r="BP110" s="855"/>
      <c r="BQ110" s="908">
        <v>11631647</v>
      </c>
      <c r="BR110" s="889"/>
      <c r="BS110" s="889"/>
      <c r="BT110" s="889"/>
      <c r="BU110" s="889"/>
      <c r="BV110" s="889">
        <v>11577496</v>
      </c>
      <c r="BW110" s="889"/>
      <c r="BX110" s="889"/>
      <c r="BY110" s="889"/>
      <c r="BZ110" s="889"/>
      <c r="CA110" s="889">
        <v>11775475</v>
      </c>
      <c r="CB110" s="889"/>
      <c r="CC110" s="889"/>
      <c r="CD110" s="889"/>
      <c r="CE110" s="889"/>
      <c r="CF110" s="913">
        <v>247.3</v>
      </c>
      <c r="CG110" s="914"/>
      <c r="CH110" s="914"/>
      <c r="CI110" s="914"/>
      <c r="CJ110" s="914"/>
      <c r="CK110" s="977" t="s">
        <v>431</v>
      </c>
      <c r="CL110" s="863"/>
      <c r="CM110" s="938" t="s">
        <v>432</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433</v>
      </c>
      <c r="DH110" s="889"/>
      <c r="DI110" s="889"/>
      <c r="DJ110" s="889"/>
      <c r="DK110" s="889"/>
      <c r="DL110" s="889" t="s">
        <v>129</v>
      </c>
      <c r="DM110" s="889"/>
      <c r="DN110" s="889"/>
      <c r="DO110" s="889"/>
      <c r="DP110" s="889"/>
      <c r="DQ110" s="889" t="s">
        <v>129</v>
      </c>
      <c r="DR110" s="889"/>
      <c r="DS110" s="889"/>
      <c r="DT110" s="889"/>
      <c r="DU110" s="889"/>
      <c r="DV110" s="890" t="s">
        <v>129</v>
      </c>
      <c r="DW110" s="890"/>
      <c r="DX110" s="890"/>
      <c r="DY110" s="890"/>
      <c r="DZ110" s="891"/>
    </row>
    <row r="111" spans="1:131" s="247" customFormat="1" ht="26.25" customHeight="1" x14ac:dyDescent="0.2">
      <c r="A111" s="818" t="s">
        <v>434</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433</v>
      </c>
      <c r="AB111" s="970"/>
      <c r="AC111" s="970"/>
      <c r="AD111" s="970"/>
      <c r="AE111" s="971"/>
      <c r="AF111" s="972" t="s">
        <v>435</v>
      </c>
      <c r="AG111" s="970"/>
      <c r="AH111" s="970"/>
      <c r="AI111" s="970"/>
      <c r="AJ111" s="971"/>
      <c r="AK111" s="972" t="s">
        <v>433</v>
      </c>
      <c r="AL111" s="970"/>
      <c r="AM111" s="970"/>
      <c r="AN111" s="970"/>
      <c r="AO111" s="971"/>
      <c r="AP111" s="973" t="s">
        <v>129</v>
      </c>
      <c r="AQ111" s="974"/>
      <c r="AR111" s="974"/>
      <c r="AS111" s="974"/>
      <c r="AT111" s="975"/>
      <c r="AU111" s="983"/>
      <c r="AV111" s="984"/>
      <c r="AW111" s="984"/>
      <c r="AX111" s="984"/>
      <c r="AY111" s="984"/>
      <c r="AZ111" s="861" t="s">
        <v>436</v>
      </c>
      <c r="BA111" s="794"/>
      <c r="BB111" s="794"/>
      <c r="BC111" s="794"/>
      <c r="BD111" s="794"/>
      <c r="BE111" s="794"/>
      <c r="BF111" s="794"/>
      <c r="BG111" s="794"/>
      <c r="BH111" s="794"/>
      <c r="BI111" s="794"/>
      <c r="BJ111" s="794"/>
      <c r="BK111" s="794"/>
      <c r="BL111" s="794"/>
      <c r="BM111" s="794"/>
      <c r="BN111" s="794"/>
      <c r="BO111" s="794"/>
      <c r="BP111" s="795"/>
      <c r="BQ111" s="833">
        <v>629568</v>
      </c>
      <c r="BR111" s="834"/>
      <c r="BS111" s="834"/>
      <c r="BT111" s="834"/>
      <c r="BU111" s="834"/>
      <c r="BV111" s="834">
        <v>576146</v>
      </c>
      <c r="BW111" s="834"/>
      <c r="BX111" s="834"/>
      <c r="BY111" s="834"/>
      <c r="BZ111" s="834"/>
      <c r="CA111" s="834">
        <v>643627</v>
      </c>
      <c r="CB111" s="834"/>
      <c r="CC111" s="834"/>
      <c r="CD111" s="834"/>
      <c r="CE111" s="834"/>
      <c r="CF111" s="922">
        <v>13.5</v>
      </c>
      <c r="CG111" s="923"/>
      <c r="CH111" s="923"/>
      <c r="CI111" s="923"/>
      <c r="CJ111" s="923"/>
      <c r="CK111" s="978"/>
      <c r="CL111" s="865"/>
      <c r="CM111" s="868" t="s">
        <v>437</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33" t="s">
        <v>129</v>
      </c>
      <c r="DH111" s="834"/>
      <c r="DI111" s="834"/>
      <c r="DJ111" s="834"/>
      <c r="DK111" s="834"/>
      <c r="DL111" s="834" t="s">
        <v>433</v>
      </c>
      <c r="DM111" s="834"/>
      <c r="DN111" s="834"/>
      <c r="DO111" s="834"/>
      <c r="DP111" s="834"/>
      <c r="DQ111" s="834" t="s">
        <v>129</v>
      </c>
      <c r="DR111" s="834"/>
      <c r="DS111" s="834"/>
      <c r="DT111" s="834"/>
      <c r="DU111" s="834"/>
      <c r="DV111" s="840" t="s">
        <v>433</v>
      </c>
      <c r="DW111" s="840"/>
      <c r="DX111" s="840"/>
      <c r="DY111" s="840"/>
      <c r="DZ111" s="841"/>
    </row>
    <row r="112" spans="1:131" s="247" customFormat="1" ht="26.25" customHeight="1" x14ac:dyDescent="0.2">
      <c r="A112" s="963" t="s">
        <v>438</v>
      </c>
      <c r="B112" s="964"/>
      <c r="C112" s="794" t="s">
        <v>439</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129</v>
      </c>
      <c r="AB112" s="824"/>
      <c r="AC112" s="824"/>
      <c r="AD112" s="824"/>
      <c r="AE112" s="825"/>
      <c r="AF112" s="826" t="s">
        <v>433</v>
      </c>
      <c r="AG112" s="824"/>
      <c r="AH112" s="824"/>
      <c r="AI112" s="824"/>
      <c r="AJ112" s="825"/>
      <c r="AK112" s="826" t="s">
        <v>129</v>
      </c>
      <c r="AL112" s="824"/>
      <c r="AM112" s="824"/>
      <c r="AN112" s="824"/>
      <c r="AO112" s="825"/>
      <c r="AP112" s="871" t="s">
        <v>129</v>
      </c>
      <c r="AQ112" s="872"/>
      <c r="AR112" s="872"/>
      <c r="AS112" s="872"/>
      <c r="AT112" s="873"/>
      <c r="AU112" s="983"/>
      <c r="AV112" s="984"/>
      <c r="AW112" s="984"/>
      <c r="AX112" s="984"/>
      <c r="AY112" s="984"/>
      <c r="AZ112" s="861" t="s">
        <v>440</v>
      </c>
      <c r="BA112" s="794"/>
      <c r="BB112" s="794"/>
      <c r="BC112" s="794"/>
      <c r="BD112" s="794"/>
      <c r="BE112" s="794"/>
      <c r="BF112" s="794"/>
      <c r="BG112" s="794"/>
      <c r="BH112" s="794"/>
      <c r="BI112" s="794"/>
      <c r="BJ112" s="794"/>
      <c r="BK112" s="794"/>
      <c r="BL112" s="794"/>
      <c r="BM112" s="794"/>
      <c r="BN112" s="794"/>
      <c r="BO112" s="794"/>
      <c r="BP112" s="795"/>
      <c r="BQ112" s="833">
        <v>3132835</v>
      </c>
      <c r="BR112" s="834"/>
      <c r="BS112" s="834"/>
      <c r="BT112" s="834"/>
      <c r="BU112" s="834"/>
      <c r="BV112" s="834">
        <v>3022529</v>
      </c>
      <c r="BW112" s="834"/>
      <c r="BX112" s="834"/>
      <c r="BY112" s="834"/>
      <c r="BZ112" s="834"/>
      <c r="CA112" s="834">
        <v>2830477</v>
      </c>
      <c r="CB112" s="834"/>
      <c r="CC112" s="834"/>
      <c r="CD112" s="834"/>
      <c r="CE112" s="834"/>
      <c r="CF112" s="922">
        <v>59.4</v>
      </c>
      <c r="CG112" s="923"/>
      <c r="CH112" s="923"/>
      <c r="CI112" s="923"/>
      <c r="CJ112" s="923"/>
      <c r="CK112" s="978"/>
      <c r="CL112" s="865"/>
      <c r="CM112" s="868" t="s">
        <v>441</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33" t="s">
        <v>435</v>
      </c>
      <c r="DH112" s="834"/>
      <c r="DI112" s="834"/>
      <c r="DJ112" s="834"/>
      <c r="DK112" s="834"/>
      <c r="DL112" s="834" t="s">
        <v>129</v>
      </c>
      <c r="DM112" s="834"/>
      <c r="DN112" s="834"/>
      <c r="DO112" s="834"/>
      <c r="DP112" s="834"/>
      <c r="DQ112" s="834" t="s">
        <v>129</v>
      </c>
      <c r="DR112" s="834"/>
      <c r="DS112" s="834"/>
      <c r="DT112" s="834"/>
      <c r="DU112" s="834"/>
      <c r="DV112" s="840" t="s">
        <v>129</v>
      </c>
      <c r="DW112" s="840"/>
      <c r="DX112" s="840"/>
      <c r="DY112" s="840"/>
      <c r="DZ112" s="841"/>
    </row>
    <row r="113" spans="1:130" s="247" customFormat="1" ht="26.25" customHeight="1" x14ac:dyDescent="0.2">
      <c r="A113" s="965"/>
      <c r="B113" s="966"/>
      <c r="C113" s="794" t="s">
        <v>442</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225446</v>
      </c>
      <c r="AB113" s="970"/>
      <c r="AC113" s="970"/>
      <c r="AD113" s="970"/>
      <c r="AE113" s="971"/>
      <c r="AF113" s="972">
        <v>206149</v>
      </c>
      <c r="AG113" s="970"/>
      <c r="AH113" s="970"/>
      <c r="AI113" s="970"/>
      <c r="AJ113" s="971"/>
      <c r="AK113" s="972">
        <v>229224</v>
      </c>
      <c r="AL113" s="970"/>
      <c r="AM113" s="970"/>
      <c r="AN113" s="970"/>
      <c r="AO113" s="971"/>
      <c r="AP113" s="973">
        <v>4.8</v>
      </c>
      <c r="AQ113" s="974"/>
      <c r="AR113" s="974"/>
      <c r="AS113" s="974"/>
      <c r="AT113" s="975"/>
      <c r="AU113" s="983"/>
      <c r="AV113" s="984"/>
      <c r="AW113" s="984"/>
      <c r="AX113" s="984"/>
      <c r="AY113" s="984"/>
      <c r="AZ113" s="861" t="s">
        <v>443</v>
      </c>
      <c r="BA113" s="794"/>
      <c r="BB113" s="794"/>
      <c r="BC113" s="794"/>
      <c r="BD113" s="794"/>
      <c r="BE113" s="794"/>
      <c r="BF113" s="794"/>
      <c r="BG113" s="794"/>
      <c r="BH113" s="794"/>
      <c r="BI113" s="794"/>
      <c r="BJ113" s="794"/>
      <c r="BK113" s="794"/>
      <c r="BL113" s="794"/>
      <c r="BM113" s="794"/>
      <c r="BN113" s="794"/>
      <c r="BO113" s="794"/>
      <c r="BP113" s="795"/>
      <c r="BQ113" s="833">
        <v>1342297</v>
      </c>
      <c r="BR113" s="834"/>
      <c r="BS113" s="834"/>
      <c r="BT113" s="834"/>
      <c r="BU113" s="834"/>
      <c r="BV113" s="834">
        <v>1302371</v>
      </c>
      <c r="BW113" s="834"/>
      <c r="BX113" s="834"/>
      <c r="BY113" s="834"/>
      <c r="BZ113" s="834"/>
      <c r="CA113" s="834">
        <v>1244770</v>
      </c>
      <c r="CB113" s="834"/>
      <c r="CC113" s="834"/>
      <c r="CD113" s="834"/>
      <c r="CE113" s="834"/>
      <c r="CF113" s="922">
        <v>26.1</v>
      </c>
      <c r="CG113" s="923"/>
      <c r="CH113" s="923"/>
      <c r="CI113" s="923"/>
      <c r="CJ113" s="923"/>
      <c r="CK113" s="978"/>
      <c r="CL113" s="865"/>
      <c r="CM113" s="868" t="s">
        <v>444</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129</v>
      </c>
      <c r="DH113" s="824"/>
      <c r="DI113" s="824"/>
      <c r="DJ113" s="824"/>
      <c r="DK113" s="825"/>
      <c r="DL113" s="826" t="s">
        <v>435</v>
      </c>
      <c r="DM113" s="824"/>
      <c r="DN113" s="824"/>
      <c r="DO113" s="824"/>
      <c r="DP113" s="825"/>
      <c r="DQ113" s="826" t="s">
        <v>433</v>
      </c>
      <c r="DR113" s="824"/>
      <c r="DS113" s="824"/>
      <c r="DT113" s="824"/>
      <c r="DU113" s="825"/>
      <c r="DV113" s="871" t="s">
        <v>433</v>
      </c>
      <c r="DW113" s="872"/>
      <c r="DX113" s="872"/>
      <c r="DY113" s="872"/>
      <c r="DZ113" s="873"/>
    </row>
    <row r="114" spans="1:130" s="247" customFormat="1" ht="26.25" customHeight="1" x14ac:dyDescent="0.2">
      <c r="A114" s="965"/>
      <c r="B114" s="966"/>
      <c r="C114" s="794" t="s">
        <v>445</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32527</v>
      </c>
      <c r="AB114" s="824"/>
      <c r="AC114" s="824"/>
      <c r="AD114" s="824"/>
      <c r="AE114" s="825"/>
      <c r="AF114" s="826">
        <v>43473</v>
      </c>
      <c r="AG114" s="824"/>
      <c r="AH114" s="824"/>
      <c r="AI114" s="824"/>
      <c r="AJ114" s="825"/>
      <c r="AK114" s="826">
        <v>73363</v>
      </c>
      <c r="AL114" s="824"/>
      <c r="AM114" s="824"/>
      <c r="AN114" s="824"/>
      <c r="AO114" s="825"/>
      <c r="AP114" s="871">
        <v>1.5</v>
      </c>
      <c r="AQ114" s="872"/>
      <c r="AR114" s="872"/>
      <c r="AS114" s="872"/>
      <c r="AT114" s="873"/>
      <c r="AU114" s="983"/>
      <c r="AV114" s="984"/>
      <c r="AW114" s="984"/>
      <c r="AX114" s="984"/>
      <c r="AY114" s="984"/>
      <c r="AZ114" s="861" t="s">
        <v>446</v>
      </c>
      <c r="BA114" s="794"/>
      <c r="BB114" s="794"/>
      <c r="BC114" s="794"/>
      <c r="BD114" s="794"/>
      <c r="BE114" s="794"/>
      <c r="BF114" s="794"/>
      <c r="BG114" s="794"/>
      <c r="BH114" s="794"/>
      <c r="BI114" s="794"/>
      <c r="BJ114" s="794"/>
      <c r="BK114" s="794"/>
      <c r="BL114" s="794"/>
      <c r="BM114" s="794"/>
      <c r="BN114" s="794"/>
      <c r="BO114" s="794"/>
      <c r="BP114" s="795"/>
      <c r="BQ114" s="833">
        <v>882023</v>
      </c>
      <c r="BR114" s="834"/>
      <c r="BS114" s="834"/>
      <c r="BT114" s="834"/>
      <c r="BU114" s="834"/>
      <c r="BV114" s="834">
        <v>860136</v>
      </c>
      <c r="BW114" s="834"/>
      <c r="BX114" s="834"/>
      <c r="BY114" s="834"/>
      <c r="BZ114" s="834"/>
      <c r="CA114" s="834">
        <v>831157</v>
      </c>
      <c r="CB114" s="834"/>
      <c r="CC114" s="834"/>
      <c r="CD114" s="834"/>
      <c r="CE114" s="834"/>
      <c r="CF114" s="922">
        <v>17.5</v>
      </c>
      <c r="CG114" s="923"/>
      <c r="CH114" s="923"/>
      <c r="CI114" s="923"/>
      <c r="CJ114" s="923"/>
      <c r="CK114" s="978"/>
      <c r="CL114" s="865"/>
      <c r="CM114" s="868" t="s">
        <v>447</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433</v>
      </c>
      <c r="DH114" s="824"/>
      <c r="DI114" s="824"/>
      <c r="DJ114" s="824"/>
      <c r="DK114" s="825"/>
      <c r="DL114" s="826" t="s">
        <v>435</v>
      </c>
      <c r="DM114" s="824"/>
      <c r="DN114" s="824"/>
      <c r="DO114" s="824"/>
      <c r="DP114" s="825"/>
      <c r="DQ114" s="826" t="s">
        <v>435</v>
      </c>
      <c r="DR114" s="824"/>
      <c r="DS114" s="824"/>
      <c r="DT114" s="824"/>
      <c r="DU114" s="825"/>
      <c r="DV114" s="871" t="s">
        <v>433</v>
      </c>
      <c r="DW114" s="872"/>
      <c r="DX114" s="872"/>
      <c r="DY114" s="872"/>
      <c r="DZ114" s="873"/>
    </row>
    <row r="115" spans="1:130" s="247" customFormat="1" ht="26.25" customHeight="1" x14ac:dyDescent="0.2">
      <c r="A115" s="965"/>
      <c r="B115" s="966"/>
      <c r="C115" s="794" t="s">
        <v>448</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68652</v>
      </c>
      <c r="AB115" s="970"/>
      <c r="AC115" s="970"/>
      <c r="AD115" s="970"/>
      <c r="AE115" s="971"/>
      <c r="AF115" s="972">
        <v>88038</v>
      </c>
      <c r="AG115" s="970"/>
      <c r="AH115" s="970"/>
      <c r="AI115" s="970"/>
      <c r="AJ115" s="971"/>
      <c r="AK115" s="972">
        <v>85998</v>
      </c>
      <c r="AL115" s="970"/>
      <c r="AM115" s="970"/>
      <c r="AN115" s="970"/>
      <c r="AO115" s="971"/>
      <c r="AP115" s="973">
        <v>1.8</v>
      </c>
      <c r="AQ115" s="974"/>
      <c r="AR115" s="974"/>
      <c r="AS115" s="974"/>
      <c r="AT115" s="975"/>
      <c r="AU115" s="983"/>
      <c r="AV115" s="984"/>
      <c r="AW115" s="984"/>
      <c r="AX115" s="984"/>
      <c r="AY115" s="984"/>
      <c r="AZ115" s="861" t="s">
        <v>449</v>
      </c>
      <c r="BA115" s="794"/>
      <c r="BB115" s="794"/>
      <c r="BC115" s="794"/>
      <c r="BD115" s="794"/>
      <c r="BE115" s="794"/>
      <c r="BF115" s="794"/>
      <c r="BG115" s="794"/>
      <c r="BH115" s="794"/>
      <c r="BI115" s="794"/>
      <c r="BJ115" s="794"/>
      <c r="BK115" s="794"/>
      <c r="BL115" s="794"/>
      <c r="BM115" s="794"/>
      <c r="BN115" s="794"/>
      <c r="BO115" s="794"/>
      <c r="BP115" s="795"/>
      <c r="BQ115" s="833" t="s">
        <v>433</v>
      </c>
      <c r="BR115" s="834"/>
      <c r="BS115" s="834"/>
      <c r="BT115" s="834"/>
      <c r="BU115" s="834"/>
      <c r="BV115" s="834" t="s">
        <v>129</v>
      </c>
      <c r="BW115" s="834"/>
      <c r="BX115" s="834"/>
      <c r="BY115" s="834"/>
      <c r="BZ115" s="834"/>
      <c r="CA115" s="834" t="s">
        <v>433</v>
      </c>
      <c r="CB115" s="834"/>
      <c r="CC115" s="834"/>
      <c r="CD115" s="834"/>
      <c r="CE115" s="834"/>
      <c r="CF115" s="922" t="s">
        <v>129</v>
      </c>
      <c r="CG115" s="923"/>
      <c r="CH115" s="923"/>
      <c r="CI115" s="923"/>
      <c r="CJ115" s="923"/>
      <c r="CK115" s="978"/>
      <c r="CL115" s="865"/>
      <c r="CM115" s="861" t="s">
        <v>450</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129</v>
      </c>
      <c r="DH115" s="824"/>
      <c r="DI115" s="824"/>
      <c r="DJ115" s="824"/>
      <c r="DK115" s="825"/>
      <c r="DL115" s="826" t="s">
        <v>129</v>
      </c>
      <c r="DM115" s="824"/>
      <c r="DN115" s="824"/>
      <c r="DO115" s="824"/>
      <c r="DP115" s="825"/>
      <c r="DQ115" s="826" t="s">
        <v>433</v>
      </c>
      <c r="DR115" s="824"/>
      <c r="DS115" s="824"/>
      <c r="DT115" s="824"/>
      <c r="DU115" s="825"/>
      <c r="DV115" s="871" t="s">
        <v>433</v>
      </c>
      <c r="DW115" s="872"/>
      <c r="DX115" s="872"/>
      <c r="DY115" s="872"/>
      <c r="DZ115" s="873"/>
    </row>
    <row r="116" spans="1:130" s="247" customFormat="1" ht="26.25" customHeight="1" x14ac:dyDescent="0.2">
      <c r="A116" s="967"/>
      <c r="B116" s="968"/>
      <c r="C116" s="927" t="s">
        <v>451</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414</v>
      </c>
      <c r="AB116" s="824"/>
      <c r="AC116" s="824"/>
      <c r="AD116" s="824"/>
      <c r="AE116" s="825"/>
      <c r="AF116" s="826">
        <v>471</v>
      </c>
      <c r="AG116" s="824"/>
      <c r="AH116" s="824"/>
      <c r="AI116" s="824"/>
      <c r="AJ116" s="825"/>
      <c r="AK116" s="826">
        <v>685</v>
      </c>
      <c r="AL116" s="824"/>
      <c r="AM116" s="824"/>
      <c r="AN116" s="824"/>
      <c r="AO116" s="825"/>
      <c r="AP116" s="871">
        <v>0</v>
      </c>
      <c r="AQ116" s="872"/>
      <c r="AR116" s="872"/>
      <c r="AS116" s="872"/>
      <c r="AT116" s="873"/>
      <c r="AU116" s="983"/>
      <c r="AV116" s="984"/>
      <c r="AW116" s="984"/>
      <c r="AX116" s="984"/>
      <c r="AY116" s="984"/>
      <c r="AZ116" s="910" t="s">
        <v>452</v>
      </c>
      <c r="BA116" s="911"/>
      <c r="BB116" s="911"/>
      <c r="BC116" s="911"/>
      <c r="BD116" s="911"/>
      <c r="BE116" s="911"/>
      <c r="BF116" s="911"/>
      <c r="BG116" s="911"/>
      <c r="BH116" s="911"/>
      <c r="BI116" s="911"/>
      <c r="BJ116" s="911"/>
      <c r="BK116" s="911"/>
      <c r="BL116" s="911"/>
      <c r="BM116" s="911"/>
      <c r="BN116" s="911"/>
      <c r="BO116" s="911"/>
      <c r="BP116" s="912"/>
      <c r="BQ116" s="833" t="s">
        <v>129</v>
      </c>
      <c r="BR116" s="834"/>
      <c r="BS116" s="834"/>
      <c r="BT116" s="834"/>
      <c r="BU116" s="834"/>
      <c r="BV116" s="834" t="s">
        <v>433</v>
      </c>
      <c r="BW116" s="834"/>
      <c r="BX116" s="834"/>
      <c r="BY116" s="834"/>
      <c r="BZ116" s="834"/>
      <c r="CA116" s="834" t="s">
        <v>129</v>
      </c>
      <c r="CB116" s="834"/>
      <c r="CC116" s="834"/>
      <c r="CD116" s="834"/>
      <c r="CE116" s="834"/>
      <c r="CF116" s="922" t="s">
        <v>433</v>
      </c>
      <c r="CG116" s="923"/>
      <c r="CH116" s="923"/>
      <c r="CI116" s="923"/>
      <c r="CJ116" s="923"/>
      <c r="CK116" s="978"/>
      <c r="CL116" s="865"/>
      <c r="CM116" s="868" t="s">
        <v>453</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v>220949</v>
      </c>
      <c r="DH116" s="824"/>
      <c r="DI116" s="824"/>
      <c r="DJ116" s="824"/>
      <c r="DK116" s="825"/>
      <c r="DL116" s="826">
        <v>192654</v>
      </c>
      <c r="DM116" s="824"/>
      <c r="DN116" s="824"/>
      <c r="DO116" s="824"/>
      <c r="DP116" s="825"/>
      <c r="DQ116" s="826">
        <v>192654</v>
      </c>
      <c r="DR116" s="824"/>
      <c r="DS116" s="824"/>
      <c r="DT116" s="824"/>
      <c r="DU116" s="825"/>
      <c r="DV116" s="871">
        <v>4</v>
      </c>
      <c r="DW116" s="872"/>
      <c r="DX116" s="872"/>
      <c r="DY116" s="872"/>
      <c r="DZ116" s="873"/>
    </row>
    <row r="117" spans="1:130" s="247" customFormat="1" ht="26.25" customHeight="1" x14ac:dyDescent="0.2">
      <c r="A117" s="948" t="s">
        <v>190</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454</v>
      </c>
      <c r="Z117" s="950"/>
      <c r="AA117" s="955">
        <v>1503933</v>
      </c>
      <c r="AB117" s="956"/>
      <c r="AC117" s="956"/>
      <c r="AD117" s="956"/>
      <c r="AE117" s="957"/>
      <c r="AF117" s="958">
        <v>1422290</v>
      </c>
      <c r="AG117" s="956"/>
      <c r="AH117" s="956"/>
      <c r="AI117" s="956"/>
      <c r="AJ117" s="957"/>
      <c r="AK117" s="958">
        <v>1459263</v>
      </c>
      <c r="AL117" s="956"/>
      <c r="AM117" s="956"/>
      <c r="AN117" s="956"/>
      <c r="AO117" s="957"/>
      <c r="AP117" s="959"/>
      <c r="AQ117" s="960"/>
      <c r="AR117" s="960"/>
      <c r="AS117" s="960"/>
      <c r="AT117" s="961"/>
      <c r="AU117" s="983"/>
      <c r="AV117" s="984"/>
      <c r="AW117" s="984"/>
      <c r="AX117" s="984"/>
      <c r="AY117" s="984"/>
      <c r="AZ117" s="910" t="s">
        <v>455</v>
      </c>
      <c r="BA117" s="911"/>
      <c r="BB117" s="911"/>
      <c r="BC117" s="911"/>
      <c r="BD117" s="911"/>
      <c r="BE117" s="911"/>
      <c r="BF117" s="911"/>
      <c r="BG117" s="911"/>
      <c r="BH117" s="911"/>
      <c r="BI117" s="911"/>
      <c r="BJ117" s="911"/>
      <c r="BK117" s="911"/>
      <c r="BL117" s="911"/>
      <c r="BM117" s="911"/>
      <c r="BN117" s="911"/>
      <c r="BO117" s="911"/>
      <c r="BP117" s="912"/>
      <c r="BQ117" s="833" t="s">
        <v>433</v>
      </c>
      <c r="BR117" s="834"/>
      <c r="BS117" s="834"/>
      <c r="BT117" s="834"/>
      <c r="BU117" s="834"/>
      <c r="BV117" s="834" t="s">
        <v>129</v>
      </c>
      <c r="BW117" s="834"/>
      <c r="BX117" s="834"/>
      <c r="BY117" s="834"/>
      <c r="BZ117" s="834"/>
      <c r="CA117" s="834" t="s">
        <v>435</v>
      </c>
      <c r="CB117" s="834"/>
      <c r="CC117" s="834"/>
      <c r="CD117" s="834"/>
      <c r="CE117" s="834"/>
      <c r="CF117" s="922" t="s">
        <v>433</v>
      </c>
      <c r="CG117" s="923"/>
      <c r="CH117" s="923"/>
      <c r="CI117" s="923"/>
      <c r="CJ117" s="923"/>
      <c r="CK117" s="978"/>
      <c r="CL117" s="865"/>
      <c r="CM117" s="868" t="s">
        <v>456</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433</v>
      </c>
      <c r="DH117" s="824"/>
      <c r="DI117" s="824"/>
      <c r="DJ117" s="824"/>
      <c r="DK117" s="825"/>
      <c r="DL117" s="826" t="s">
        <v>129</v>
      </c>
      <c r="DM117" s="824"/>
      <c r="DN117" s="824"/>
      <c r="DO117" s="824"/>
      <c r="DP117" s="825"/>
      <c r="DQ117" s="826" t="s">
        <v>433</v>
      </c>
      <c r="DR117" s="824"/>
      <c r="DS117" s="824"/>
      <c r="DT117" s="824"/>
      <c r="DU117" s="825"/>
      <c r="DV117" s="871" t="s">
        <v>129</v>
      </c>
      <c r="DW117" s="872"/>
      <c r="DX117" s="872"/>
      <c r="DY117" s="872"/>
      <c r="DZ117" s="873"/>
    </row>
    <row r="118" spans="1:130" s="247" customFormat="1" ht="26.25" customHeight="1" x14ac:dyDescent="0.2">
      <c r="A118" s="948" t="s">
        <v>428</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426</v>
      </c>
      <c r="AB118" s="949"/>
      <c r="AC118" s="949"/>
      <c r="AD118" s="949"/>
      <c r="AE118" s="950"/>
      <c r="AF118" s="951" t="s">
        <v>308</v>
      </c>
      <c r="AG118" s="949"/>
      <c r="AH118" s="949"/>
      <c r="AI118" s="949"/>
      <c r="AJ118" s="950"/>
      <c r="AK118" s="951" t="s">
        <v>307</v>
      </c>
      <c r="AL118" s="949"/>
      <c r="AM118" s="949"/>
      <c r="AN118" s="949"/>
      <c r="AO118" s="950"/>
      <c r="AP118" s="952" t="s">
        <v>427</v>
      </c>
      <c r="AQ118" s="953"/>
      <c r="AR118" s="953"/>
      <c r="AS118" s="953"/>
      <c r="AT118" s="954"/>
      <c r="AU118" s="983"/>
      <c r="AV118" s="984"/>
      <c r="AW118" s="984"/>
      <c r="AX118" s="984"/>
      <c r="AY118" s="984"/>
      <c r="AZ118" s="926" t="s">
        <v>457</v>
      </c>
      <c r="BA118" s="927"/>
      <c r="BB118" s="927"/>
      <c r="BC118" s="927"/>
      <c r="BD118" s="927"/>
      <c r="BE118" s="927"/>
      <c r="BF118" s="927"/>
      <c r="BG118" s="927"/>
      <c r="BH118" s="927"/>
      <c r="BI118" s="927"/>
      <c r="BJ118" s="927"/>
      <c r="BK118" s="927"/>
      <c r="BL118" s="927"/>
      <c r="BM118" s="927"/>
      <c r="BN118" s="927"/>
      <c r="BO118" s="927"/>
      <c r="BP118" s="928"/>
      <c r="BQ118" s="929" t="s">
        <v>129</v>
      </c>
      <c r="BR118" s="892"/>
      <c r="BS118" s="892"/>
      <c r="BT118" s="892"/>
      <c r="BU118" s="892"/>
      <c r="BV118" s="892" t="s">
        <v>129</v>
      </c>
      <c r="BW118" s="892"/>
      <c r="BX118" s="892"/>
      <c r="BY118" s="892"/>
      <c r="BZ118" s="892"/>
      <c r="CA118" s="892" t="s">
        <v>433</v>
      </c>
      <c r="CB118" s="892"/>
      <c r="CC118" s="892"/>
      <c r="CD118" s="892"/>
      <c r="CE118" s="892"/>
      <c r="CF118" s="922" t="s">
        <v>433</v>
      </c>
      <c r="CG118" s="923"/>
      <c r="CH118" s="923"/>
      <c r="CI118" s="923"/>
      <c r="CJ118" s="923"/>
      <c r="CK118" s="978"/>
      <c r="CL118" s="865"/>
      <c r="CM118" s="868" t="s">
        <v>458</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129</v>
      </c>
      <c r="DH118" s="824"/>
      <c r="DI118" s="824"/>
      <c r="DJ118" s="824"/>
      <c r="DK118" s="825"/>
      <c r="DL118" s="826" t="s">
        <v>433</v>
      </c>
      <c r="DM118" s="824"/>
      <c r="DN118" s="824"/>
      <c r="DO118" s="824"/>
      <c r="DP118" s="825"/>
      <c r="DQ118" s="826" t="s">
        <v>129</v>
      </c>
      <c r="DR118" s="824"/>
      <c r="DS118" s="824"/>
      <c r="DT118" s="824"/>
      <c r="DU118" s="825"/>
      <c r="DV118" s="871" t="s">
        <v>433</v>
      </c>
      <c r="DW118" s="872"/>
      <c r="DX118" s="872"/>
      <c r="DY118" s="872"/>
      <c r="DZ118" s="873"/>
    </row>
    <row r="119" spans="1:130" s="247" customFormat="1" ht="26.25" customHeight="1" x14ac:dyDescent="0.2">
      <c r="A119" s="862" t="s">
        <v>431</v>
      </c>
      <c r="B119" s="863"/>
      <c r="C119" s="938" t="s">
        <v>432</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129</v>
      </c>
      <c r="AB119" s="942"/>
      <c r="AC119" s="942"/>
      <c r="AD119" s="942"/>
      <c r="AE119" s="943"/>
      <c r="AF119" s="944" t="s">
        <v>129</v>
      </c>
      <c r="AG119" s="942"/>
      <c r="AH119" s="942"/>
      <c r="AI119" s="942"/>
      <c r="AJ119" s="943"/>
      <c r="AK119" s="944" t="s">
        <v>129</v>
      </c>
      <c r="AL119" s="942"/>
      <c r="AM119" s="942"/>
      <c r="AN119" s="942"/>
      <c r="AO119" s="943"/>
      <c r="AP119" s="945" t="s">
        <v>129</v>
      </c>
      <c r="AQ119" s="946"/>
      <c r="AR119" s="946"/>
      <c r="AS119" s="946"/>
      <c r="AT119" s="947"/>
      <c r="AU119" s="985"/>
      <c r="AV119" s="986"/>
      <c r="AW119" s="986"/>
      <c r="AX119" s="986"/>
      <c r="AY119" s="986"/>
      <c r="AZ119" s="278" t="s">
        <v>190</v>
      </c>
      <c r="BA119" s="278"/>
      <c r="BB119" s="278"/>
      <c r="BC119" s="278"/>
      <c r="BD119" s="278"/>
      <c r="BE119" s="278"/>
      <c r="BF119" s="278"/>
      <c r="BG119" s="278"/>
      <c r="BH119" s="278"/>
      <c r="BI119" s="278"/>
      <c r="BJ119" s="278"/>
      <c r="BK119" s="278"/>
      <c r="BL119" s="278"/>
      <c r="BM119" s="278"/>
      <c r="BN119" s="278"/>
      <c r="BO119" s="924" t="s">
        <v>459</v>
      </c>
      <c r="BP119" s="925"/>
      <c r="BQ119" s="929">
        <v>17618370</v>
      </c>
      <c r="BR119" s="892"/>
      <c r="BS119" s="892"/>
      <c r="BT119" s="892"/>
      <c r="BU119" s="892"/>
      <c r="BV119" s="892">
        <v>17338678</v>
      </c>
      <c r="BW119" s="892"/>
      <c r="BX119" s="892"/>
      <c r="BY119" s="892"/>
      <c r="BZ119" s="892"/>
      <c r="CA119" s="892">
        <v>17325506</v>
      </c>
      <c r="CB119" s="892"/>
      <c r="CC119" s="892"/>
      <c r="CD119" s="892"/>
      <c r="CE119" s="892"/>
      <c r="CF119" s="790"/>
      <c r="CG119" s="791"/>
      <c r="CH119" s="791"/>
      <c r="CI119" s="791"/>
      <c r="CJ119" s="881"/>
      <c r="CK119" s="979"/>
      <c r="CL119" s="867"/>
      <c r="CM119" s="885" t="s">
        <v>460</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408619</v>
      </c>
      <c r="DH119" s="807"/>
      <c r="DI119" s="807"/>
      <c r="DJ119" s="807"/>
      <c r="DK119" s="808"/>
      <c r="DL119" s="809">
        <v>383492</v>
      </c>
      <c r="DM119" s="807"/>
      <c r="DN119" s="807"/>
      <c r="DO119" s="807"/>
      <c r="DP119" s="808"/>
      <c r="DQ119" s="809">
        <v>450973</v>
      </c>
      <c r="DR119" s="807"/>
      <c r="DS119" s="807"/>
      <c r="DT119" s="807"/>
      <c r="DU119" s="808"/>
      <c r="DV119" s="895">
        <v>9.5</v>
      </c>
      <c r="DW119" s="896"/>
      <c r="DX119" s="896"/>
      <c r="DY119" s="896"/>
      <c r="DZ119" s="897"/>
    </row>
    <row r="120" spans="1:130" s="247" customFormat="1" ht="26.25" customHeight="1" x14ac:dyDescent="0.2">
      <c r="A120" s="864"/>
      <c r="B120" s="865"/>
      <c r="C120" s="868" t="s">
        <v>437</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129</v>
      </c>
      <c r="AB120" s="824"/>
      <c r="AC120" s="824"/>
      <c r="AD120" s="824"/>
      <c r="AE120" s="825"/>
      <c r="AF120" s="826" t="s">
        <v>129</v>
      </c>
      <c r="AG120" s="824"/>
      <c r="AH120" s="824"/>
      <c r="AI120" s="824"/>
      <c r="AJ120" s="825"/>
      <c r="AK120" s="826" t="s">
        <v>433</v>
      </c>
      <c r="AL120" s="824"/>
      <c r="AM120" s="824"/>
      <c r="AN120" s="824"/>
      <c r="AO120" s="825"/>
      <c r="AP120" s="871" t="s">
        <v>129</v>
      </c>
      <c r="AQ120" s="872"/>
      <c r="AR120" s="872"/>
      <c r="AS120" s="872"/>
      <c r="AT120" s="873"/>
      <c r="AU120" s="930" t="s">
        <v>461</v>
      </c>
      <c r="AV120" s="931"/>
      <c r="AW120" s="931"/>
      <c r="AX120" s="931"/>
      <c r="AY120" s="932"/>
      <c r="AZ120" s="907" t="s">
        <v>462</v>
      </c>
      <c r="BA120" s="854"/>
      <c r="BB120" s="854"/>
      <c r="BC120" s="854"/>
      <c r="BD120" s="854"/>
      <c r="BE120" s="854"/>
      <c r="BF120" s="854"/>
      <c r="BG120" s="854"/>
      <c r="BH120" s="854"/>
      <c r="BI120" s="854"/>
      <c r="BJ120" s="854"/>
      <c r="BK120" s="854"/>
      <c r="BL120" s="854"/>
      <c r="BM120" s="854"/>
      <c r="BN120" s="854"/>
      <c r="BO120" s="854"/>
      <c r="BP120" s="855"/>
      <c r="BQ120" s="908">
        <v>2475458</v>
      </c>
      <c r="BR120" s="889"/>
      <c r="BS120" s="889"/>
      <c r="BT120" s="889"/>
      <c r="BU120" s="889"/>
      <c r="BV120" s="889">
        <v>2235968</v>
      </c>
      <c r="BW120" s="889"/>
      <c r="BX120" s="889"/>
      <c r="BY120" s="889"/>
      <c r="BZ120" s="889"/>
      <c r="CA120" s="889">
        <v>2100013</v>
      </c>
      <c r="CB120" s="889"/>
      <c r="CC120" s="889"/>
      <c r="CD120" s="889"/>
      <c r="CE120" s="889"/>
      <c r="CF120" s="913">
        <v>44.1</v>
      </c>
      <c r="CG120" s="914"/>
      <c r="CH120" s="914"/>
      <c r="CI120" s="914"/>
      <c r="CJ120" s="914"/>
      <c r="CK120" s="915" t="s">
        <v>463</v>
      </c>
      <c r="CL120" s="899"/>
      <c r="CM120" s="899"/>
      <c r="CN120" s="899"/>
      <c r="CO120" s="900"/>
      <c r="CP120" s="919" t="s">
        <v>464</v>
      </c>
      <c r="CQ120" s="920"/>
      <c r="CR120" s="920"/>
      <c r="CS120" s="920"/>
      <c r="CT120" s="920"/>
      <c r="CU120" s="920"/>
      <c r="CV120" s="920"/>
      <c r="CW120" s="920"/>
      <c r="CX120" s="920"/>
      <c r="CY120" s="920"/>
      <c r="CZ120" s="920"/>
      <c r="DA120" s="920"/>
      <c r="DB120" s="920"/>
      <c r="DC120" s="920"/>
      <c r="DD120" s="920"/>
      <c r="DE120" s="920"/>
      <c r="DF120" s="921"/>
      <c r="DG120" s="908">
        <v>2819863</v>
      </c>
      <c r="DH120" s="889"/>
      <c r="DI120" s="889"/>
      <c r="DJ120" s="889"/>
      <c r="DK120" s="889"/>
      <c r="DL120" s="889">
        <v>2584507</v>
      </c>
      <c r="DM120" s="889"/>
      <c r="DN120" s="889"/>
      <c r="DO120" s="889"/>
      <c r="DP120" s="889"/>
      <c r="DQ120" s="889">
        <v>2473116</v>
      </c>
      <c r="DR120" s="889"/>
      <c r="DS120" s="889"/>
      <c r="DT120" s="889"/>
      <c r="DU120" s="889"/>
      <c r="DV120" s="890">
        <v>51.9</v>
      </c>
      <c r="DW120" s="890"/>
      <c r="DX120" s="890"/>
      <c r="DY120" s="890"/>
      <c r="DZ120" s="891"/>
    </row>
    <row r="121" spans="1:130" s="247" customFormat="1" ht="26.25" customHeight="1" x14ac:dyDescent="0.2">
      <c r="A121" s="864"/>
      <c r="B121" s="865"/>
      <c r="C121" s="910" t="s">
        <v>465</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129</v>
      </c>
      <c r="AB121" s="824"/>
      <c r="AC121" s="824"/>
      <c r="AD121" s="824"/>
      <c r="AE121" s="825"/>
      <c r="AF121" s="826" t="s">
        <v>433</v>
      </c>
      <c r="AG121" s="824"/>
      <c r="AH121" s="824"/>
      <c r="AI121" s="824"/>
      <c r="AJ121" s="825"/>
      <c r="AK121" s="826" t="s">
        <v>129</v>
      </c>
      <c r="AL121" s="824"/>
      <c r="AM121" s="824"/>
      <c r="AN121" s="824"/>
      <c r="AO121" s="825"/>
      <c r="AP121" s="871" t="s">
        <v>433</v>
      </c>
      <c r="AQ121" s="872"/>
      <c r="AR121" s="872"/>
      <c r="AS121" s="872"/>
      <c r="AT121" s="873"/>
      <c r="AU121" s="933"/>
      <c r="AV121" s="934"/>
      <c r="AW121" s="934"/>
      <c r="AX121" s="934"/>
      <c r="AY121" s="935"/>
      <c r="AZ121" s="861" t="s">
        <v>466</v>
      </c>
      <c r="BA121" s="794"/>
      <c r="BB121" s="794"/>
      <c r="BC121" s="794"/>
      <c r="BD121" s="794"/>
      <c r="BE121" s="794"/>
      <c r="BF121" s="794"/>
      <c r="BG121" s="794"/>
      <c r="BH121" s="794"/>
      <c r="BI121" s="794"/>
      <c r="BJ121" s="794"/>
      <c r="BK121" s="794"/>
      <c r="BL121" s="794"/>
      <c r="BM121" s="794"/>
      <c r="BN121" s="794"/>
      <c r="BO121" s="794"/>
      <c r="BP121" s="795"/>
      <c r="BQ121" s="833">
        <v>1243441</v>
      </c>
      <c r="BR121" s="834"/>
      <c r="BS121" s="834"/>
      <c r="BT121" s="834"/>
      <c r="BU121" s="834"/>
      <c r="BV121" s="834">
        <v>1279412</v>
      </c>
      <c r="BW121" s="834"/>
      <c r="BX121" s="834"/>
      <c r="BY121" s="834"/>
      <c r="BZ121" s="834"/>
      <c r="CA121" s="834">
        <v>1340599</v>
      </c>
      <c r="CB121" s="834"/>
      <c r="CC121" s="834"/>
      <c r="CD121" s="834"/>
      <c r="CE121" s="834"/>
      <c r="CF121" s="922">
        <v>28.2</v>
      </c>
      <c r="CG121" s="923"/>
      <c r="CH121" s="923"/>
      <c r="CI121" s="923"/>
      <c r="CJ121" s="923"/>
      <c r="CK121" s="916"/>
      <c r="CL121" s="902"/>
      <c r="CM121" s="902"/>
      <c r="CN121" s="902"/>
      <c r="CO121" s="903"/>
      <c r="CP121" s="882" t="s">
        <v>408</v>
      </c>
      <c r="CQ121" s="883"/>
      <c r="CR121" s="883"/>
      <c r="CS121" s="883"/>
      <c r="CT121" s="883"/>
      <c r="CU121" s="883"/>
      <c r="CV121" s="883"/>
      <c r="CW121" s="883"/>
      <c r="CX121" s="883"/>
      <c r="CY121" s="883"/>
      <c r="CZ121" s="883"/>
      <c r="DA121" s="883"/>
      <c r="DB121" s="883"/>
      <c r="DC121" s="883"/>
      <c r="DD121" s="883"/>
      <c r="DE121" s="883"/>
      <c r="DF121" s="884"/>
      <c r="DG121" s="833">
        <v>196233</v>
      </c>
      <c r="DH121" s="834"/>
      <c r="DI121" s="834"/>
      <c r="DJ121" s="834"/>
      <c r="DK121" s="834"/>
      <c r="DL121" s="834">
        <v>304475</v>
      </c>
      <c r="DM121" s="834"/>
      <c r="DN121" s="834"/>
      <c r="DO121" s="834"/>
      <c r="DP121" s="834"/>
      <c r="DQ121" s="834">
        <v>202841</v>
      </c>
      <c r="DR121" s="834"/>
      <c r="DS121" s="834"/>
      <c r="DT121" s="834"/>
      <c r="DU121" s="834"/>
      <c r="DV121" s="840">
        <v>4.3</v>
      </c>
      <c r="DW121" s="840"/>
      <c r="DX121" s="840"/>
      <c r="DY121" s="840"/>
      <c r="DZ121" s="841"/>
    </row>
    <row r="122" spans="1:130" s="247" customFormat="1" ht="26.25" customHeight="1" x14ac:dyDescent="0.2">
      <c r="A122" s="864"/>
      <c r="B122" s="865"/>
      <c r="C122" s="868" t="s">
        <v>447</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129</v>
      </c>
      <c r="AB122" s="824"/>
      <c r="AC122" s="824"/>
      <c r="AD122" s="824"/>
      <c r="AE122" s="825"/>
      <c r="AF122" s="826" t="s">
        <v>433</v>
      </c>
      <c r="AG122" s="824"/>
      <c r="AH122" s="824"/>
      <c r="AI122" s="824"/>
      <c r="AJ122" s="825"/>
      <c r="AK122" s="826" t="s">
        <v>433</v>
      </c>
      <c r="AL122" s="824"/>
      <c r="AM122" s="824"/>
      <c r="AN122" s="824"/>
      <c r="AO122" s="825"/>
      <c r="AP122" s="871" t="s">
        <v>129</v>
      </c>
      <c r="AQ122" s="872"/>
      <c r="AR122" s="872"/>
      <c r="AS122" s="872"/>
      <c r="AT122" s="873"/>
      <c r="AU122" s="933"/>
      <c r="AV122" s="934"/>
      <c r="AW122" s="934"/>
      <c r="AX122" s="934"/>
      <c r="AY122" s="935"/>
      <c r="AZ122" s="926" t="s">
        <v>467</v>
      </c>
      <c r="BA122" s="927"/>
      <c r="BB122" s="927"/>
      <c r="BC122" s="927"/>
      <c r="BD122" s="927"/>
      <c r="BE122" s="927"/>
      <c r="BF122" s="927"/>
      <c r="BG122" s="927"/>
      <c r="BH122" s="927"/>
      <c r="BI122" s="927"/>
      <c r="BJ122" s="927"/>
      <c r="BK122" s="927"/>
      <c r="BL122" s="927"/>
      <c r="BM122" s="927"/>
      <c r="BN122" s="927"/>
      <c r="BO122" s="927"/>
      <c r="BP122" s="928"/>
      <c r="BQ122" s="929">
        <v>9738832</v>
      </c>
      <c r="BR122" s="892"/>
      <c r="BS122" s="892"/>
      <c r="BT122" s="892"/>
      <c r="BU122" s="892"/>
      <c r="BV122" s="892">
        <v>9578034</v>
      </c>
      <c r="BW122" s="892"/>
      <c r="BX122" s="892"/>
      <c r="BY122" s="892"/>
      <c r="BZ122" s="892"/>
      <c r="CA122" s="892">
        <v>9341601</v>
      </c>
      <c r="CB122" s="892"/>
      <c r="CC122" s="892"/>
      <c r="CD122" s="892"/>
      <c r="CE122" s="892"/>
      <c r="CF122" s="893">
        <v>196.2</v>
      </c>
      <c r="CG122" s="894"/>
      <c r="CH122" s="894"/>
      <c r="CI122" s="894"/>
      <c r="CJ122" s="894"/>
      <c r="CK122" s="916"/>
      <c r="CL122" s="902"/>
      <c r="CM122" s="902"/>
      <c r="CN122" s="902"/>
      <c r="CO122" s="903"/>
      <c r="CP122" s="882" t="s">
        <v>468</v>
      </c>
      <c r="CQ122" s="883"/>
      <c r="CR122" s="883"/>
      <c r="CS122" s="883"/>
      <c r="CT122" s="883"/>
      <c r="CU122" s="883"/>
      <c r="CV122" s="883"/>
      <c r="CW122" s="883"/>
      <c r="CX122" s="883"/>
      <c r="CY122" s="883"/>
      <c r="CZ122" s="883"/>
      <c r="DA122" s="883"/>
      <c r="DB122" s="883"/>
      <c r="DC122" s="883"/>
      <c r="DD122" s="883"/>
      <c r="DE122" s="883"/>
      <c r="DF122" s="884"/>
      <c r="DG122" s="833">
        <v>116739</v>
      </c>
      <c r="DH122" s="834"/>
      <c r="DI122" s="834"/>
      <c r="DJ122" s="834"/>
      <c r="DK122" s="834"/>
      <c r="DL122" s="834">
        <v>133547</v>
      </c>
      <c r="DM122" s="834"/>
      <c r="DN122" s="834"/>
      <c r="DO122" s="834"/>
      <c r="DP122" s="834"/>
      <c r="DQ122" s="834">
        <v>154520</v>
      </c>
      <c r="DR122" s="834"/>
      <c r="DS122" s="834"/>
      <c r="DT122" s="834"/>
      <c r="DU122" s="834"/>
      <c r="DV122" s="840">
        <v>3.2</v>
      </c>
      <c r="DW122" s="840"/>
      <c r="DX122" s="840"/>
      <c r="DY122" s="840"/>
      <c r="DZ122" s="841"/>
    </row>
    <row r="123" spans="1:130" s="247" customFormat="1" ht="26.25" customHeight="1" x14ac:dyDescent="0.2">
      <c r="A123" s="864"/>
      <c r="B123" s="865"/>
      <c r="C123" s="868" t="s">
        <v>453</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v>18579</v>
      </c>
      <c r="AB123" s="824"/>
      <c r="AC123" s="824"/>
      <c r="AD123" s="824"/>
      <c r="AE123" s="825"/>
      <c r="AF123" s="826">
        <v>18579</v>
      </c>
      <c r="AG123" s="824"/>
      <c r="AH123" s="824"/>
      <c r="AI123" s="824"/>
      <c r="AJ123" s="825"/>
      <c r="AK123" s="826">
        <v>18492</v>
      </c>
      <c r="AL123" s="824"/>
      <c r="AM123" s="824"/>
      <c r="AN123" s="824"/>
      <c r="AO123" s="825"/>
      <c r="AP123" s="871">
        <v>0.4</v>
      </c>
      <c r="AQ123" s="872"/>
      <c r="AR123" s="872"/>
      <c r="AS123" s="872"/>
      <c r="AT123" s="873"/>
      <c r="AU123" s="936"/>
      <c r="AV123" s="937"/>
      <c r="AW123" s="937"/>
      <c r="AX123" s="937"/>
      <c r="AY123" s="937"/>
      <c r="AZ123" s="278" t="s">
        <v>190</v>
      </c>
      <c r="BA123" s="278"/>
      <c r="BB123" s="278"/>
      <c r="BC123" s="278"/>
      <c r="BD123" s="278"/>
      <c r="BE123" s="278"/>
      <c r="BF123" s="278"/>
      <c r="BG123" s="278"/>
      <c r="BH123" s="278"/>
      <c r="BI123" s="278"/>
      <c r="BJ123" s="278"/>
      <c r="BK123" s="278"/>
      <c r="BL123" s="278"/>
      <c r="BM123" s="278"/>
      <c r="BN123" s="278"/>
      <c r="BO123" s="924" t="s">
        <v>469</v>
      </c>
      <c r="BP123" s="925"/>
      <c r="BQ123" s="879">
        <v>13457731</v>
      </c>
      <c r="BR123" s="880"/>
      <c r="BS123" s="880"/>
      <c r="BT123" s="880"/>
      <c r="BU123" s="880"/>
      <c r="BV123" s="880">
        <v>13093414</v>
      </c>
      <c r="BW123" s="880"/>
      <c r="BX123" s="880"/>
      <c r="BY123" s="880"/>
      <c r="BZ123" s="880"/>
      <c r="CA123" s="880">
        <v>12782213</v>
      </c>
      <c r="CB123" s="880"/>
      <c r="CC123" s="880"/>
      <c r="CD123" s="880"/>
      <c r="CE123" s="880"/>
      <c r="CF123" s="790"/>
      <c r="CG123" s="791"/>
      <c r="CH123" s="791"/>
      <c r="CI123" s="791"/>
      <c r="CJ123" s="881"/>
      <c r="CK123" s="916"/>
      <c r="CL123" s="902"/>
      <c r="CM123" s="902"/>
      <c r="CN123" s="902"/>
      <c r="CO123" s="903"/>
      <c r="CP123" s="882" t="s">
        <v>404</v>
      </c>
      <c r="CQ123" s="883"/>
      <c r="CR123" s="883"/>
      <c r="CS123" s="883"/>
      <c r="CT123" s="883"/>
      <c r="CU123" s="883"/>
      <c r="CV123" s="883"/>
      <c r="CW123" s="883"/>
      <c r="CX123" s="883"/>
      <c r="CY123" s="883"/>
      <c r="CZ123" s="883"/>
      <c r="DA123" s="883"/>
      <c r="DB123" s="883"/>
      <c r="DC123" s="883"/>
      <c r="DD123" s="883"/>
      <c r="DE123" s="883"/>
      <c r="DF123" s="884"/>
      <c r="DG123" s="823" t="s">
        <v>129</v>
      </c>
      <c r="DH123" s="824"/>
      <c r="DI123" s="824"/>
      <c r="DJ123" s="824"/>
      <c r="DK123" s="825"/>
      <c r="DL123" s="826" t="s">
        <v>129</v>
      </c>
      <c r="DM123" s="824"/>
      <c r="DN123" s="824"/>
      <c r="DO123" s="824"/>
      <c r="DP123" s="825"/>
      <c r="DQ123" s="826" t="s">
        <v>129</v>
      </c>
      <c r="DR123" s="824"/>
      <c r="DS123" s="824"/>
      <c r="DT123" s="824"/>
      <c r="DU123" s="825"/>
      <c r="DV123" s="871" t="s">
        <v>129</v>
      </c>
      <c r="DW123" s="872"/>
      <c r="DX123" s="872"/>
      <c r="DY123" s="872"/>
      <c r="DZ123" s="873"/>
    </row>
    <row r="124" spans="1:130" s="247" customFormat="1" ht="26.25" customHeight="1" thickBot="1" x14ac:dyDescent="0.25">
      <c r="A124" s="864"/>
      <c r="B124" s="865"/>
      <c r="C124" s="868" t="s">
        <v>456</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129</v>
      </c>
      <c r="AB124" s="824"/>
      <c r="AC124" s="824"/>
      <c r="AD124" s="824"/>
      <c r="AE124" s="825"/>
      <c r="AF124" s="826" t="s">
        <v>129</v>
      </c>
      <c r="AG124" s="824"/>
      <c r="AH124" s="824"/>
      <c r="AI124" s="824"/>
      <c r="AJ124" s="825"/>
      <c r="AK124" s="826" t="s">
        <v>129</v>
      </c>
      <c r="AL124" s="824"/>
      <c r="AM124" s="824"/>
      <c r="AN124" s="824"/>
      <c r="AO124" s="825"/>
      <c r="AP124" s="871" t="s">
        <v>129</v>
      </c>
      <c r="AQ124" s="872"/>
      <c r="AR124" s="872"/>
      <c r="AS124" s="872"/>
      <c r="AT124" s="873"/>
      <c r="AU124" s="874" t="s">
        <v>470</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86.9</v>
      </c>
      <c r="BR124" s="878"/>
      <c r="BS124" s="878"/>
      <c r="BT124" s="878"/>
      <c r="BU124" s="878"/>
      <c r="BV124" s="878">
        <v>89.7</v>
      </c>
      <c r="BW124" s="878"/>
      <c r="BX124" s="878"/>
      <c r="BY124" s="878"/>
      <c r="BZ124" s="878"/>
      <c r="CA124" s="878">
        <v>95.4</v>
      </c>
      <c r="CB124" s="878"/>
      <c r="CC124" s="878"/>
      <c r="CD124" s="878"/>
      <c r="CE124" s="878"/>
      <c r="CF124" s="768"/>
      <c r="CG124" s="769"/>
      <c r="CH124" s="769"/>
      <c r="CI124" s="769"/>
      <c r="CJ124" s="909"/>
      <c r="CK124" s="917"/>
      <c r="CL124" s="917"/>
      <c r="CM124" s="917"/>
      <c r="CN124" s="917"/>
      <c r="CO124" s="918"/>
      <c r="CP124" s="882" t="s">
        <v>471</v>
      </c>
      <c r="CQ124" s="883"/>
      <c r="CR124" s="883"/>
      <c r="CS124" s="883"/>
      <c r="CT124" s="883"/>
      <c r="CU124" s="883"/>
      <c r="CV124" s="883"/>
      <c r="CW124" s="883"/>
      <c r="CX124" s="883"/>
      <c r="CY124" s="883"/>
      <c r="CZ124" s="883"/>
      <c r="DA124" s="883"/>
      <c r="DB124" s="883"/>
      <c r="DC124" s="883"/>
      <c r="DD124" s="883"/>
      <c r="DE124" s="883"/>
      <c r="DF124" s="884"/>
      <c r="DG124" s="806" t="s">
        <v>129</v>
      </c>
      <c r="DH124" s="807"/>
      <c r="DI124" s="807"/>
      <c r="DJ124" s="807"/>
      <c r="DK124" s="808"/>
      <c r="DL124" s="809" t="s">
        <v>129</v>
      </c>
      <c r="DM124" s="807"/>
      <c r="DN124" s="807"/>
      <c r="DO124" s="807"/>
      <c r="DP124" s="808"/>
      <c r="DQ124" s="809" t="s">
        <v>129</v>
      </c>
      <c r="DR124" s="807"/>
      <c r="DS124" s="807"/>
      <c r="DT124" s="807"/>
      <c r="DU124" s="808"/>
      <c r="DV124" s="895" t="s">
        <v>129</v>
      </c>
      <c r="DW124" s="896"/>
      <c r="DX124" s="896"/>
      <c r="DY124" s="896"/>
      <c r="DZ124" s="897"/>
    </row>
    <row r="125" spans="1:130" s="247" customFormat="1" ht="26.25" customHeight="1" x14ac:dyDescent="0.2">
      <c r="A125" s="864"/>
      <c r="B125" s="865"/>
      <c r="C125" s="868" t="s">
        <v>458</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129</v>
      </c>
      <c r="AB125" s="824"/>
      <c r="AC125" s="824"/>
      <c r="AD125" s="824"/>
      <c r="AE125" s="825"/>
      <c r="AF125" s="826" t="s">
        <v>129</v>
      </c>
      <c r="AG125" s="824"/>
      <c r="AH125" s="824"/>
      <c r="AI125" s="824"/>
      <c r="AJ125" s="825"/>
      <c r="AK125" s="826" t="s">
        <v>129</v>
      </c>
      <c r="AL125" s="824"/>
      <c r="AM125" s="824"/>
      <c r="AN125" s="824"/>
      <c r="AO125" s="825"/>
      <c r="AP125" s="871" t="s">
        <v>129</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472</v>
      </c>
      <c r="CL125" s="899"/>
      <c r="CM125" s="899"/>
      <c r="CN125" s="899"/>
      <c r="CO125" s="900"/>
      <c r="CP125" s="907" t="s">
        <v>473</v>
      </c>
      <c r="CQ125" s="854"/>
      <c r="CR125" s="854"/>
      <c r="CS125" s="854"/>
      <c r="CT125" s="854"/>
      <c r="CU125" s="854"/>
      <c r="CV125" s="854"/>
      <c r="CW125" s="854"/>
      <c r="CX125" s="854"/>
      <c r="CY125" s="854"/>
      <c r="CZ125" s="854"/>
      <c r="DA125" s="854"/>
      <c r="DB125" s="854"/>
      <c r="DC125" s="854"/>
      <c r="DD125" s="854"/>
      <c r="DE125" s="854"/>
      <c r="DF125" s="855"/>
      <c r="DG125" s="908" t="s">
        <v>129</v>
      </c>
      <c r="DH125" s="889"/>
      <c r="DI125" s="889"/>
      <c r="DJ125" s="889"/>
      <c r="DK125" s="889"/>
      <c r="DL125" s="889" t="s">
        <v>129</v>
      </c>
      <c r="DM125" s="889"/>
      <c r="DN125" s="889"/>
      <c r="DO125" s="889"/>
      <c r="DP125" s="889"/>
      <c r="DQ125" s="889" t="s">
        <v>129</v>
      </c>
      <c r="DR125" s="889"/>
      <c r="DS125" s="889"/>
      <c r="DT125" s="889"/>
      <c r="DU125" s="889"/>
      <c r="DV125" s="890" t="s">
        <v>129</v>
      </c>
      <c r="DW125" s="890"/>
      <c r="DX125" s="890"/>
      <c r="DY125" s="890"/>
      <c r="DZ125" s="891"/>
    </row>
    <row r="126" spans="1:130" s="247" customFormat="1" ht="26.25" customHeight="1" thickBot="1" x14ac:dyDescent="0.25">
      <c r="A126" s="864"/>
      <c r="B126" s="865"/>
      <c r="C126" s="868" t="s">
        <v>460</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50073</v>
      </c>
      <c r="AB126" s="824"/>
      <c r="AC126" s="824"/>
      <c r="AD126" s="824"/>
      <c r="AE126" s="825"/>
      <c r="AF126" s="826">
        <v>69459</v>
      </c>
      <c r="AG126" s="824"/>
      <c r="AH126" s="824"/>
      <c r="AI126" s="824"/>
      <c r="AJ126" s="825"/>
      <c r="AK126" s="826">
        <v>67506</v>
      </c>
      <c r="AL126" s="824"/>
      <c r="AM126" s="824"/>
      <c r="AN126" s="824"/>
      <c r="AO126" s="825"/>
      <c r="AP126" s="871">
        <v>1.4</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61" t="s">
        <v>474</v>
      </c>
      <c r="CQ126" s="794"/>
      <c r="CR126" s="794"/>
      <c r="CS126" s="794"/>
      <c r="CT126" s="794"/>
      <c r="CU126" s="794"/>
      <c r="CV126" s="794"/>
      <c r="CW126" s="794"/>
      <c r="CX126" s="794"/>
      <c r="CY126" s="794"/>
      <c r="CZ126" s="794"/>
      <c r="DA126" s="794"/>
      <c r="DB126" s="794"/>
      <c r="DC126" s="794"/>
      <c r="DD126" s="794"/>
      <c r="DE126" s="794"/>
      <c r="DF126" s="795"/>
      <c r="DG126" s="833" t="s">
        <v>129</v>
      </c>
      <c r="DH126" s="834"/>
      <c r="DI126" s="834"/>
      <c r="DJ126" s="834"/>
      <c r="DK126" s="834"/>
      <c r="DL126" s="834" t="s">
        <v>129</v>
      </c>
      <c r="DM126" s="834"/>
      <c r="DN126" s="834"/>
      <c r="DO126" s="834"/>
      <c r="DP126" s="834"/>
      <c r="DQ126" s="834" t="s">
        <v>129</v>
      </c>
      <c r="DR126" s="834"/>
      <c r="DS126" s="834"/>
      <c r="DT126" s="834"/>
      <c r="DU126" s="834"/>
      <c r="DV126" s="840" t="s">
        <v>129</v>
      </c>
      <c r="DW126" s="840"/>
      <c r="DX126" s="840"/>
      <c r="DY126" s="840"/>
      <c r="DZ126" s="841"/>
    </row>
    <row r="127" spans="1:130" s="247" customFormat="1" ht="26.25" customHeight="1" x14ac:dyDescent="0.2">
      <c r="A127" s="866"/>
      <c r="B127" s="867"/>
      <c r="C127" s="885" t="s">
        <v>475</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129</v>
      </c>
      <c r="AB127" s="824"/>
      <c r="AC127" s="824"/>
      <c r="AD127" s="824"/>
      <c r="AE127" s="825"/>
      <c r="AF127" s="826" t="s">
        <v>129</v>
      </c>
      <c r="AG127" s="824"/>
      <c r="AH127" s="824"/>
      <c r="AI127" s="824"/>
      <c r="AJ127" s="825"/>
      <c r="AK127" s="826" t="s">
        <v>129</v>
      </c>
      <c r="AL127" s="824"/>
      <c r="AM127" s="824"/>
      <c r="AN127" s="824"/>
      <c r="AO127" s="825"/>
      <c r="AP127" s="871" t="s">
        <v>129</v>
      </c>
      <c r="AQ127" s="872"/>
      <c r="AR127" s="872"/>
      <c r="AS127" s="872"/>
      <c r="AT127" s="873"/>
      <c r="AU127" s="283"/>
      <c r="AV127" s="283"/>
      <c r="AW127" s="283"/>
      <c r="AX127" s="888" t="s">
        <v>476</v>
      </c>
      <c r="AY127" s="858"/>
      <c r="AZ127" s="858"/>
      <c r="BA127" s="858"/>
      <c r="BB127" s="858"/>
      <c r="BC127" s="858"/>
      <c r="BD127" s="858"/>
      <c r="BE127" s="859"/>
      <c r="BF127" s="857" t="s">
        <v>477</v>
      </c>
      <c r="BG127" s="858"/>
      <c r="BH127" s="858"/>
      <c r="BI127" s="858"/>
      <c r="BJ127" s="858"/>
      <c r="BK127" s="858"/>
      <c r="BL127" s="859"/>
      <c r="BM127" s="857" t="s">
        <v>478</v>
      </c>
      <c r="BN127" s="858"/>
      <c r="BO127" s="858"/>
      <c r="BP127" s="858"/>
      <c r="BQ127" s="858"/>
      <c r="BR127" s="858"/>
      <c r="BS127" s="859"/>
      <c r="BT127" s="857" t="s">
        <v>479</v>
      </c>
      <c r="BU127" s="858"/>
      <c r="BV127" s="858"/>
      <c r="BW127" s="858"/>
      <c r="BX127" s="858"/>
      <c r="BY127" s="858"/>
      <c r="BZ127" s="860"/>
      <c r="CA127" s="283"/>
      <c r="CB127" s="283"/>
      <c r="CC127" s="283"/>
      <c r="CD127" s="284"/>
      <c r="CE127" s="284"/>
      <c r="CF127" s="284"/>
      <c r="CG127" s="281"/>
      <c r="CH127" s="281"/>
      <c r="CI127" s="281"/>
      <c r="CJ127" s="282"/>
      <c r="CK127" s="901"/>
      <c r="CL127" s="902"/>
      <c r="CM127" s="902"/>
      <c r="CN127" s="902"/>
      <c r="CO127" s="903"/>
      <c r="CP127" s="861" t="s">
        <v>480</v>
      </c>
      <c r="CQ127" s="794"/>
      <c r="CR127" s="794"/>
      <c r="CS127" s="794"/>
      <c r="CT127" s="794"/>
      <c r="CU127" s="794"/>
      <c r="CV127" s="794"/>
      <c r="CW127" s="794"/>
      <c r="CX127" s="794"/>
      <c r="CY127" s="794"/>
      <c r="CZ127" s="794"/>
      <c r="DA127" s="794"/>
      <c r="DB127" s="794"/>
      <c r="DC127" s="794"/>
      <c r="DD127" s="794"/>
      <c r="DE127" s="794"/>
      <c r="DF127" s="795"/>
      <c r="DG127" s="833" t="s">
        <v>129</v>
      </c>
      <c r="DH127" s="834"/>
      <c r="DI127" s="834"/>
      <c r="DJ127" s="834"/>
      <c r="DK127" s="834"/>
      <c r="DL127" s="834" t="s">
        <v>129</v>
      </c>
      <c r="DM127" s="834"/>
      <c r="DN127" s="834"/>
      <c r="DO127" s="834"/>
      <c r="DP127" s="834"/>
      <c r="DQ127" s="834" t="s">
        <v>129</v>
      </c>
      <c r="DR127" s="834"/>
      <c r="DS127" s="834"/>
      <c r="DT127" s="834"/>
      <c r="DU127" s="834"/>
      <c r="DV127" s="840" t="s">
        <v>129</v>
      </c>
      <c r="DW127" s="840"/>
      <c r="DX127" s="840"/>
      <c r="DY127" s="840"/>
      <c r="DZ127" s="841"/>
    </row>
    <row r="128" spans="1:130" s="247" customFormat="1" ht="26.25" customHeight="1" thickBot="1" x14ac:dyDescent="0.25">
      <c r="A128" s="842" t="s">
        <v>481</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482</v>
      </c>
      <c r="X128" s="844"/>
      <c r="Y128" s="844"/>
      <c r="Z128" s="845"/>
      <c r="AA128" s="846">
        <v>176121</v>
      </c>
      <c r="AB128" s="847"/>
      <c r="AC128" s="847"/>
      <c r="AD128" s="847"/>
      <c r="AE128" s="848"/>
      <c r="AF128" s="849">
        <v>150700</v>
      </c>
      <c r="AG128" s="847"/>
      <c r="AH128" s="847"/>
      <c r="AI128" s="847"/>
      <c r="AJ128" s="848"/>
      <c r="AK128" s="849">
        <v>159670</v>
      </c>
      <c r="AL128" s="847"/>
      <c r="AM128" s="847"/>
      <c r="AN128" s="847"/>
      <c r="AO128" s="848"/>
      <c r="AP128" s="850"/>
      <c r="AQ128" s="851"/>
      <c r="AR128" s="851"/>
      <c r="AS128" s="851"/>
      <c r="AT128" s="852"/>
      <c r="AU128" s="283"/>
      <c r="AV128" s="283"/>
      <c r="AW128" s="283"/>
      <c r="AX128" s="853" t="s">
        <v>483</v>
      </c>
      <c r="AY128" s="854"/>
      <c r="AZ128" s="854"/>
      <c r="BA128" s="854"/>
      <c r="BB128" s="854"/>
      <c r="BC128" s="854"/>
      <c r="BD128" s="854"/>
      <c r="BE128" s="855"/>
      <c r="BF128" s="830" t="s">
        <v>129</v>
      </c>
      <c r="BG128" s="831"/>
      <c r="BH128" s="831"/>
      <c r="BI128" s="831"/>
      <c r="BJ128" s="831"/>
      <c r="BK128" s="831"/>
      <c r="BL128" s="856"/>
      <c r="BM128" s="830">
        <v>14.66</v>
      </c>
      <c r="BN128" s="831"/>
      <c r="BO128" s="831"/>
      <c r="BP128" s="831"/>
      <c r="BQ128" s="831"/>
      <c r="BR128" s="831"/>
      <c r="BS128" s="856"/>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5" t="s">
        <v>484</v>
      </c>
      <c r="CQ128" s="772"/>
      <c r="CR128" s="772"/>
      <c r="CS128" s="772"/>
      <c r="CT128" s="772"/>
      <c r="CU128" s="772"/>
      <c r="CV128" s="772"/>
      <c r="CW128" s="772"/>
      <c r="CX128" s="772"/>
      <c r="CY128" s="772"/>
      <c r="CZ128" s="772"/>
      <c r="DA128" s="772"/>
      <c r="DB128" s="772"/>
      <c r="DC128" s="772"/>
      <c r="DD128" s="772"/>
      <c r="DE128" s="772"/>
      <c r="DF128" s="773"/>
      <c r="DG128" s="836" t="s">
        <v>129</v>
      </c>
      <c r="DH128" s="837"/>
      <c r="DI128" s="837"/>
      <c r="DJ128" s="837"/>
      <c r="DK128" s="837"/>
      <c r="DL128" s="837" t="s">
        <v>129</v>
      </c>
      <c r="DM128" s="837"/>
      <c r="DN128" s="837"/>
      <c r="DO128" s="837"/>
      <c r="DP128" s="837"/>
      <c r="DQ128" s="837" t="s">
        <v>129</v>
      </c>
      <c r="DR128" s="837"/>
      <c r="DS128" s="837"/>
      <c r="DT128" s="837"/>
      <c r="DU128" s="837"/>
      <c r="DV128" s="838" t="s">
        <v>129</v>
      </c>
      <c r="DW128" s="838"/>
      <c r="DX128" s="838"/>
      <c r="DY128" s="838"/>
      <c r="DZ128" s="839"/>
    </row>
    <row r="129" spans="1:131" s="247" customFormat="1" ht="26.25" customHeight="1" x14ac:dyDescent="0.2">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485</v>
      </c>
      <c r="X129" s="821"/>
      <c r="Y129" s="821"/>
      <c r="Z129" s="822"/>
      <c r="AA129" s="823">
        <v>5623200</v>
      </c>
      <c r="AB129" s="824"/>
      <c r="AC129" s="824"/>
      <c r="AD129" s="824"/>
      <c r="AE129" s="825"/>
      <c r="AF129" s="826">
        <v>5558507</v>
      </c>
      <c r="AG129" s="824"/>
      <c r="AH129" s="824"/>
      <c r="AI129" s="824"/>
      <c r="AJ129" s="825"/>
      <c r="AK129" s="826">
        <v>5575551</v>
      </c>
      <c r="AL129" s="824"/>
      <c r="AM129" s="824"/>
      <c r="AN129" s="824"/>
      <c r="AO129" s="825"/>
      <c r="AP129" s="827"/>
      <c r="AQ129" s="828"/>
      <c r="AR129" s="828"/>
      <c r="AS129" s="828"/>
      <c r="AT129" s="829"/>
      <c r="AU129" s="285"/>
      <c r="AV129" s="285"/>
      <c r="AW129" s="285"/>
      <c r="AX129" s="793" t="s">
        <v>486</v>
      </c>
      <c r="AY129" s="794"/>
      <c r="AZ129" s="794"/>
      <c r="BA129" s="794"/>
      <c r="BB129" s="794"/>
      <c r="BC129" s="794"/>
      <c r="BD129" s="794"/>
      <c r="BE129" s="795"/>
      <c r="BF129" s="813" t="s">
        <v>129</v>
      </c>
      <c r="BG129" s="814"/>
      <c r="BH129" s="814"/>
      <c r="BI129" s="814"/>
      <c r="BJ129" s="814"/>
      <c r="BK129" s="814"/>
      <c r="BL129" s="815"/>
      <c r="BM129" s="813">
        <v>19.66</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18" t="s">
        <v>487</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488</v>
      </c>
      <c r="X130" s="821"/>
      <c r="Y130" s="821"/>
      <c r="Z130" s="822"/>
      <c r="AA130" s="823">
        <v>837655</v>
      </c>
      <c r="AB130" s="824"/>
      <c r="AC130" s="824"/>
      <c r="AD130" s="824"/>
      <c r="AE130" s="825"/>
      <c r="AF130" s="826">
        <v>827300</v>
      </c>
      <c r="AG130" s="824"/>
      <c r="AH130" s="824"/>
      <c r="AI130" s="824"/>
      <c r="AJ130" s="825"/>
      <c r="AK130" s="826">
        <v>813596</v>
      </c>
      <c r="AL130" s="824"/>
      <c r="AM130" s="824"/>
      <c r="AN130" s="824"/>
      <c r="AO130" s="825"/>
      <c r="AP130" s="827"/>
      <c r="AQ130" s="828"/>
      <c r="AR130" s="828"/>
      <c r="AS130" s="828"/>
      <c r="AT130" s="829"/>
      <c r="AU130" s="285"/>
      <c r="AV130" s="285"/>
      <c r="AW130" s="285"/>
      <c r="AX130" s="793" t="s">
        <v>489</v>
      </c>
      <c r="AY130" s="794"/>
      <c r="AZ130" s="794"/>
      <c r="BA130" s="794"/>
      <c r="BB130" s="794"/>
      <c r="BC130" s="794"/>
      <c r="BD130" s="794"/>
      <c r="BE130" s="795"/>
      <c r="BF130" s="796">
        <v>9.9</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490</v>
      </c>
      <c r="X131" s="804"/>
      <c r="Y131" s="804"/>
      <c r="Z131" s="805"/>
      <c r="AA131" s="806">
        <v>4785545</v>
      </c>
      <c r="AB131" s="807"/>
      <c r="AC131" s="807"/>
      <c r="AD131" s="807"/>
      <c r="AE131" s="808"/>
      <c r="AF131" s="809">
        <v>4731207</v>
      </c>
      <c r="AG131" s="807"/>
      <c r="AH131" s="807"/>
      <c r="AI131" s="807"/>
      <c r="AJ131" s="808"/>
      <c r="AK131" s="809">
        <v>4761955</v>
      </c>
      <c r="AL131" s="807"/>
      <c r="AM131" s="807"/>
      <c r="AN131" s="807"/>
      <c r="AO131" s="808"/>
      <c r="AP131" s="810"/>
      <c r="AQ131" s="811"/>
      <c r="AR131" s="811"/>
      <c r="AS131" s="811"/>
      <c r="AT131" s="812"/>
      <c r="AU131" s="285"/>
      <c r="AV131" s="285"/>
      <c r="AW131" s="285"/>
      <c r="AX131" s="771" t="s">
        <v>491</v>
      </c>
      <c r="AY131" s="772"/>
      <c r="AZ131" s="772"/>
      <c r="BA131" s="772"/>
      <c r="BB131" s="772"/>
      <c r="BC131" s="772"/>
      <c r="BD131" s="772"/>
      <c r="BE131" s="773"/>
      <c r="BF131" s="774">
        <v>95.4</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780" t="s">
        <v>492</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493</v>
      </c>
      <c r="W132" s="784"/>
      <c r="X132" s="784"/>
      <c r="Y132" s="784"/>
      <c r="Z132" s="785"/>
      <c r="AA132" s="786">
        <v>10.24244887</v>
      </c>
      <c r="AB132" s="787"/>
      <c r="AC132" s="787"/>
      <c r="AD132" s="787"/>
      <c r="AE132" s="788"/>
      <c r="AF132" s="789">
        <v>9.3906269580000004</v>
      </c>
      <c r="AG132" s="787"/>
      <c r="AH132" s="787"/>
      <c r="AI132" s="787"/>
      <c r="AJ132" s="788"/>
      <c r="AK132" s="789">
        <v>10.20582933</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494</v>
      </c>
      <c r="W133" s="763"/>
      <c r="X133" s="763"/>
      <c r="Y133" s="763"/>
      <c r="Z133" s="764"/>
      <c r="AA133" s="765">
        <v>10.1</v>
      </c>
      <c r="AB133" s="766"/>
      <c r="AC133" s="766"/>
      <c r="AD133" s="766"/>
      <c r="AE133" s="767"/>
      <c r="AF133" s="765">
        <v>9.4</v>
      </c>
      <c r="AG133" s="766"/>
      <c r="AH133" s="766"/>
      <c r="AI133" s="766"/>
      <c r="AJ133" s="767"/>
      <c r="AK133" s="765">
        <v>9.9</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2rFNuYMR6YO7azTLbvGIaSVEZzZ0N52A48aT9Tnd/nPEAlPfhRAkpLegFFkIEbaFj5QtwX6ykqiiY4JCNDx4aQ==" saltValue="fpSatRHaMfpu6+Y+TZMWY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N75" zoomScaleNormal="85" zoomScaleSheetLayoutView="100" workbookViewId="0">
      <selection activeCell="BY38" sqref="BY38:CM38"/>
    </sheetView>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495</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mvY9E6VwGxAynuNRJd7Zqt+eXAFu2XlHRRu6LhXlpDqB/4kaipA+rfSL85kPqZgs+9OyVBzFsww9GlNhphfl1g==" saltValue="dl9MM5BuUCMgJZhiIKyVGw==" spinCount="100000" sheet="1" objects="1" scenarios="1"/>
  <dataConsolidate/>
  <phoneticPr fontId="2"/>
  <printOptions horizontalCentered="1" verticalCentered="1"/>
  <pageMargins left="0" right="0" top="0" bottom="0" header="0" footer="0"/>
  <pageSetup paperSize="8" scale="6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view="pageLayout" topLeftCell="BJ73" zoomScaleNormal="100" zoomScaleSheetLayoutView="55" workbookViewId="0">
      <selection activeCell="BY38" sqref="BY38:CM38"/>
    </sheetView>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cf9UpMUBE6DIpEkHrC7BHZ90gRLVaL80EgFHA3LqAjZxe9ofrxSZBL4eALwOHhsr8uebq31gBr4pRa5q/bkAdw==" saltValue="53h2Z/fUkdcx80sAPLbCUQ==" spinCount="100000"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57" workbookViewId="0">
      <selection activeCell="BY38" sqref="BY38:CM38"/>
    </sheetView>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496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497</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498</v>
      </c>
      <c r="AP7" s="304"/>
      <c r="AQ7" s="305" t="s">
        <v>499</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500</v>
      </c>
      <c r="AQ8" s="311" t="s">
        <v>501</v>
      </c>
      <c r="AR8" s="312" t="s">
        <v>502</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503</v>
      </c>
      <c r="AL9" s="1193"/>
      <c r="AM9" s="1193"/>
      <c r="AN9" s="1194"/>
      <c r="AO9" s="313">
        <v>1190888</v>
      </c>
      <c r="AP9" s="313">
        <v>103286</v>
      </c>
      <c r="AQ9" s="314">
        <v>99202</v>
      </c>
      <c r="AR9" s="315">
        <v>4.0999999999999996</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504</v>
      </c>
      <c r="AL10" s="1193"/>
      <c r="AM10" s="1193"/>
      <c r="AN10" s="1194"/>
      <c r="AO10" s="316">
        <v>184987</v>
      </c>
      <c r="AP10" s="316">
        <v>16044</v>
      </c>
      <c r="AQ10" s="317">
        <v>11247</v>
      </c>
      <c r="AR10" s="318">
        <v>42.7</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505</v>
      </c>
      <c r="AL11" s="1193"/>
      <c r="AM11" s="1193"/>
      <c r="AN11" s="1194"/>
      <c r="AO11" s="316">
        <v>323652</v>
      </c>
      <c r="AP11" s="316">
        <v>28070</v>
      </c>
      <c r="AQ11" s="317">
        <v>20554</v>
      </c>
      <c r="AR11" s="318">
        <v>36.6</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506</v>
      </c>
      <c r="AL12" s="1193"/>
      <c r="AM12" s="1193"/>
      <c r="AN12" s="1194"/>
      <c r="AO12" s="316" t="s">
        <v>507</v>
      </c>
      <c r="AP12" s="316" t="s">
        <v>507</v>
      </c>
      <c r="AQ12" s="317">
        <v>2195</v>
      </c>
      <c r="AR12" s="318" t="s">
        <v>507</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508</v>
      </c>
      <c r="AL13" s="1193"/>
      <c r="AM13" s="1193"/>
      <c r="AN13" s="1194"/>
      <c r="AO13" s="316" t="s">
        <v>507</v>
      </c>
      <c r="AP13" s="316" t="s">
        <v>507</v>
      </c>
      <c r="AQ13" s="317" t="s">
        <v>507</v>
      </c>
      <c r="AR13" s="318" t="s">
        <v>507</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509</v>
      </c>
      <c r="AL14" s="1193"/>
      <c r="AM14" s="1193"/>
      <c r="AN14" s="1194"/>
      <c r="AO14" s="316">
        <v>32336</v>
      </c>
      <c r="AP14" s="316">
        <v>2805</v>
      </c>
      <c r="AQ14" s="317">
        <v>4724</v>
      </c>
      <c r="AR14" s="318">
        <v>-40.6</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510</v>
      </c>
      <c r="AL15" s="1193"/>
      <c r="AM15" s="1193"/>
      <c r="AN15" s="1194"/>
      <c r="AO15" s="316" t="s">
        <v>507</v>
      </c>
      <c r="AP15" s="316" t="s">
        <v>507</v>
      </c>
      <c r="AQ15" s="317">
        <v>2851</v>
      </c>
      <c r="AR15" s="318" t="s">
        <v>507</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511</v>
      </c>
      <c r="AL16" s="1196"/>
      <c r="AM16" s="1196"/>
      <c r="AN16" s="1197"/>
      <c r="AO16" s="316">
        <v>-101144</v>
      </c>
      <c r="AP16" s="316">
        <v>-8772</v>
      </c>
      <c r="AQ16" s="317">
        <v>-9556</v>
      </c>
      <c r="AR16" s="318">
        <v>-8.1999999999999993</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190</v>
      </c>
      <c r="AL17" s="1196"/>
      <c r="AM17" s="1196"/>
      <c r="AN17" s="1197"/>
      <c r="AO17" s="316">
        <v>1630719</v>
      </c>
      <c r="AP17" s="316">
        <v>141433</v>
      </c>
      <c r="AQ17" s="317">
        <v>131217</v>
      </c>
      <c r="AR17" s="318">
        <v>7.8</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512</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513</v>
      </c>
      <c r="AP20" s="324" t="s">
        <v>514</v>
      </c>
      <c r="AQ20" s="325" t="s">
        <v>515</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516</v>
      </c>
      <c r="AL21" s="1190"/>
      <c r="AM21" s="1190"/>
      <c r="AN21" s="1191"/>
      <c r="AO21" s="328">
        <v>13.01</v>
      </c>
      <c r="AP21" s="329">
        <v>11.75</v>
      </c>
      <c r="AQ21" s="330">
        <v>1.26</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517</v>
      </c>
      <c r="AL22" s="1190"/>
      <c r="AM22" s="1190"/>
      <c r="AN22" s="1191"/>
      <c r="AO22" s="333">
        <v>94.7</v>
      </c>
      <c r="AP22" s="334">
        <v>95.4</v>
      </c>
      <c r="AQ22" s="335">
        <v>-0.7</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518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519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520</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498</v>
      </c>
      <c r="AP30" s="304"/>
      <c r="AQ30" s="305" t="s">
        <v>499</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500</v>
      </c>
      <c r="AQ31" s="311" t="s">
        <v>501</v>
      </c>
      <c r="AR31" s="312" t="s">
        <v>502</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521</v>
      </c>
      <c r="AL32" s="1181"/>
      <c r="AM32" s="1181"/>
      <c r="AN32" s="1182"/>
      <c r="AO32" s="343">
        <v>1069993</v>
      </c>
      <c r="AP32" s="343">
        <v>92801</v>
      </c>
      <c r="AQ32" s="344">
        <v>84474</v>
      </c>
      <c r="AR32" s="345">
        <v>9.9</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522</v>
      </c>
      <c r="AL33" s="1181"/>
      <c r="AM33" s="1181"/>
      <c r="AN33" s="1182"/>
      <c r="AO33" s="343" t="s">
        <v>507</v>
      </c>
      <c r="AP33" s="343" t="s">
        <v>507</v>
      </c>
      <c r="AQ33" s="344" t="s">
        <v>507</v>
      </c>
      <c r="AR33" s="345" t="s">
        <v>507</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523</v>
      </c>
      <c r="AL34" s="1181"/>
      <c r="AM34" s="1181"/>
      <c r="AN34" s="1182"/>
      <c r="AO34" s="343" t="s">
        <v>507</v>
      </c>
      <c r="AP34" s="343" t="s">
        <v>507</v>
      </c>
      <c r="AQ34" s="344" t="s">
        <v>507</v>
      </c>
      <c r="AR34" s="345" t="s">
        <v>507</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524</v>
      </c>
      <c r="AL35" s="1181"/>
      <c r="AM35" s="1181"/>
      <c r="AN35" s="1182"/>
      <c r="AO35" s="343">
        <v>229224</v>
      </c>
      <c r="AP35" s="343">
        <v>19881</v>
      </c>
      <c r="AQ35" s="344">
        <v>26788</v>
      </c>
      <c r="AR35" s="345">
        <v>-25.8</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525</v>
      </c>
      <c r="AL36" s="1181"/>
      <c r="AM36" s="1181"/>
      <c r="AN36" s="1182"/>
      <c r="AO36" s="343">
        <v>73363</v>
      </c>
      <c r="AP36" s="343">
        <v>6363</v>
      </c>
      <c r="AQ36" s="344">
        <v>3368</v>
      </c>
      <c r="AR36" s="345">
        <v>88.9</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526</v>
      </c>
      <c r="AL37" s="1181"/>
      <c r="AM37" s="1181"/>
      <c r="AN37" s="1182"/>
      <c r="AO37" s="343">
        <v>85998</v>
      </c>
      <c r="AP37" s="343">
        <v>7459</v>
      </c>
      <c r="AQ37" s="344">
        <v>1258</v>
      </c>
      <c r="AR37" s="345">
        <v>492.9</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527</v>
      </c>
      <c r="AL38" s="1184"/>
      <c r="AM38" s="1184"/>
      <c r="AN38" s="1185"/>
      <c r="AO38" s="346">
        <v>685</v>
      </c>
      <c r="AP38" s="346">
        <v>59</v>
      </c>
      <c r="AQ38" s="347">
        <v>17</v>
      </c>
      <c r="AR38" s="335">
        <v>247.1</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528</v>
      </c>
      <c r="AL39" s="1184"/>
      <c r="AM39" s="1184"/>
      <c r="AN39" s="1185"/>
      <c r="AO39" s="343">
        <v>-159670</v>
      </c>
      <c r="AP39" s="343">
        <v>-13848</v>
      </c>
      <c r="AQ39" s="344">
        <v>-5714</v>
      </c>
      <c r="AR39" s="345">
        <v>142.4</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529</v>
      </c>
      <c r="AL40" s="1181"/>
      <c r="AM40" s="1181"/>
      <c r="AN40" s="1182"/>
      <c r="AO40" s="343">
        <v>-813596</v>
      </c>
      <c r="AP40" s="343">
        <v>-70563</v>
      </c>
      <c r="AQ40" s="344">
        <v>-76184</v>
      </c>
      <c r="AR40" s="345">
        <v>-7.4</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300</v>
      </c>
      <c r="AL41" s="1187"/>
      <c r="AM41" s="1187"/>
      <c r="AN41" s="1188"/>
      <c r="AO41" s="343">
        <v>485997</v>
      </c>
      <c r="AP41" s="343">
        <v>42151</v>
      </c>
      <c r="AQ41" s="344">
        <v>34007</v>
      </c>
      <c r="AR41" s="345">
        <v>23.9</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530</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532</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498</v>
      </c>
      <c r="AN49" s="1175" t="s">
        <v>533</v>
      </c>
      <c r="AO49" s="1176"/>
      <c r="AP49" s="1176"/>
      <c r="AQ49" s="1176"/>
      <c r="AR49" s="1177"/>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534</v>
      </c>
      <c r="AO50" s="360" t="s">
        <v>535</v>
      </c>
      <c r="AP50" s="361" t="s">
        <v>536</v>
      </c>
      <c r="AQ50" s="362" t="s">
        <v>537</v>
      </c>
      <c r="AR50" s="363" t="s">
        <v>538</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539</v>
      </c>
      <c r="AL51" s="356"/>
      <c r="AM51" s="364">
        <v>2504224</v>
      </c>
      <c r="AN51" s="365">
        <v>208355</v>
      </c>
      <c r="AO51" s="366">
        <v>21.2</v>
      </c>
      <c r="AP51" s="367">
        <v>93741</v>
      </c>
      <c r="AQ51" s="368">
        <v>-29.1</v>
      </c>
      <c r="AR51" s="369">
        <v>50.3</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540</v>
      </c>
      <c r="AM52" s="372">
        <v>592597</v>
      </c>
      <c r="AN52" s="373">
        <v>49305</v>
      </c>
      <c r="AO52" s="374">
        <v>-49.5</v>
      </c>
      <c r="AP52" s="375">
        <v>46285</v>
      </c>
      <c r="AQ52" s="376">
        <v>-31</v>
      </c>
      <c r="AR52" s="377">
        <v>-18.5</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541</v>
      </c>
      <c r="AL53" s="356"/>
      <c r="AM53" s="364">
        <v>1639125</v>
      </c>
      <c r="AN53" s="365">
        <v>138183</v>
      </c>
      <c r="AO53" s="366">
        <v>-33.700000000000003</v>
      </c>
      <c r="AP53" s="367">
        <v>107537</v>
      </c>
      <c r="AQ53" s="368">
        <v>14.7</v>
      </c>
      <c r="AR53" s="369">
        <v>-48.4</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540</v>
      </c>
      <c r="AM54" s="372">
        <v>489708</v>
      </c>
      <c r="AN54" s="373">
        <v>41284</v>
      </c>
      <c r="AO54" s="374">
        <v>-16.3</v>
      </c>
      <c r="AP54" s="375">
        <v>57923</v>
      </c>
      <c r="AQ54" s="376">
        <v>25.1</v>
      </c>
      <c r="AR54" s="377">
        <v>-41.4</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542</v>
      </c>
      <c r="AL55" s="356"/>
      <c r="AM55" s="364">
        <v>1939205</v>
      </c>
      <c r="AN55" s="365">
        <v>165419</v>
      </c>
      <c r="AO55" s="366">
        <v>19.7</v>
      </c>
      <c r="AP55" s="367">
        <v>113913</v>
      </c>
      <c r="AQ55" s="368">
        <v>5.9</v>
      </c>
      <c r="AR55" s="369">
        <v>13.8</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540</v>
      </c>
      <c r="AM56" s="372">
        <v>511019</v>
      </c>
      <c r="AN56" s="373">
        <v>43591</v>
      </c>
      <c r="AO56" s="374">
        <v>5.6</v>
      </c>
      <c r="AP56" s="375">
        <v>53160</v>
      </c>
      <c r="AQ56" s="376">
        <v>-8.1999999999999993</v>
      </c>
      <c r="AR56" s="377">
        <v>13.8</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543</v>
      </c>
      <c r="AL57" s="356"/>
      <c r="AM57" s="364">
        <v>2338497</v>
      </c>
      <c r="AN57" s="365">
        <v>201421</v>
      </c>
      <c r="AO57" s="366">
        <v>21.8</v>
      </c>
      <c r="AP57" s="367">
        <v>115050</v>
      </c>
      <c r="AQ57" s="368">
        <v>1</v>
      </c>
      <c r="AR57" s="369">
        <v>20.8</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540</v>
      </c>
      <c r="AM58" s="372">
        <v>811157</v>
      </c>
      <c r="AN58" s="373">
        <v>69867</v>
      </c>
      <c r="AO58" s="374">
        <v>60.3</v>
      </c>
      <c r="AP58" s="375">
        <v>53792</v>
      </c>
      <c r="AQ58" s="376">
        <v>1.2</v>
      </c>
      <c r="AR58" s="377">
        <v>59.1</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544</v>
      </c>
      <c r="AL59" s="356"/>
      <c r="AM59" s="364">
        <v>2089401</v>
      </c>
      <c r="AN59" s="365">
        <v>181214</v>
      </c>
      <c r="AO59" s="366">
        <v>-10</v>
      </c>
      <c r="AP59" s="367">
        <v>118252</v>
      </c>
      <c r="AQ59" s="368">
        <v>2.8</v>
      </c>
      <c r="AR59" s="369">
        <v>-12.8</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540</v>
      </c>
      <c r="AM60" s="372">
        <v>837031</v>
      </c>
      <c r="AN60" s="373">
        <v>72596</v>
      </c>
      <c r="AO60" s="374">
        <v>3.9</v>
      </c>
      <c r="AP60" s="375">
        <v>49994</v>
      </c>
      <c r="AQ60" s="376">
        <v>-7.1</v>
      </c>
      <c r="AR60" s="377">
        <v>11</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545</v>
      </c>
      <c r="AL61" s="378"/>
      <c r="AM61" s="379">
        <v>2102090</v>
      </c>
      <c r="AN61" s="380">
        <v>178918</v>
      </c>
      <c r="AO61" s="381">
        <v>3.8</v>
      </c>
      <c r="AP61" s="382">
        <v>109699</v>
      </c>
      <c r="AQ61" s="383">
        <v>-0.9</v>
      </c>
      <c r="AR61" s="369">
        <v>4.7</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540</v>
      </c>
      <c r="AM62" s="372">
        <v>648302</v>
      </c>
      <c r="AN62" s="373">
        <v>55329</v>
      </c>
      <c r="AO62" s="374">
        <v>0.8</v>
      </c>
      <c r="AP62" s="375">
        <v>52231</v>
      </c>
      <c r="AQ62" s="376">
        <v>-4</v>
      </c>
      <c r="AR62" s="377">
        <v>4.8</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iHUZcyRG50Kae20/af7ARmkz7qMelGqQvWmBkhzZNqm3/48QyGe7/TyS1sSopDfzS8gzFvglqegkRSwFOQMU/w==" saltValue="IA2luI0uctf0J3eOyhmoz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P103" zoomScaleNormal="100" zoomScaleSheetLayoutView="55" workbookViewId="0">
      <selection activeCell="BY38" sqref="BY38:CM38"/>
    </sheetView>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547</v>
      </c>
    </row>
    <row r="120" spans="125:125" ht="13.5" hidden="1" customHeight="1" x14ac:dyDescent="0.2"/>
    <row r="121" spans="125:125" ht="13.5" hidden="1" customHeight="1" x14ac:dyDescent="0.2">
      <c r="DU121" s="291"/>
    </row>
  </sheetData>
  <sheetProtection algorithmName="SHA-512" hashValue="yLF0BeghizNXloR/EocK1k0ZpOKSQxyBKKbEPHevmAx5DoSQ2tuTNq7E3peqLv1YAdSEK+YB7YbU/MBhaIVBQQ==" saltValue="roD9J1vZYOJMKQkrrVlny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F103" zoomScaleNormal="100" zoomScaleSheetLayoutView="55" workbookViewId="0">
      <selection activeCell="BY38" sqref="BY38:CM38"/>
    </sheetView>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548</v>
      </c>
    </row>
  </sheetData>
  <sheetProtection algorithmName="SHA-512" hashValue="jnKBsruF9BGVIZax7AaeKNMb1wM1n4cEd5paHxDo3bAaisKh7nbPgY8rKmx9QxWhB8jaBfLnxbOUK6pjMfPPxA==" saltValue="FekjIjaj0wJe0ZeCg3vaI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6" zoomScaleSheetLayoutView="100" workbookViewId="0">
      <selection activeCell="BY38" sqref="BY38:CM38"/>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2">
      <c r="B47" s="10"/>
      <c r="C47" s="1198" t="s">
        <v>3</v>
      </c>
      <c r="D47" s="1198"/>
      <c r="E47" s="1199"/>
      <c r="F47" s="11">
        <v>24.21</v>
      </c>
      <c r="G47" s="12">
        <v>24.4</v>
      </c>
      <c r="H47" s="12">
        <v>24.72</v>
      </c>
      <c r="I47" s="12">
        <v>22.68</v>
      </c>
      <c r="J47" s="13">
        <v>20.74</v>
      </c>
    </row>
    <row r="48" spans="2:10" ht="57.75" customHeight="1" x14ac:dyDescent="0.2">
      <c r="B48" s="14"/>
      <c r="C48" s="1200" t="s">
        <v>4</v>
      </c>
      <c r="D48" s="1200"/>
      <c r="E48" s="1201"/>
      <c r="F48" s="15">
        <v>3.8</v>
      </c>
      <c r="G48" s="16">
        <v>3.01</v>
      </c>
      <c r="H48" s="16">
        <v>2.9</v>
      </c>
      <c r="I48" s="16">
        <v>3.92</v>
      </c>
      <c r="J48" s="17">
        <v>4.0999999999999996</v>
      </c>
    </row>
    <row r="49" spans="2:10" ht="57.75" customHeight="1" thickBot="1" x14ac:dyDescent="0.25">
      <c r="B49" s="18"/>
      <c r="C49" s="1202" t="s">
        <v>5</v>
      </c>
      <c r="D49" s="1202"/>
      <c r="E49" s="1203"/>
      <c r="F49" s="19">
        <v>1.37</v>
      </c>
      <c r="G49" s="20" t="s">
        <v>554</v>
      </c>
      <c r="H49" s="20" t="s">
        <v>555</v>
      </c>
      <c r="I49" s="20" t="s">
        <v>556</v>
      </c>
      <c r="J49" s="21" t="s">
        <v>557</v>
      </c>
    </row>
    <row r="50" spans="2:10" ht="13.5" customHeight="1" x14ac:dyDescent="0.2"/>
  </sheetData>
  <sheetProtection algorithmName="SHA-512" hashValue="Dc2SyC1+jwqBxUUvoTQxrhbniJiEFbxMacr31w2w78Xw7MxvZDBDoaWUqCH2ZM3+/zjo2rXFvl4aHOkNR9Fx/A==" saltValue="VixIj80z1B0f4fYU2eKpE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36" zoomScaleSheetLayoutView="100" workbookViewId="0">
      <selection activeCell="BY38" sqref="BY38:CM38"/>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2">
      <c r="A34" s="22"/>
      <c r="B34" s="31"/>
      <c r="C34" s="1210" t="s">
        <v>558</v>
      </c>
      <c r="D34" s="1210"/>
      <c r="E34" s="1211"/>
      <c r="F34" s="32">
        <v>1.93</v>
      </c>
      <c r="G34" s="33">
        <v>1.38</v>
      </c>
      <c r="H34" s="33" t="s">
        <v>559</v>
      </c>
      <c r="I34" s="33">
        <v>0.19</v>
      </c>
      <c r="J34" s="34" t="s">
        <v>560</v>
      </c>
      <c r="K34" s="22"/>
      <c r="L34" s="22"/>
      <c r="M34" s="22"/>
      <c r="N34" s="22"/>
      <c r="O34" s="22"/>
      <c r="P34" s="22"/>
    </row>
    <row r="35" spans="1:16" ht="39" customHeight="1" x14ac:dyDescent="0.2">
      <c r="A35" s="22"/>
      <c r="B35" s="35"/>
      <c r="C35" s="1204" t="s">
        <v>561</v>
      </c>
      <c r="D35" s="1205"/>
      <c r="E35" s="1206"/>
      <c r="F35" s="36">
        <v>2.64</v>
      </c>
      <c r="G35" s="37">
        <v>2.73</v>
      </c>
      <c r="H35" s="37">
        <v>3.95</v>
      </c>
      <c r="I35" s="37">
        <v>4.46</v>
      </c>
      <c r="J35" s="38">
        <v>4.87</v>
      </c>
      <c r="K35" s="22"/>
      <c r="L35" s="22"/>
      <c r="M35" s="22"/>
      <c r="N35" s="22"/>
      <c r="O35" s="22"/>
      <c r="P35" s="22"/>
    </row>
    <row r="36" spans="1:16" ht="39" customHeight="1" x14ac:dyDescent="0.2">
      <c r="A36" s="22"/>
      <c r="B36" s="35"/>
      <c r="C36" s="1204" t="s">
        <v>562</v>
      </c>
      <c r="D36" s="1205"/>
      <c r="E36" s="1206"/>
      <c r="F36" s="36">
        <v>3.8</v>
      </c>
      <c r="G36" s="37">
        <v>3.01</v>
      </c>
      <c r="H36" s="37">
        <v>2.9</v>
      </c>
      <c r="I36" s="37">
        <v>3.91</v>
      </c>
      <c r="J36" s="38">
        <v>4.0999999999999996</v>
      </c>
      <c r="K36" s="22"/>
      <c r="L36" s="22"/>
      <c r="M36" s="22"/>
      <c r="N36" s="22"/>
      <c r="O36" s="22"/>
      <c r="P36" s="22"/>
    </row>
    <row r="37" spans="1:16" ht="39" customHeight="1" x14ac:dyDescent="0.2">
      <c r="A37" s="22"/>
      <c r="B37" s="35"/>
      <c r="C37" s="1204" t="s">
        <v>563</v>
      </c>
      <c r="D37" s="1205"/>
      <c r="E37" s="1206"/>
      <c r="F37" s="36">
        <v>0.37</v>
      </c>
      <c r="G37" s="37">
        <v>0.66</v>
      </c>
      <c r="H37" s="37">
        <v>0.34</v>
      </c>
      <c r="I37" s="37">
        <v>0.67</v>
      </c>
      <c r="J37" s="38">
        <v>1.08</v>
      </c>
      <c r="K37" s="22"/>
      <c r="L37" s="22"/>
      <c r="M37" s="22"/>
      <c r="N37" s="22"/>
      <c r="O37" s="22"/>
      <c r="P37" s="22"/>
    </row>
    <row r="38" spans="1:16" ht="39" customHeight="1" x14ac:dyDescent="0.2">
      <c r="A38" s="22"/>
      <c r="B38" s="35"/>
      <c r="C38" s="1204" t="s">
        <v>564</v>
      </c>
      <c r="D38" s="1205"/>
      <c r="E38" s="1206"/>
      <c r="F38" s="36">
        <v>0.64</v>
      </c>
      <c r="G38" s="37">
        <v>1.65</v>
      </c>
      <c r="H38" s="37">
        <v>1.3</v>
      </c>
      <c r="I38" s="37">
        <v>0.08</v>
      </c>
      <c r="J38" s="38">
        <v>0.09</v>
      </c>
      <c r="K38" s="22"/>
      <c r="L38" s="22"/>
      <c r="M38" s="22"/>
      <c r="N38" s="22"/>
      <c r="O38" s="22"/>
      <c r="P38" s="22"/>
    </row>
    <row r="39" spans="1:16" ht="39" customHeight="1" x14ac:dyDescent="0.2">
      <c r="A39" s="22"/>
      <c r="B39" s="35"/>
      <c r="C39" s="1204" t="s">
        <v>565</v>
      </c>
      <c r="D39" s="1205"/>
      <c r="E39" s="1206"/>
      <c r="F39" s="36">
        <v>0</v>
      </c>
      <c r="G39" s="37">
        <v>0</v>
      </c>
      <c r="H39" s="37">
        <v>0.01</v>
      </c>
      <c r="I39" s="37">
        <v>0.01</v>
      </c>
      <c r="J39" s="38">
        <v>0</v>
      </c>
      <c r="K39" s="22"/>
      <c r="L39" s="22"/>
      <c r="M39" s="22"/>
      <c r="N39" s="22"/>
      <c r="O39" s="22"/>
      <c r="P39" s="22"/>
    </row>
    <row r="40" spans="1:16" ht="39" customHeight="1" x14ac:dyDescent="0.2">
      <c r="A40" s="22"/>
      <c r="B40" s="35"/>
      <c r="C40" s="1204" t="s">
        <v>566</v>
      </c>
      <c r="D40" s="1205"/>
      <c r="E40" s="1206"/>
      <c r="F40" s="36">
        <v>0</v>
      </c>
      <c r="G40" s="37">
        <v>0</v>
      </c>
      <c r="H40" s="37">
        <v>0</v>
      </c>
      <c r="I40" s="37">
        <v>0</v>
      </c>
      <c r="J40" s="38">
        <v>0</v>
      </c>
      <c r="K40" s="22"/>
      <c r="L40" s="22"/>
      <c r="M40" s="22"/>
      <c r="N40" s="22"/>
      <c r="O40" s="22"/>
      <c r="P40" s="22"/>
    </row>
    <row r="41" spans="1:16" ht="39" customHeight="1" x14ac:dyDescent="0.2">
      <c r="A41" s="22"/>
      <c r="B41" s="35"/>
      <c r="C41" s="1204" t="s">
        <v>567</v>
      </c>
      <c r="D41" s="1205"/>
      <c r="E41" s="1206"/>
      <c r="F41" s="36">
        <v>0</v>
      </c>
      <c r="G41" s="37">
        <v>0</v>
      </c>
      <c r="H41" s="37">
        <v>0</v>
      </c>
      <c r="I41" s="37">
        <v>0</v>
      </c>
      <c r="J41" s="38">
        <v>0</v>
      </c>
      <c r="K41" s="22"/>
      <c r="L41" s="22"/>
      <c r="M41" s="22"/>
      <c r="N41" s="22"/>
      <c r="O41" s="22"/>
      <c r="P41" s="22"/>
    </row>
    <row r="42" spans="1:16" ht="39" customHeight="1" x14ac:dyDescent="0.2">
      <c r="A42" s="22"/>
      <c r="B42" s="39"/>
      <c r="C42" s="1204" t="s">
        <v>568</v>
      </c>
      <c r="D42" s="1205"/>
      <c r="E42" s="1206"/>
      <c r="F42" s="36" t="s">
        <v>507</v>
      </c>
      <c r="G42" s="37" t="s">
        <v>507</v>
      </c>
      <c r="H42" s="37" t="s">
        <v>507</v>
      </c>
      <c r="I42" s="37" t="s">
        <v>507</v>
      </c>
      <c r="J42" s="38" t="s">
        <v>507</v>
      </c>
      <c r="K42" s="22"/>
      <c r="L42" s="22"/>
      <c r="M42" s="22"/>
      <c r="N42" s="22"/>
      <c r="O42" s="22"/>
      <c r="P42" s="22"/>
    </row>
    <row r="43" spans="1:16" ht="39" customHeight="1" thickBot="1" x14ac:dyDescent="0.25">
      <c r="A43" s="22"/>
      <c r="B43" s="40"/>
      <c r="C43" s="1207" t="s">
        <v>569</v>
      </c>
      <c r="D43" s="1208"/>
      <c r="E43" s="1209"/>
      <c r="F43" s="41" t="s">
        <v>507</v>
      </c>
      <c r="G43" s="42" t="s">
        <v>507</v>
      </c>
      <c r="H43" s="42" t="s">
        <v>507</v>
      </c>
      <c r="I43" s="42" t="s">
        <v>507</v>
      </c>
      <c r="J43" s="43" t="s">
        <v>507</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nBaTfs0vapTxUJaMCFWGmlB71ndd8XiE08ugO9m11SaB0GalzMvm+9Y8Jkof6Srt/0dIpUOUM5j8F/tvQFswg==" saltValue="wDnhUDN7pae1zXnN9zM2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5"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J51" zoomScaleSheetLayoutView="55" workbookViewId="0">
      <selection activeCell="BY38" sqref="BY38:CM38"/>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2">
      <c r="A45" s="48"/>
      <c r="B45" s="1230" t="s">
        <v>11</v>
      </c>
      <c r="C45" s="1231"/>
      <c r="D45" s="58"/>
      <c r="E45" s="1236" t="s">
        <v>12</v>
      </c>
      <c r="F45" s="1236"/>
      <c r="G45" s="1236"/>
      <c r="H45" s="1236"/>
      <c r="I45" s="1236"/>
      <c r="J45" s="1237"/>
      <c r="K45" s="59">
        <v>1225</v>
      </c>
      <c r="L45" s="60">
        <v>1157</v>
      </c>
      <c r="M45" s="60">
        <v>1177</v>
      </c>
      <c r="N45" s="60">
        <v>1084</v>
      </c>
      <c r="O45" s="61">
        <v>1070</v>
      </c>
      <c r="P45" s="48"/>
      <c r="Q45" s="48"/>
      <c r="R45" s="48"/>
      <c r="S45" s="48"/>
      <c r="T45" s="48"/>
      <c r="U45" s="48"/>
    </row>
    <row r="46" spans="1:21" ht="30.75" customHeight="1" x14ac:dyDescent="0.2">
      <c r="A46" s="48"/>
      <c r="B46" s="1232"/>
      <c r="C46" s="1233"/>
      <c r="D46" s="62"/>
      <c r="E46" s="1214" t="s">
        <v>13</v>
      </c>
      <c r="F46" s="1214"/>
      <c r="G46" s="1214"/>
      <c r="H46" s="1214"/>
      <c r="I46" s="1214"/>
      <c r="J46" s="1215"/>
      <c r="K46" s="63" t="s">
        <v>507</v>
      </c>
      <c r="L46" s="64" t="s">
        <v>507</v>
      </c>
      <c r="M46" s="64" t="s">
        <v>507</v>
      </c>
      <c r="N46" s="64" t="s">
        <v>507</v>
      </c>
      <c r="O46" s="65" t="s">
        <v>507</v>
      </c>
      <c r="P46" s="48"/>
      <c r="Q46" s="48"/>
      <c r="R46" s="48"/>
      <c r="S46" s="48"/>
      <c r="T46" s="48"/>
      <c r="U46" s="48"/>
    </row>
    <row r="47" spans="1:21" ht="30.75" customHeight="1" x14ac:dyDescent="0.2">
      <c r="A47" s="48"/>
      <c r="B47" s="1232"/>
      <c r="C47" s="1233"/>
      <c r="D47" s="62"/>
      <c r="E47" s="1214" t="s">
        <v>14</v>
      </c>
      <c r="F47" s="1214"/>
      <c r="G47" s="1214"/>
      <c r="H47" s="1214"/>
      <c r="I47" s="1214"/>
      <c r="J47" s="1215"/>
      <c r="K47" s="63" t="s">
        <v>507</v>
      </c>
      <c r="L47" s="64" t="s">
        <v>507</v>
      </c>
      <c r="M47" s="64" t="s">
        <v>507</v>
      </c>
      <c r="N47" s="64" t="s">
        <v>507</v>
      </c>
      <c r="O47" s="65" t="s">
        <v>507</v>
      </c>
      <c r="P47" s="48"/>
      <c r="Q47" s="48"/>
      <c r="R47" s="48"/>
      <c r="S47" s="48"/>
      <c r="T47" s="48"/>
      <c r="U47" s="48"/>
    </row>
    <row r="48" spans="1:21" ht="30.75" customHeight="1" x14ac:dyDescent="0.2">
      <c r="A48" s="48"/>
      <c r="B48" s="1232"/>
      <c r="C48" s="1233"/>
      <c r="D48" s="62"/>
      <c r="E48" s="1214" t="s">
        <v>15</v>
      </c>
      <c r="F48" s="1214"/>
      <c r="G48" s="1214"/>
      <c r="H48" s="1214"/>
      <c r="I48" s="1214"/>
      <c r="J48" s="1215"/>
      <c r="K48" s="63">
        <v>289</v>
      </c>
      <c r="L48" s="64">
        <v>236</v>
      </c>
      <c r="M48" s="64">
        <v>225</v>
      </c>
      <c r="N48" s="64">
        <v>206</v>
      </c>
      <c r="O48" s="65">
        <v>229</v>
      </c>
      <c r="P48" s="48"/>
      <c r="Q48" s="48"/>
      <c r="R48" s="48"/>
      <c r="S48" s="48"/>
      <c r="T48" s="48"/>
      <c r="U48" s="48"/>
    </row>
    <row r="49" spans="1:21" ht="30.75" customHeight="1" x14ac:dyDescent="0.2">
      <c r="A49" s="48"/>
      <c r="B49" s="1232"/>
      <c r="C49" s="1233"/>
      <c r="D49" s="62"/>
      <c r="E49" s="1214" t="s">
        <v>16</v>
      </c>
      <c r="F49" s="1214"/>
      <c r="G49" s="1214"/>
      <c r="H49" s="1214"/>
      <c r="I49" s="1214"/>
      <c r="J49" s="1215"/>
      <c r="K49" s="63">
        <v>3</v>
      </c>
      <c r="L49" s="64">
        <v>8</v>
      </c>
      <c r="M49" s="64">
        <v>33</v>
      </c>
      <c r="N49" s="64">
        <v>43</v>
      </c>
      <c r="O49" s="65">
        <v>73</v>
      </c>
      <c r="P49" s="48"/>
      <c r="Q49" s="48"/>
      <c r="R49" s="48"/>
      <c r="S49" s="48"/>
      <c r="T49" s="48"/>
      <c r="U49" s="48"/>
    </row>
    <row r="50" spans="1:21" ht="30.75" customHeight="1" x14ac:dyDescent="0.2">
      <c r="A50" s="48"/>
      <c r="B50" s="1232"/>
      <c r="C50" s="1233"/>
      <c r="D50" s="62"/>
      <c r="E50" s="1214" t="s">
        <v>17</v>
      </c>
      <c r="F50" s="1214"/>
      <c r="G50" s="1214"/>
      <c r="H50" s="1214"/>
      <c r="I50" s="1214"/>
      <c r="J50" s="1215"/>
      <c r="K50" s="63">
        <v>52</v>
      </c>
      <c r="L50" s="64">
        <v>51</v>
      </c>
      <c r="M50" s="64">
        <v>69</v>
      </c>
      <c r="N50" s="64">
        <v>88</v>
      </c>
      <c r="O50" s="65">
        <v>86</v>
      </c>
      <c r="P50" s="48"/>
      <c r="Q50" s="48"/>
      <c r="R50" s="48"/>
      <c r="S50" s="48"/>
      <c r="T50" s="48"/>
      <c r="U50" s="48"/>
    </row>
    <row r="51" spans="1:21" ht="30.75" customHeight="1" x14ac:dyDescent="0.2">
      <c r="A51" s="48"/>
      <c r="B51" s="1234"/>
      <c r="C51" s="1235"/>
      <c r="D51" s="66"/>
      <c r="E51" s="1214" t="s">
        <v>18</v>
      </c>
      <c r="F51" s="1214"/>
      <c r="G51" s="1214"/>
      <c r="H51" s="1214"/>
      <c r="I51" s="1214"/>
      <c r="J51" s="1215"/>
      <c r="K51" s="63">
        <v>1</v>
      </c>
      <c r="L51" s="64">
        <v>0</v>
      </c>
      <c r="M51" s="64">
        <v>0</v>
      </c>
      <c r="N51" s="64">
        <v>0</v>
      </c>
      <c r="O51" s="65">
        <v>1</v>
      </c>
      <c r="P51" s="48"/>
      <c r="Q51" s="48"/>
      <c r="R51" s="48"/>
      <c r="S51" s="48"/>
      <c r="T51" s="48"/>
      <c r="U51" s="48"/>
    </row>
    <row r="52" spans="1:21" ht="30.75" customHeight="1" x14ac:dyDescent="0.2">
      <c r="A52" s="48"/>
      <c r="B52" s="1212" t="s">
        <v>19</v>
      </c>
      <c r="C52" s="1213"/>
      <c r="D52" s="66"/>
      <c r="E52" s="1214" t="s">
        <v>20</v>
      </c>
      <c r="F52" s="1214"/>
      <c r="G52" s="1214"/>
      <c r="H52" s="1214"/>
      <c r="I52" s="1214"/>
      <c r="J52" s="1215"/>
      <c r="K52" s="63">
        <v>1015</v>
      </c>
      <c r="L52" s="64">
        <v>1028</v>
      </c>
      <c r="M52" s="64">
        <v>1014</v>
      </c>
      <c r="N52" s="64">
        <v>978</v>
      </c>
      <c r="O52" s="65">
        <v>973</v>
      </c>
      <c r="P52" s="48"/>
      <c r="Q52" s="48"/>
      <c r="R52" s="48"/>
      <c r="S52" s="48"/>
      <c r="T52" s="48"/>
      <c r="U52" s="48"/>
    </row>
    <row r="53" spans="1:21" ht="30.75" customHeight="1" thickBot="1" x14ac:dyDescent="0.25">
      <c r="A53" s="48"/>
      <c r="B53" s="1216" t="s">
        <v>21</v>
      </c>
      <c r="C53" s="1217"/>
      <c r="D53" s="67"/>
      <c r="E53" s="1218" t="s">
        <v>22</v>
      </c>
      <c r="F53" s="1218"/>
      <c r="G53" s="1218"/>
      <c r="H53" s="1218"/>
      <c r="I53" s="1218"/>
      <c r="J53" s="1219"/>
      <c r="K53" s="68">
        <v>555</v>
      </c>
      <c r="L53" s="69">
        <v>424</v>
      </c>
      <c r="M53" s="69">
        <v>490</v>
      </c>
      <c r="N53" s="69">
        <v>443</v>
      </c>
      <c r="O53" s="70">
        <v>486</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5">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2">
      <c r="B57" s="1220" t="s">
        <v>25</v>
      </c>
      <c r="C57" s="1221"/>
      <c r="D57" s="1224" t="s">
        <v>26</v>
      </c>
      <c r="E57" s="1225"/>
      <c r="F57" s="1225"/>
      <c r="G57" s="1225"/>
      <c r="H57" s="1225"/>
      <c r="I57" s="1225"/>
      <c r="J57" s="1226"/>
      <c r="K57" s="83"/>
      <c r="L57" s="84"/>
      <c r="M57" s="84"/>
      <c r="N57" s="84"/>
      <c r="O57" s="85"/>
    </row>
    <row r="58" spans="1:21" ht="31.5" customHeight="1" thickBot="1" x14ac:dyDescent="0.25">
      <c r="B58" s="1222"/>
      <c r="C58" s="1223"/>
      <c r="D58" s="1227" t="s">
        <v>27</v>
      </c>
      <c r="E58" s="1228"/>
      <c r="F58" s="1228"/>
      <c r="G58" s="1228"/>
      <c r="H58" s="1228"/>
      <c r="I58" s="1228"/>
      <c r="J58" s="1229"/>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hjQ4z/pyxocrKYwpKCvRNFsjBtlM9O/hBN6xQEvFT0dMisBALItYQE/w3n/lbgr/HGeJb2VuYb78t+Dbc40A==" saltValue="onwv8bSpKFuMJKLo3URtD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8"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J45" zoomScaleSheetLayoutView="100" workbookViewId="0">
      <selection activeCell="BY38" sqref="BY38:CM38"/>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549</v>
      </c>
      <c r="J40" s="100" t="s">
        <v>550</v>
      </c>
      <c r="K40" s="100" t="s">
        <v>551</v>
      </c>
      <c r="L40" s="100" t="s">
        <v>552</v>
      </c>
      <c r="M40" s="101" t="s">
        <v>553</v>
      </c>
    </row>
    <row r="41" spans="2:13" ht="27.75" customHeight="1" x14ac:dyDescent="0.2">
      <c r="B41" s="1250" t="s">
        <v>30</v>
      </c>
      <c r="C41" s="1251"/>
      <c r="D41" s="102"/>
      <c r="E41" s="1252" t="s">
        <v>31</v>
      </c>
      <c r="F41" s="1252"/>
      <c r="G41" s="1252"/>
      <c r="H41" s="1253"/>
      <c r="I41" s="103">
        <v>12262</v>
      </c>
      <c r="J41" s="104">
        <v>11905</v>
      </c>
      <c r="K41" s="104">
        <v>11632</v>
      </c>
      <c r="L41" s="104">
        <v>11577</v>
      </c>
      <c r="M41" s="105">
        <v>11775</v>
      </c>
    </row>
    <row r="42" spans="2:13" ht="27.75" customHeight="1" x14ac:dyDescent="0.2">
      <c r="B42" s="1240"/>
      <c r="C42" s="1241"/>
      <c r="D42" s="106"/>
      <c r="E42" s="1244" t="s">
        <v>32</v>
      </c>
      <c r="F42" s="1244"/>
      <c r="G42" s="1244"/>
      <c r="H42" s="1245"/>
      <c r="I42" s="107">
        <v>505</v>
      </c>
      <c r="J42" s="108">
        <v>458</v>
      </c>
      <c r="K42" s="108">
        <v>630</v>
      </c>
      <c r="L42" s="108">
        <v>576</v>
      </c>
      <c r="M42" s="109">
        <v>644</v>
      </c>
    </row>
    <row r="43" spans="2:13" ht="27.75" customHeight="1" x14ac:dyDescent="0.2">
      <c r="B43" s="1240"/>
      <c r="C43" s="1241"/>
      <c r="D43" s="106"/>
      <c r="E43" s="1244" t="s">
        <v>33</v>
      </c>
      <c r="F43" s="1244"/>
      <c r="G43" s="1244"/>
      <c r="H43" s="1245"/>
      <c r="I43" s="107">
        <v>3444</v>
      </c>
      <c r="J43" s="108">
        <v>3268</v>
      </c>
      <c r="K43" s="108">
        <v>3133</v>
      </c>
      <c r="L43" s="108">
        <v>3023</v>
      </c>
      <c r="M43" s="109">
        <v>2830</v>
      </c>
    </row>
    <row r="44" spans="2:13" ht="27.75" customHeight="1" x14ac:dyDescent="0.2">
      <c r="B44" s="1240"/>
      <c r="C44" s="1241"/>
      <c r="D44" s="106"/>
      <c r="E44" s="1244" t="s">
        <v>34</v>
      </c>
      <c r="F44" s="1244"/>
      <c r="G44" s="1244"/>
      <c r="H44" s="1245"/>
      <c r="I44" s="107">
        <v>1013</v>
      </c>
      <c r="J44" s="108">
        <v>1391</v>
      </c>
      <c r="K44" s="108">
        <v>1342</v>
      </c>
      <c r="L44" s="108">
        <v>1302</v>
      </c>
      <c r="M44" s="109">
        <v>1245</v>
      </c>
    </row>
    <row r="45" spans="2:13" ht="27.75" customHeight="1" x14ac:dyDescent="0.2">
      <c r="B45" s="1240"/>
      <c r="C45" s="1241"/>
      <c r="D45" s="106"/>
      <c r="E45" s="1244" t="s">
        <v>35</v>
      </c>
      <c r="F45" s="1244"/>
      <c r="G45" s="1244"/>
      <c r="H45" s="1245"/>
      <c r="I45" s="107">
        <v>952</v>
      </c>
      <c r="J45" s="108">
        <v>878</v>
      </c>
      <c r="K45" s="108">
        <v>882</v>
      </c>
      <c r="L45" s="108">
        <v>860</v>
      </c>
      <c r="M45" s="109">
        <v>831</v>
      </c>
    </row>
    <row r="46" spans="2:13" ht="27.75" customHeight="1" x14ac:dyDescent="0.2">
      <c r="B46" s="1240"/>
      <c r="C46" s="1241"/>
      <c r="D46" s="110"/>
      <c r="E46" s="1244" t="s">
        <v>36</v>
      </c>
      <c r="F46" s="1244"/>
      <c r="G46" s="1244"/>
      <c r="H46" s="1245"/>
      <c r="I46" s="107" t="s">
        <v>507</v>
      </c>
      <c r="J46" s="108" t="s">
        <v>507</v>
      </c>
      <c r="K46" s="108" t="s">
        <v>507</v>
      </c>
      <c r="L46" s="108" t="s">
        <v>507</v>
      </c>
      <c r="M46" s="109" t="s">
        <v>507</v>
      </c>
    </row>
    <row r="47" spans="2:13" ht="27.75" customHeight="1" x14ac:dyDescent="0.2">
      <c r="B47" s="1240"/>
      <c r="C47" s="1241"/>
      <c r="D47" s="111"/>
      <c r="E47" s="1254" t="s">
        <v>37</v>
      </c>
      <c r="F47" s="1255"/>
      <c r="G47" s="1255"/>
      <c r="H47" s="1256"/>
      <c r="I47" s="107" t="s">
        <v>507</v>
      </c>
      <c r="J47" s="108" t="s">
        <v>507</v>
      </c>
      <c r="K47" s="108" t="s">
        <v>507</v>
      </c>
      <c r="L47" s="108" t="s">
        <v>507</v>
      </c>
      <c r="M47" s="109" t="s">
        <v>507</v>
      </c>
    </row>
    <row r="48" spans="2:13" ht="27.75" customHeight="1" x14ac:dyDescent="0.2">
      <c r="B48" s="1240"/>
      <c r="C48" s="1241"/>
      <c r="D48" s="106"/>
      <c r="E48" s="1244" t="s">
        <v>38</v>
      </c>
      <c r="F48" s="1244"/>
      <c r="G48" s="1244"/>
      <c r="H48" s="1245"/>
      <c r="I48" s="107" t="s">
        <v>507</v>
      </c>
      <c r="J48" s="108" t="s">
        <v>507</v>
      </c>
      <c r="K48" s="108" t="s">
        <v>507</v>
      </c>
      <c r="L48" s="108" t="s">
        <v>507</v>
      </c>
      <c r="M48" s="109" t="s">
        <v>507</v>
      </c>
    </row>
    <row r="49" spans="2:13" ht="27.75" customHeight="1" x14ac:dyDescent="0.2">
      <c r="B49" s="1242"/>
      <c r="C49" s="1243"/>
      <c r="D49" s="106"/>
      <c r="E49" s="1244" t="s">
        <v>39</v>
      </c>
      <c r="F49" s="1244"/>
      <c r="G49" s="1244"/>
      <c r="H49" s="1245"/>
      <c r="I49" s="107" t="s">
        <v>507</v>
      </c>
      <c r="J49" s="108" t="s">
        <v>507</v>
      </c>
      <c r="K49" s="108" t="s">
        <v>507</v>
      </c>
      <c r="L49" s="108" t="s">
        <v>507</v>
      </c>
      <c r="M49" s="109" t="s">
        <v>507</v>
      </c>
    </row>
    <row r="50" spans="2:13" ht="27.75" customHeight="1" x14ac:dyDescent="0.2">
      <c r="B50" s="1238" t="s">
        <v>40</v>
      </c>
      <c r="C50" s="1239"/>
      <c r="D50" s="112"/>
      <c r="E50" s="1244" t="s">
        <v>41</v>
      </c>
      <c r="F50" s="1244"/>
      <c r="G50" s="1244"/>
      <c r="H50" s="1245"/>
      <c r="I50" s="107">
        <v>2481</v>
      </c>
      <c r="J50" s="108">
        <v>2541</v>
      </c>
      <c r="K50" s="108">
        <v>2475</v>
      </c>
      <c r="L50" s="108">
        <v>2236</v>
      </c>
      <c r="M50" s="109">
        <v>2100</v>
      </c>
    </row>
    <row r="51" spans="2:13" ht="27.75" customHeight="1" x14ac:dyDescent="0.2">
      <c r="B51" s="1240"/>
      <c r="C51" s="1241"/>
      <c r="D51" s="106"/>
      <c r="E51" s="1244" t="s">
        <v>42</v>
      </c>
      <c r="F51" s="1244"/>
      <c r="G51" s="1244"/>
      <c r="H51" s="1245"/>
      <c r="I51" s="107">
        <v>1111</v>
      </c>
      <c r="J51" s="108">
        <v>1215</v>
      </c>
      <c r="K51" s="108">
        <v>1243</v>
      </c>
      <c r="L51" s="108">
        <v>1279</v>
      </c>
      <c r="M51" s="109">
        <v>1341</v>
      </c>
    </row>
    <row r="52" spans="2:13" ht="27.75" customHeight="1" x14ac:dyDescent="0.2">
      <c r="B52" s="1242"/>
      <c r="C52" s="1243"/>
      <c r="D52" s="106"/>
      <c r="E52" s="1244" t="s">
        <v>43</v>
      </c>
      <c r="F52" s="1244"/>
      <c r="G52" s="1244"/>
      <c r="H52" s="1245"/>
      <c r="I52" s="107">
        <v>10111</v>
      </c>
      <c r="J52" s="108">
        <v>10074</v>
      </c>
      <c r="K52" s="108">
        <v>9739</v>
      </c>
      <c r="L52" s="108">
        <v>9578</v>
      </c>
      <c r="M52" s="109">
        <v>9342</v>
      </c>
    </row>
    <row r="53" spans="2:13" ht="27.75" customHeight="1" thickBot="1" x14ac:dyDescent="0.25">
      <c r="B53" s="1246" t="s">
        <v>44</v>
      </c>
      <c r="C53" s="1247"/>
      <c r="D53" s="113"/>
      <c r="E53" s="1248" t="s">
        <v>45</v>
      </c>
      <c r="F53" s="1248"/>
      <c r="G53" s="1248"/>
      <c r="H53" s="1249"/>
      <c r="I53" s="114">
        <v>4474</v>
      </c>
      <c r="J53" s="115">
        <v>4071</v>
      </c>
      <c r="K53" s="115">
        <v>4161</v>
      </c>
      <c r="L53" s="115">
        <v>4245</v>
      </c>
      <c r="M53" s="116">
        <v>4543</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PSWTzMu7UJ5ALnkvuD8YaomvBuImxgGUb282wS97nYf0uerEJs/vkhGhennPAt5Ysp9GytQVwSANQL42PSv2LA==" saltValue="jPsikUdqISphhX+goxdCq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4"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1" zoomScale="70" zoomScaleNormal="70" zoomScaleSheetLayoutView="100" workbookViewId="0">
      <selection activeCell="BY38" sqref="BY38:CM38"/>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551</v>
      </c>
      <c r="G54" s="125" t="s">
        <v>552</v>
      </c>
      <c r="H54" s="126" t="s">
        <v>553</v>
      </c>
    </row>
    <row r="55" spans="2:8" ht="52.5" customHeight="1" x14ac:dyDescent="0.2">
      <c r="B55" s="127"/>
      <c r="C55" s="1265" t="s">
        <v>48</v>
      </c>
      <c r="D55" s="1265"/>
      <c r="E55" s="1266"/>
      <c r="F55" s="128">
        <v>1390</v>
      </c>
      <c r="G55" s="128">
        <v>1261</v>
      </c>
      <c r="H55" s="129">
        <v>1157</v>
      </c>
    </row>
    <row r="56" spans="2:8" ht="52.5" customHeight="1" x14ac:dyDescent="0.2">
      <c r="B56" s="130"/>
      <c r="C56" s="1267" t="s">
        <v>49</v>
      </c>
      <c r="D56" s="1267"/>
      <c r="E56" s="1268"/>
      <c r="F56" s="131">
        <v>372</v>
      </c>
      <c r="G56" s="131">
        <v>342</v>
      </c>
      <c r="H56" s="132">
        <v>292</v>
      </c>
    </row>
    <row r="57" spans="2:8" ht="53.25" customHeight="1" x14ac:dyDescent="0.2">
      <c r="B57" s="130"/>
      <c r="C57" s="1269" t="s">
        <v>50</v>
      </c>
      <c r="D57" s="1269"/>
      <c r="E57" s="1270"/>
      <c r="F57" s="133">
        <v>471</v>
      </c>
      <c r="G57" s="133">
        <v>372</v>
      </c>
      <c r="H57" s="134">
        <v>401</v>
      </c>
    </row>
    <row r="58" spans="2:8" ht="45.75" customHeight="1" x14ac:dyDescent="0.2">
      <c r="B58" s="135"/>
      <c r="C58" s="1257" t="s">
        <v>589</v>
      </c>
      <c r="D58" s="1258"/>
      <c r="E58" s="1259"/>
      <c r="F58" s="136">
        <v>118</v>
      </c>
      <c r="G58" s="136">
        <v>60</v>
      </c>
      <c r="H58" s="137">
        <v>106</v>
      </c>
    </row>
    <row r="59" spans="2:8" ht="45.75" customHeight="1" x14ac:dyDescent="0.2">
      <c r="B59" s="135"/>
      <c r="C59" s="1257" t="s">
        <v>590</v>
      </c>
      <c r="D59" s="1258"/>
      <c r="E59" s="1259"/>
      <c r="F59" s="136">
        <v>84</v>
      </c>
      <c r="G59" s="136">
        <v>74</v>
      </c>
      <c r="H59" s="137">
        <v>66</v>
      </c>
    </row>
    <row r="60" spans="2:8" ht="45.75" customHeight="1" x14ac:dyDescent="0.2">
      <c r="B60" s="135"/>
      <c r="C60" s="1257" t="s">
        <v>591</v>
      </c>
      <c r="D60" s="1258"/>
      <c r="E60" s="1259"/>
      <c r="F60" s="136">
        <v>63</v>
      </c>
      <c r="G60" s="136">
        <v>65</v>
      </c>
      <c r="H60" s="137">
        <v>64</v>
      </c>
    </row>
    <row r="61" spans="2:8" ht="45.75" customHeight="1" x14ac:dyDescent="0.2">
      <c r="B61" s="135"/>
      <c r="C61" s="1257" t="s">
        <v>592</v>
      </c>
      <c r="D61" s="1258"/>
      <c r="E61" s="1259"/>
      <c r="F61" s="136">
        <v>53</v>
      </c>
      <c r="G61" s="136">
        <v>53</v>
      </c>
      <c r="H61" s="137">
        <v>53</v>
      </c>
    </row>
    <row r="62" spans="2:8" ht="45.75" customHeight="1" thickBot="1" x14ac:dyDescent="0.25">
      <c r="B62" s="138"/>
      <c r="C62" s="1260" t="s">
        <v>593</v>
      </c>
      <c r="D62" s="1261"/>
      <c r="E62" s="1262"/>
      <c r="F62" s="139">
        <v>29</v>
      </c>
      <c r="G62" s="139">
        <v>37</v>
      </c>
      <c r="H62" s="140">
        <v>44</v>
      </c>
    </row>
    <row r="63" spans="2:8" ht="52.5" customHeight="1" thickBot="1" x14ac:dyDescent="0.25">
      <c r="B63" s="141"/>
      <c r="C63" s="1263" t="s">
        <v>51</v>
      </c>
      <c r="D63" s="1263"/>
      <c r="E63" s="1264"/>
      <c r="F63" s="142">
        <v>2233</v>
      </c>
      <c r="G63" s="142">
        <v>1975</v>
      </c>
      <c r="H63" s="143">
        <v>1849</v>
      </c>
    </row>
    <row r="64" spans="2:8" ht="15" customHeight="1" x14ac:dyDescent="0.2"/>
  </sheetData>
  <sheetProtection algorithmName="SHA-512" hashValue="F4WzdAYbTz3zl7e+TcgdtouYrh5UXmEkleJ5PG3WWwV9wNgqqRNXWU4iHVRMDKkW8mrXbT1rlxF+deAzsmNE5g==" saltValue="6E+G9NsORS7Rg++e5rhY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C55" zoomScaleNormal="100" zoomScaleSheetLayoutView="55" workbookViewId="0">
      <selection activeCell="AN70" sqref="AN70"/>
    </sheetView>
  </sheetViews>
  <sheetFormatPr defaultColWidth="0" defaultRowHeight="0" customHeight="1" zeroHeight="1" x14ac:dyDescent="0.2"/>
  <cols>
    <col min="1" max="1" width="6.33203125" style="1271" customWidth="1"/>
    <col min="2" max="107" width="2.44140625" style="1271" customWidth="1"/>
    <col min="108" max="108" width="6.109375" style="1273" customWidth="1"/>
    <col min="109" max="109" width="5.88671875" style="1272" customWidth="1"/>
    <col min="110" max="110" width="19.109375" style="1271" hidden="1"/>
    <col min="111" max="115" width="12.6640625" style="1271" hidden="1"/>
    <col min="116" max="349" width="8.6640625" style="1271" hidden="1"/>
    <col min="350" max="355" width="14.88671875" style="1271" hidden="1"/>
    <col min="356" max="357" width="15.88671875" style="1271" hidden="1"/>
    <col min="358" max="363" width="16.109375" style="1271" hidden="1"/>
    <col min="364" max="364" width="6.109375" style="1271" hidden="1"/>
    <col min="365" max="365" width="3" style="1271" hidden="1"/>
    <col min="366" max="605" width="8.6640625" style="1271" hidden="1"/>
    <col min="606" max="611" width="14.88671875" style="1271" hidden="1"/>
    <col min="612" max="613" width="15.88671875" style="1271" hidden="1"/>
    <col min="614" max="619" width="16.109375" style="1271" hidden="1"/>
    <col min="620" max="620" width="6.109375" style="1271" hidden="1"/>
    <col min="621" max="621" width="3" style="1271" hidden="1"/>
    <col min="622" max="861" width="8.6640625" style="1271" hidden="1"/>
    <col min="862" max="867" width="14.88671875" style="1271" hidden="1"/>
    <col min="868" max="869" width="15.88671875" style="1271" hidden="1"/>
    <col min="870" max="875" width="16.109375" style="1271" hidden="1"/>
    <col min="876" max="876" width="6.109375" style="1271" hidden="1"/>
    <col min="877" max="877" width="3" style="1271" hidden="1"/>
    <col min="878" max="1117" width="8.6640625" style="1271" hidden="1"/>
    <col min="1118" max="1123" width="14.88671875" style="1271" hidden="1"/>
    <col min="1124" max="1125" width="15.88671875" style="1271" hidden="1"/>
    <col min="1126" max="1131" width="16.109375" style="1271" hidden="1"/>
    <col min="1132" max="1132" width="6.109375" style="1271" hidden="1"/>
    <col min="1133" max="1133" width="3" style="1271" hidden="1"/>
    <col min="1134" max="1373" width="8.6640625" style="1271" hidden="1"/>
    <col min="1374" max="1379" width="14.88671875" style="1271" hidden="1"/>
    <col min="1380" max="1381" width="15.88671875" style="1271" hidden="1"/>
    <col min="1382" max="1387" width="16.109375" style="1271" hidden="1"/>
    <col min="1388" max="1388" width="6.109375" style="1271" hidden="1"/>
    <col min="1389" max="1389" width="3" style="1271" hidden="1"/>
    <col min="1390" max="1629" width="8.6640625" style="1271" hidden="1"/>
    <col min="1630" max="1635" width="14.88671875" style="1271" hidden="1"/>
    <col min="1636" max="1637" width="15.88671875" style="1271" hidden="1"/>
    <col min="1638" max="1643" width="16.109375" style="1271" hidden="1"/>
    <col min="1644" max="1644" width="6.109375" style="1271" hidden="1"/>
    <col min="1645" max="1645" width="3" style="1271" hidden="1"/>
    <col min="1646" max="1885" width="8.6640625" style="1271" hidden="1"/>
    <col min="1886" max="1891" width="14.88671875" style="1271" hidden="1"/>
    <col min="1892" max="1893" width="15.88671875" style="1271" hidden="1"/>
    <col min="1894" max="1899" width="16.109375" style="1271" hidden="1"/>
    <col min="1900" max="1900" width="6.109375" style="1271" hidden="1"/>
    <col min="1901" max="1901" width="3" style="1271" hidden="1"/>
    <col min="1902" max="2141" width="8.6640625" style="1271" hidden="1"/>
    <col min="2142" max="2147" width="14.88671875" style="1271" hidden="1"/>
    <col min="2148" max="2149" width="15.88671875" style="1271" hidden="1"/>
    <col min="2150" max="2155" width="16.109375" style="1271" hidden="1"/>
    <col min="2156" max="2156" width="6.109375" style="1271" hidden="1"/>
    <col min="2157" max="2157" width="3" style="1271" hidden="1"/>
    <col min="2158" max="2397" width="8.6640625" style="1271" hidden="1"/>
    <col min="2398" max="2403" width="14.88671875" style="1271" hidden="1"/>
    <col min="2404" max="2405" width="15.88671875" style="1271" hidden="1"/>
    <col min="2406" max="2411" width="16.109375" style="1271" hidden="1"/>
    <col min="2412" max="2412" width="6.109375" style="1271" hidden="1"/>
    <col min="2413" max="2413" width="3" style="1271" hidden="1"/>
    <col min="2414" max="2653" width="8.6640625" style="1271" hidden="1"/>
    <col min="2654" max="2659" width="14.88671875" style="1271" hidden="1"/>
    <col min="2660" max="2661" width="15.88671875" style="1271" hidden="1"/>
    <col min="2662" max="2667" width="16.109375" style="1271" hidden="1"/>
    <col min="2668" max="2668" width="6.109375" style="1271" hidden="1"/>
    <col min="2669" max="2669" width="3" style="1271" hidden="1"/>
    <col min="2670" max="2909" width="8.6640625" style="1271" hidden="1"/>
    <col min="2910" max="2915" width="14.88671875" style="1271" hidden="1"/>
    <col min="2916" max="2917" width="15.88671875" style="1271" hidden="1"/>
    <col min="2918" max="2923" width="16.109375" style="1271" hidden="1"/>
    <col min="2924" max="2924" width="6.109375" style="1271" hidden="1"/>
    <col min="2925" max="2925" width="3" style="1271" hidden="1"/>
    <col min="2926" max="3165" width="8.6640625" style="1271" hidden="1"/>
    <col min="3166" max="3171" width="14.88671875" style="1271" hidden="1"/>
    <col min="3172" max="3173" width="15.88671875" style="1271" hidden="1"/>
    <col min="3174" max="3179" width="16.109375" style="1271" hidden="1"/>
    <col min="3180" max="3180" width="6.109375" style="1271" hidden="1"/>
    <col min="3181" max="3181" width="3" style="1271" hidden="1"/>
    <col min="3182" max="3421" width="8.6640625" style="1271" hidden="1"/>
    <col min="3422" max="3427" width="14.88671875" style="1271" hidden="1"/>
    <col min="3428" max="3429" width="15.88671875" style="1271" hidden="1"/>
    <col min="3430" max="3435" width="16.109375" style="1271" hidden="1"/>
    <col min="3436" max="3436" width="6.109375" style="1271" hidden="1"/>
    <col min="3437" max="3437" width="3" style="1271" hidden="1"/>
    <col min="3438" max="3677" width="8.6640625" style="1271" hidden="1"/>
    <col min="3678" max="3683" width="14.88671875" style="1271" hidden="1"/>
    <col min="3684" max="3685" width="15.88671875" style="1271" hidden="1"/>
    <col min="3686" max="3691" width="16.109375" style="1271" hidden="1"/>
    <col min="3692" max="3692" width="6.109375" style="1271" hidden="1"/>
    <col min="3693" max="3693" width="3" style="1271" hidden="1"/>
    <col min="3694" max="3933" width="8.6640625" style="1271" hidden="1"/>
    <col min="3934" max="3939" width="14.88671875" style="1271" hidden="1"/>
    <col min="3940" max="3941" width="15.88671875" style="1271" hidden="1"/>
    <col min="3942" max="3947" width="16.109375" style="1271" hidden="1"/>
    <col min="3948" max="3948" width="6.109375" style="1271" hidden="1"/>
    <col min="3949" max="3949" width="3" style="1271" hidden="1"/>
    <col min="3950" max="4189" width="8.6640625" style="1271" hidden="1"/>
    <col min="4190" max="4195" width="14.88671875" style="1271" hidden="1"/>
    <col min="4196" max="4197" width="15.88671875" style="1271" hidden="1"/>
    <col min="4198" max="4203" width="16.109375" style="1271" hidden="1"/>
    <col min="4204" max="4204" width="6.109375" style="1271" hidden="1"/>
    <col min="4205" max="4205" width="3" style="1271" hidden="1"/>
    <col min="4206" max="4445" width="8.6640625" style="1271" hidden="1"/>
    <col min="4446" max="4451" width="14.88671875" style="1271" hidden="1"/>
    <col min="4452" max="4453" width="15.88671875" style="1271" hidden="1"/>
    <col min="4454" max="4459" width="16.109375" style="1271" hidden="1"/>
    <col min="4460" max="4460" width="6.109375" style="1271" hidden="1"/>
    <col min="4461" max="4461" width="3" style="1271" hidden="1"/>
    <col min="4462" max="4701" width="8.6640625" style="1271" hidden="1"/>
    <col min="4702" max="4707" width="14.88671875" style="1271" hidden="1"/>
    <col min="4708" max="4709" width="15.88671875" style="1271" hidden="1"/>
    <col min="4710" max="4715" width="16.109375" style="1271" hidden="1"/>
    <col min="4716" max="4716" width="6.109375" style="1271" hidden="1"/>
    <col min="4717" max="4717" width="3" style="1271" hidden="1"/>
    <col min="4718" max="4957" width="8.6640625" style="1271" hidden="1"/>
    <col min="4958" max="4963" width="14.88671875" style="1271" hidden="1"/>
    <col min="4964" max="4965" width="15.88671875" style="1271" hidden="1"/>
    <col min="4966" max="4971" width="16.109375" style="1271" hidden="1"/>
    <col min="4972" max="4972" width="6.109375" style="1271" hidden="1"/>
    <col min="4973" max="4973" width="3" style="1271" hidden="1"/>
    <col min="4974" max="5213" width="8.6640625" style="1271" hidden="1"/>
    <col min="5214" max="5219" width="14.88671875" style="1271" hidden="1"/>
    <col min="5220" max="5221" width="15.88671875" style="1271" hidden="1"/>
    <col min="5222" max="5227" width="16.109375" style="1271" hidden="1"/>
    <col min="5228" max="5228" width="6.109375" style="1271" hidden="1"/>
    <col min="5229" max="5229" width="3" style="1271" hidden="1"/>
    <col min="5230" max="5469" width="8.6640625" style="1271" hidden="1"/>
    <col min="5470" max="5475" width="14.88671875" style="1271" hidden="1"/>
    <col min="5476" max="5477" width="15.88671875" style="1271" hidden="1"/>
    <col min="5478" max="5483" width="16.109375" style="1271" hidden="1"/>
    <col min="5484" max="5484" width="6.109375" style="1271" hidden="1"/>
    <col min="5485" max="5485" width="3" style="1271" hidden="1"/>
    <col min="5486" max="5725" width="8.6640625" style="1271" hidden="1"/>
    <col min="5726" max="5731" width="14.88671875" style="1271" hidden="1"/>
    <col min="5732" max="5733" width="15.88671875" style="1271" hidden="1"/>
    <col min="5734" max="5739" width="16.109375" style="1271" hidden="1"/>
    <col min="5740" max="5740" width="6.109375" style="1271" hidden="1"/>
    <col min="5741" max="5741" width="3" style="1271" hidden="1"/>
    <col min="5742" max="5981" width="8.6640625" style="1271" hidden="1"/>
    <col min="5982" max="5987" width="14.88671875" style="1271" hidden="1"/>
    <col min="5988" max="5989" width="15.88671875" style="1271" hidden="1"/>
    <col min="5990" max="5995" width="16.109375" style="1271" hidden="1"/>
    <col min="5996" max="5996" width="6.109375" style="1271" hidden="1"/>
    <col min="5997" max="5997" width="3" style="1271" hidden="1"/>
    <col min="5998" max="6237" width="8.6640625" style="1271" hidden="1"/>
    <col min="6238" max="6243" width="14.88671875" style="1271" hidden="1"/>
    <col min="6244" max="6245" width="15.88671875" style="1271" hidden="1"/>
    <col min="6246" max="6251" width="16.109375" style="1271" hidden="1"/>
    <col min="6252" max="6252" width="6.109375" style="1271" hidden="1"/>
    <col min="6253" max="6253" width="3" style="1271" hidden="1"/>
    <col min="6254" max="6493" width="8.6640625" style="1271" hidden="1"/>
    <col min="6494" max="6499" width="14.88671875" style="1271" hidden="1"/>
    <col min="6500" max="6501" width="15.88671875" style="1271" hidden="1"/>
    <col min="6502" max="6507" width="16.109375" style="1271" hidden="1"/>
    <col min="6508" max="6508" width="6.109375" style="1271" hidden="1"/>
    <col min="6509" max="6509" width="3" style="1271" hidden="1"/>
    <col min="6510" max="6749" width="8.6640625" style="1271" hidden="1"/>
    <col min="6750" max="6755" width="14.88671875" style="1271" hidden="1"/>
    <col min="6756" max="6757" width="15.88671875" style="1271" hidden="1"/>
    <col min="6758" max="6763" width="16.109375" style="1271" hidden="1"/>
    <col min="6764" max="6764" width="6.109375" style="1271" hidden="1"/>
    <col min="6765" max="6765" width="3" style="1271" hidden="1"/>
    <col min="6766" max="7005" width="8.6640625" style="1271" hidden="1"/>
    <col min="7006" max="7011" width="14.88671875" style="1271" hidden="1"/>
    <col min="7012" max="7013" width="15.88671875" style="1271" hidden="1"/>
    <col min="7014" max="7019" width="16.109375" style="1271" hidden="1"/>
    <col min="7020" max="7020" width="6.109375" style="1271" hidden="1"/>
    <col min="7021" max="7021" width="3" style="1271" hidden="1"/>
    <col min="7022" max="7261" width="8.6640625" style="1271" hidden="1"/>
    <col min="7262" max="7267" width="14.88671875" style="1271" hidden="1"/>
    <col min="7268" max="7269" width="15.88671875" style="1271" hidden="1"/>
    <col min="7270" max="7275" width="16.109375" style="1271" hidden="1"/>
    <col min="7276" max="7276" width="6.109375" style="1271" hidden="1"/>
    <col min="7277" max="7277" width="3" style="1271" hidden="1"/>
    <col min="7278" max="7517" width="8.6640625" style="1271" hidden="1"/>
    <col min="7518" max="7523" width="14.88671875" style="1271" hidden="1"/>
    <col min="7524" max="7525" width="15.88671875" style="1271" hidden="1"/>
    <col min="7526" max="7531" width="16.109375" style="1271" hidden="1"/>
    <col min="7532" max="7532" width="6.109375" style="1271" hidden="1"/>
    <col min="7533" max="7533" width="3" style="1271" hidden="1"/>
    <col min="7534" max="7773" width="8.6640625" style="1271" hidden="1"/>
    <col min="7774" max="7779" width="14.88671875" style="1271" hidden="1"/>
    <col min="7780" max="7781" width="15.88671875" style="1271" hidden="1"/>
    <col min="7782" max="7787" width="16.109375" style="1271" hidden="1"/>
    <col min="7788" max="7788" width="6.109375" style="1271" hidden="1"/>
    <col min="7789" max="7789" width="3" style="1271" hidden="1"/>
    <col min="7790" max="8029" width="8.6640625" style="1271" hidden="1"/>
    <col min="8030" max="8035" width="14.88671875" style="1271" hidden="1"/>
    <col min="8036" max="8037" width="15.88671875" style="1271" hidden="1"/>
    <col min="8038" max="8043" width="16.109375" style="1271" hidden="1"/>
    <col min="8044" max="8044" width="6.109375" style="1271" hidden="1"/>
    <col min="8045" max="8045" width="3" style="1271" hidden="1"/>
    <col min="8046" max="8285" width="8.6640625" style="1271" hidden="1"/>
    <col min="8286" max="8291" width="14.88671875" style="1271" hidden="1"/>
    <col min="8292" max="8293" width="15.88671875" style="1271" hidden="1"/>
    <col min="8294" max="8299" width="16.109375" style="1271" hidden="1"/>
    <col min="8300" max="8300" width="6.109375" style="1271" hidden="1"/>
    <col min="8301" max="8301" width="3" style="1271" hidden="1"/>
    <col min="8302" max="8541" width="8.6640625" style="1271" hidden="1"/>
    <col min="8542" max="8547" width="14.88671875" style="1271" hidden="1"/>
    <col min="8548" max="8549" width="15.88671875" style="1271" hidden="1"/>
    <col min="8550" max="8555" width="16.109375" style="1271" hidden="1"/>
    <col min="8556" max="8556" width="6.109375" style="1271" hidden="1"/>
    <col min="8557" max="8557" width="3" style="1271" hidden="1"/>
    <col min="8558" max="8797" width="8.6640625" style="1271" hidden="1"/>
    <col min="8798" max="8803" width="14.88671875" style="1271" hidden="1"/>
    <col min="8804" max="8805" width="15.88671875" style="1271" hidden="1"/>
    <col min="8806" max="8811" width="16.109375" style="1271" hidden="1"/>
    <col min="8812" max="8812" width="6.109375" style="1271" hidden="1"/>
    <col min="8813" max="8813" width="3" style="1271" hidden="1"/>
    <col min="8814" max="9053" width="8.6640625" style="1271" hidden="1"/>
    <col min="9054" max="9059" width="14.88671875" style="1271" hidden="1"/>
    <col min="9060" max="9061" width="15.88671875" style="1271" hidden="1"/>
    <col min="9062" max="9067" width="16.109375" style="1271" hidden="1"/>
    <col min="9068" max="9068" width="6.109375" style="1271" hidden="1"/>
    <col min="9069" max="9069" width="3" style="1271" hidden="1"/>
    <col min="9070" max="9309" width="8.6640625" style="1271" hidden="1"/>
    <col min="9310" max="9315" width="14.88671875" style="1271" hidden="1"/>
    <col min="9316" max="9317" width="15.88671875" style="1271" hidden="1"/>
    <col min="9318" max="9323" width="16.109375" style="1271" hidden="1"/>
    <col min="9324" max="9324" width="6.109375" style="1271" hidden="1"/>
    <col min="9325" max="9325" width="3" style="1271" hidden="1"/>
    <col min="9326" max="9565" width="8.6640625" style="1271" hidden="1"/>
    <col min="9566" max="9571" width="14.88671875" style="1271" hidden="1"/>
    <col min="9572" max="9573" width="15.88671875" style="1271" hidden="1"/>
    <col min="9574" max="9579" width="16.109375" style="1271" hidden="1"/>
    <col min="9580" max="9580" width="6.109375" style="1271" hidden="1"/>
    <col min="9581" max="9581" width="3" style="1271" hidden="1"/>
    <col min="9582" max="9821" width="8.6640625" style="1271" hidden="1"/>
    <col min="9822" max="9827" width="14.88671875" style="1271" hidden="1"/>
    <col min="9828" max="9829" width="15.88671875" style="1271" hidden="1"/>
    <col min="9830" max="9835" width="16.109375" style="1271" hidden="1"/>
    <col min="9836" max="9836" width="6.109375" style="1271" hidden="1"/>
    <col min="9837" max="9837" width="3" style="1271" hidden="1"/>
    <col min="9838" max="10077" width="8.6640625" style="1271" hidden="1"/>
    <col min="10078" max="10083" width="14.88671875" style="1271" hidden="1"/>
    <col min="10084" max="10085" width="15.88671875" style="1271" hidden="1"/>
    <col min="10086" max="10091" width="16.109375" style="1271" hidden="1"/>
    <col min="10092" max="10092" width="6.109375" style="1271" hidden="1"/>
    <col min="10093" max="10093" width="3" style="1271" hidden="1"/>
    <col min="10094" max="10333" width="8.6640625" style="1271" hidden="1"/>
    <col min="10334" max="10339" width="14.88671875" style="1271" hidden="1"/>
    <col min="10340" max="10341" width="15.88671875" style="1271" hidden="1"/>
    <col min="10342" max="10347" width="16.109375" style="1271" hidden="1"/>
    <col min="10348" max="10348" width="6.109375" style="1271" hidden="1"/>
    <col min="10349" max="10349" width="3" style="1271" hidden="1"/>
    <col min="10350" max="10589" width="8.6640625" style="1271" hidden="1"/>
    <col min="10590" max="10595" width="14.88671875" style="1271" hidden="1"/>
    <col min="10596" max="10597" width="15.88671875" style="1271" hidden="1"/>
    <col min="10598" max="10603" width="16.109375" style="1271" hidden="1"/>
    <col min="10604" max="10604" width="6.109375" style="1271" hidden="1"/>
    <col min="10605" max="10605" width="3" style="1271" hidden="1"/>
    <col min="10606" max="10845" width="8.6640625" style="1271" hidden="1"/>
    <col min="10846" max="10851" width="14.88671875" style="1271" hidden="1"/>
    <col min="10852" max="10853" width="15.88671875" style="1271" hidden="1"/>
    <col min="10854" max="10859" width="16.109375" style="1271" hidden="1"/>
    <col min="10860" max="10860" width="6.109375" style="1271" hidden="1"/>
    <col min="10861" max="10861" width="3" style="1271" hidden="1"/>
    <col min="10862" max="11101" width="8.6640625" style="1271" hidden="1"/>
    <col min="11102" max="11107" width="14.88671875" style="1271" hidden="1"/>
    <col min="11108" max="11109" width="15.88671875" style="1271" hidden="1"/>
    <col min="11110" max="11115" width="16.109375" style="1271" hidden="1"/>
    <col min="11116" max="11116" width="6.109375" style="1271" hidden="1"/>
    <col min="11117" max="11117" width="3" style="1271" hidden="1"/>
    <col min="11118" max="11357" width="8.6640625" style="1271" hidden="1"/>
    <col min="11358" max="11363" width="14.88671875" style="1271" hidden="1"/>
    <col min="11364" max="11365" width="15.88671875" style="1271" hidden="1"/>
    <col min="11366" max="11371" width="16.109375" style="1271" hidden="1"/>
    <col min="11372" max="11372" width="6.109375" style="1271" hidden="1"/>
    <col min="11373" max="11373" width="3" style="1271" hidden="1"/>
    <col min="11374" max="11613" width="8.6640625" style="1271" hidden="1"/>
    <col min="11614" max="11619" width="14.88671875" style="1271" hidden="1"/>
    <col min="11620" max="11621" width="15.88671875" style="1271" hidden="1"/>
    <col min="11622" max="11627" width="16.109375" style="1271" hidden="1"/>
    <col min="11628" max="11628" width="6.109375" style="1271" hidden="1"/>
    <col min="11629" max="11629" width="3" style="1271" hidden="1"/>
    <col min="11630" max="11869" width="8.6640625" style="1271" hidden="1"/>
    <col min="11870" max="11875" width="14.88671875" style="1271" hidden="1"/>
    <col min="11876" max="11877" width="15.88671875" style="1271" hidden="1"/>
    <col min="11878" max="11883" width="16.109375" style="1271" hidden="1"/>
    <col min="11884" max="11884" width="6.109375" style="1271" hidden="1"/>
    <col min="11885" max="11885" width="3" style="1271" hidden="1"/>
    <col min="11886" max="12125" width="8.6640625" style="1271" hidden="1"/>
    <col min="12126" max="12131" width="14.88671875" style="1271" hidden="1"/>
    <col min="12132" max="12133" width="15.88671875" style="1271" hidden="1"/>
    <col min="12134" max="12139" width="16.109375" style="1271" hidden="1"/>
    <col min="12140" max="12140" width="6.109375" style="1271" hidden="1"/>
    <col min="12141" max="12141" width="3" style="1271" hidden="1"/>
    <col min="12142" max="12381" width="8.6640625" style="1271" hidden="1"/>
    <col min="12382" max="12387" width="14.88671875" style="1271" hidden="1"/>
    <col min="12388" max="12389" width="15.88671875" style="1271" hidden="1"/>
    <col min="12390" max="12395" width="16.109375" style="1271" hidden="1"/>
    <col min="12396" max="12396" width="6.109375" style="1271" hidden="1"/>
    <col min="12397" max="12397" width="3" style="1271" hidden="1"/>
    <col min="12398" max="12637" width="8.6640625" style="1271" hidden="1"/>
    <col min="12638" max="12643" width="14.88671875" style="1271" hidden="1"/>
    <col min="12644" max="12645" width="15.88671875" style="1271" hidden="1"/>
    <col min="12646" max="12651" width="16.109375" style="1271" hidden="1"/>
    <col min="12652" max="12652" width="6.109375" style="1271" hidden="1"/>
    <col min="12653" max="12653" width="3" style="1271" hidden="1"/>
    <col min="12654" max="12893" width="8.6640625" style="1271" hidden="1"/>
    <col min="12894" max="12899" width="14.88671875" style="1271" hidden="1"/>
    <col min="12900" max="12901" width="15.88671875" style="1271" hidden="1"/>
    <col min="12902" max="12907" width="16.109375" style="1271" hidden="1"/>
    <col min="12908" max="12908" width="6.109375" style="1271" hidden="1"/>
    <col min="12909" max="12909" width="3" style="1271" hidden="1"/>
    <col min="12910" max="13149" width="8.6640625" style="1271" hidden="1"/>
    <col min="13150" max="13155" width="14.88671875" style="1271" hidden="1"/>
    <col min="13156" max="13157" width="15.88671875" style="1271" hidden="1"/>
    <col min="13158" max="13163" width="16.109375" style="1271" hidden="1"/>
    <col min="13164" max="13164" width="6.109375" style="1271" hidden="1"/>
    <col min="13165" max="13165" width="3" style="1271" hidden="1"/>
    <col min="13166" max="13405" width="8.6640625" style="1271" hidden="1"/>
    <col min="13406" max="13411" width="14.88671875" style="1271" hidden="1"/>
    <col min="13412" max="13413" width="15.88671875" style="1271" hidden="1"/>
    <col min="13414" max="13419" width="16.109375" style="1271" hidden="1"/>
    <col min="13420" max="13420" width="6.109375" style="1271" hidden="1"/>
    <col min="13421" max="13421" width="3" style="1271" hidden="1"/>
    <col min="13422" max="13661" width="8.6640625" style="1271" hidden="1"/>
    <col min="13662" max="13667" width="14.88671875" style="1271" hidden="1"/>
    <col min="13668" max="13669" width="15.88671875" style="1271" hidden="1"/>
    <col min="13670" max="13675" width="16.109375" style="1271" hidden="1"/>
    <col min="13676" max="13676" width="6.109375" style="1271" hidden="1"/>
    <col min="13677" max="13677" width="3" style="1271" hidden="1"/>
    <col min="13678" max="13917" width="8.6640625" style="1271" hidden="1"/>
    <col min="13918" max="13923" width="14.88671875" style="1271" hidden="1"/>
    <col min="13924" max="13925" width="15.88671875" style="1271" hidden="1"/>
    <col min="13926" max="13931" width="16.109375" style="1271" hidden="1"/>
    <col min="13932" max="13932" width="6.109375" style="1271" hidden="1"/>
    <col min="13933" max="13933" width="3" style="1271" hidden="1"/>
    <col min="13934" max="14173" width="8.6640625" style="1271" hidden="1"/>
    <col min="14174" max="14179" width="14.88671875" style="1271" hidden="1"/>
    <col min="14180" max="14181" width="15.88671875" style="1271" hidden="1"/>
    <col min="14182" max="14187" width="16.109375" style="1271" hidden="1"/>
    <col min="14188" max="14188" width="6.109375" style="1271" hidden="1"/>
    <col min="14189" max="14189" width="3" style="1271" hidden="1"/>
    <col min="14190" max="14429" width="8.6640625" style="1271" hidden="1"/>
    <col min="14430" max="14435" width="14.88671875" style="1271" hidden="1"/>
    <col min="14436" max="14437" width="15.88671875" style="1271" hidden="1"/>
    <col min="14438" max="14443" width="16.109375" style="1271" hidden="1"/>
    <col min="14444" max="14444" width="6.109375" style="1271" hidden="1"/>
    <col min="14445" max="14445" width="3" style="1271" hidden="1"/>
    <col min="14446" max="14685" width="8.6640625" style="1271" hidden="1"/>
    <col min="14686" max="14691" width="14.88671875" style="1271" hidden="1"/>
    <col min="14692" max="14693" width="15.88671875" style="1271" hidden="1"/>
    <col min="14694" max="14699" width="16.109375" style="1271" hidden="1"/>
    <col min="14700" max="14700" width="6.109375" style="1271" hidden="1"/>
    <col min="14701" max="14701" width="3" style="1271" hidden="1"/>
    <col min="14702" max="14941" width="8.6640625" style="1271" hidden="1"/>
    <col min="14942" max="14947" width="14.88671875" style="1271" hidden="1"/>
    <col min="14948" max="14949" width="15.88671875" style="1271" hidden="1"/>
    <col min="14950" max="14955" width="16.109375" style="1271" hidden="1"/>
    <col min="14956" max="14956" width="6.109375" style="1271" hidden="1"/>
    <col min="14957" max="14957" width="3" style="1271" hidden="1"/>
    <col min="14958" max="15197" width="8.6640625" style="1271" hidden="1"/>
    <col min="15198" max="15203" width="14.88671875" style="1271" hidden="1"/>
    <col min="15204" max="15205" width="15.88671875" style="1271" hidden="1"/>
    <col min="15206" max="15211" width="16.109375" style="1271" hidden="1"/>
    <col min="15212" max="15212" width="6.109375" style="1271" hidden="1"/>
    <col min="15213" max="15213" width="3" style="1271" hidden="1"/>
    <col min="15214" max="15453" width="8.6640625" style="1271" hidden="1"/>
    <col min="15454" max="15459" width="14.88671875" style="1271" hidden="1"/>
    <col min="15460" max="15461" width="15.88671875" style="1271" hidden="1"/>
    <col min="15462" max="15467" width="16.109375" style="1271" hidden="1"/>
    <col min="15468" max="15468" width="6.109375" style="1271" hidden="1"/>
    <col min="15469" max="15469" width="3" style="1271" hidden="1"/>
    <col min="15470" max="15709" width="8.6640625" style="1271" hidden="1"/>
    <col min="15710" max="15715" width="14.88671875" style="1271" hidden="1"/>
    <col min="15716" max="15717" width="15.88671875" style="1271" hidden="1"/>
    <col min="15718" max="15723" width="16.109375" style="1271" hidden="1"/>
    <col min="15724" max="15724" width="6.109375" style="1271" hidden="1"/>
    <col min="15725" max="15725" width="3" style="1271" hidden="1"/>
    <col min="15726" max="15965" width="8.6640625" style="1271" hidden="1"/>
    <col min="15966" max="15971" width="14.88671875" style="1271" hidden="1"/>
    <col min="15972" max="15973" width="15.88671875" style="1271" hidden="1"/>
    <col min="15974" max="15979" width="16.109375" style="1271" hidden="1"/>
    <col min="15980" max="15980" width="6.109375" style="1271" hidden="1"/>
    <col min="15981" max="15981" width="3" style="1271" hidden="1"/>
    <col min="15982" max="16221" width="8.6640625" style="1271" hidden="1"/>
    <col min="16222" max="16227" width="14.88671875" style="1271" hidden="1"/>
    <col min="16228" max="16229" width="15.88671875" style="1271" hidden="1"/>
    <col min="16230" max="16235" width="16.109375" style="1271" hidden="1"/>
    <col min="16236" max="16236" width="6.109375" style="1271" hidden="1"/>
    <col min="16237" max="16237" width="3" style="1271" hidden="1"/>
    <col min="16238" max="16384" width="8.6640625" style="1271" hidden="1"/>
  </cols>
  <sheetData>
    <row r="1" spans="1:143" ht="42.75" customHeight="1" x14ac:dyDescent="0.2">
      <c r="A1" s="1330"/>
      <c r="B1" s="1329"/>
      <c r="DD1" s="1271"/>
      <c r="DE1" s="1271"/>
    </row>
    <row r="2" spans="1:143" ht="25.5" customHeight="1" x14ac:dyDescent="0.2">
      <c r="A2" s="1328"/>
      <c r="C2" s="1328"/>
      <c r="O2" s="1328"/>
      <c r="P2" s="1328"/>
      <c r="Q2" s="1328"/>
      <c r="R2" s="1328"/>
      <c r="S2" s="1328"/>
      <c r="T2" s="1328"/>
      <c r="U2" s="1328"/>
      <c r="V2" s="1328"/>
      <c r="W2" s="1328"/>
      <c r="X2" s="1328"/>
      <c r="Y2" s="1328"/>
      <c r="Z2" s="1328"/>
      <c r="AA2" s="1328"/>
      <c r="AB2" s="1328"/>
      <c r="AC2" s="1328"/>
      <c r="AD2" s="1328"/>
      <c r="AE2" s="1328"/>
      <c r="AF2" s="1328"/>
      <c r="AG2" s="1328"/>
      <c r="AH2" s="1328"/>
      <c r="AI2" s="1328"/>
      <c r="AU2" s="1328"/>
      <c r="BG2" s="1328"/>
      <c r="BS2" s="1328"/>
      <c r="CE2" s="1328"/>
      <c r="CQ2" s="1328"/>
      <c r="DD2" s="1271"/>
      <c r="DE2" s="1271"/>
    </row>
    <row r="3" spans="1:143" ht="25.5" customHeight="1" x14ac:dyDescent="0.2">
      <c r="A3" s="1328"/>
      <c r="C3" s="1328"/>
      <c r="O3" s="1328"/>
      <c r="P3" s="1328"/>
      <c r="Q3" s="1328"/>
      <c r="R3" s="1328"/>
      <c r="S3" s="1328"/>
      <c r="T3" s="1328"/>
      <c r="U3" s="1328"/>
      <c r="V3" s="1328"/>
      <c r="W3" s="1328"/>
      <c r="X3" s="1328"/>
      <c r="Y3" s="1328"/>
      <c r="Z3" s="1328"/>
      <c r="AA3" s="1328"/>
      <c r="AB3" s="1328"/>
      <c r="AC3" s="1328"/>
      <c r="AD3" s="1328"/>
      <c r="AE3" s="1328"/>
      <c r="AF3" s="1328"/>
      <c r="AG3" s="1328"/>
      <c r="AH3" s="1328"/>
      <c r="AI3" s="1328"/>
      <c r="AU3" s="1328"/>
      <c r="BG3" s="1328"/>
      <c r="BS3" s="1328"/>
      <c r="CE3" s="1328"/>
      <c r="CQ3" s="1328"/>
      <c r="DD3" s="1271"/>
      <c r="DE3" s="1271"/>
    </row>
    <row r="4" spans="1:143" s="291" customFormat="1" ht="13.2" x14ac:dyDescent="0.2">
      <c r="A4" s="1328"/>
      <c r="B4" s="1328"/>
      <c r="C4" s="1328"/>
      <c r="D4" s="1328"/>
      <c r="E4" s="1328"/>
      <c r="F4" s="1328"/>
      <c r="G4" s="1328"/>
      <c r="H4" s="1328"/>
      <c r="I4" s="1328"/>
      <c r="J4" s="1328"/>
      <c r="K4" s="1328"/>
      <c r="L4" s="1328"/>
      <c r="M4" s="1328"/>
      <c r="N4" s="1328"/>
      <c r="O4" s="1328"/>
      <c r="P4" s="1328"/>
      <c r="Q4" s="1328"/>
      <c r="R4" s="1328"/>
      <c r="S4" s="1328"/>
      <c r="T4" s="1328"/>
      <c r="U4" s="1328"/>
      <c r="V4" s="1328"/>
      <c r="W4" s="1328"/>
      <c r="X4" s="1328"/>
      <c r="Y4" s="1328"/>
      <c r="Z4" s="1328"/>
      <c r="AA4" s="1328"/>
      <c r="AB4" s="1328"/>
      <c r="AC4" s="1328"/>
      <c r="AD4" s="1328"/>
      <c r="AE4" s="1328"/>
      <c r="AF4" s="1328"/>
      <c r="AG4" s="1328"/>
      <c r="AH4" s="1328"/>
      <c r="AI4" s="1328"/>
      <c r="AJ4" s="1328"/>
      <c r="AK4" s="1328"/>
      <c r="AL4" s="1328"/>
      <c r="AM4" s="1328"/>
      <c r="AN4" s="1328"/>
      <c r="AO4" s="1328"/>
      <c r="AP4" s="1328"/>
      <c r="AQ4" s="1328"/>
      <c r="AR4" s="1328"/>
      <c r="AS4" s="1328"/>
      <c r="AT4" s="1328"/>
      <c r="AU4" s="1328"/>
      <c r="AV4" s="1328"/>
      <c r="AW4" s="1328"/>
      <c r="AX4" s="1328"/>
      <c r="AY4" s="1328"/>
      <c r="AZ4" s="1328"/>
      <c r="BA4" s="1328"/>
      <c r="BB4" s="1328"/>
      <c r="BC4" s="1328"/>
      <c r="BD4" s="1328"/>
      <c r="BE4" s="1328"/>
      <c r="BF4" s="1328"/>
      <c r="BG4" s="1328"/>
      <c r="BH4" s="1328"/>
      <c r="BI4" s="1328"/>
      <c r="BJ4" s="1328"/>
      <c r="BK4" s="1328"/>
      <c r="BL4" s="1328"/>
      <c r="BM4" s="1328"/>
      <c r="BN4" s="1328"/>
      <c r="BO4" s="1328"/>
      <c r="BP4" s="1328"/>
      <c r="BQ4" s="1328"/>
      <c r="BR4" s="1328"/>
      <c r="BS4" s="1328"/>
      <c r="BT4" s="1328"/>
      <c r="BU4" s="1328"/>
      <c r="BV4" s="1328"/>
      <c r="BW4" s="1328"/>
      <c r="BX4" s="1328"/>
      <c r="BY4" s="1328"/>
      <c r="BZ4" s="1328"/>
      <c r="CA4" s="1328"/>
      <c r="CB4" s="1328"/>
      <c r="CC4" s="1328"/>
      <c r="CD4" s="1328"/>
      <c r="CE4" s="1328"/>
      <c r="CF4" s="1328"/>
      <c r="CG4" s="1328"/>
      <c r="CH4" s="1328"/>
      <c r="CI4" s="1328"/>
      <c r="CJ4" s="1328"/>
      <c r="CK4" s="1328"/>
      <c r="CL4" s="1328"/>
      <c r="CM4" s="1328"/>
      <c r="CN4" s="1328"/>
      <c r="CO4" s="1328"/>
      <c r="CP4" s="1328"/>
      <c r="CQ4" s="1328"/>
      <c r="CR4" s="1328"/>
      <c r="CS4" s="1328"/>
      <c r="CT4" s="1328"/>
      <c r="CU4" s="1328"/>
      <c r="CV4" s="1328"/>
      <c r="CW4" s="1328"/>
      <c r="CX4" s="1328"/>
      <c r="CY4" s="1328"/>
      <c r="CZ4" s="1328"/>
      <c r="DA4" s="1328"/>
      <c r="DB4" s="1328"/>
      <c r="DC4" s="1328"/>
      <c r="DD4" s="1328"/>
      <c r="DE4" s="1328"/>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1328"/>
      <c r="B5" s="1328"/>
      <c r="C5" s="1328"/>
      <c r="D5" s="1328"/>
      <c r="E5" s="1328"/>
      <c r="F5" s="1328"/>
      <c r="G5" s="1328"/>
      <c r="H5" s="1328"/>
      <c r="I5" s="1328"/>
      <c r="J5" s="1328"/>
      <c r="K5" s="1328"/>
      <c r="L5" s="1328"/>
      <c r="M5" s="1328"/>
      <c r="N5" s="1328"/>
      <c r="O5" s="1328"/>
      <c r="P5" s="1328"/>
      <c r="Q5" s="1328"/>
      <c r="R5" s="1328"/>
      <c r="S5" s="1328"/>
      <c r="T5" s="1328"/>
      <c r="U5" s="1328"/>
      <c r="V5" s="1328"/>
      <c r="W5" s="1328"/>
      <c r="X5" s="1328"/>
      <c r="Y5" s="1328"/>
      <c r="Z5" s="1328"/>
      <c r="AA5" s="1328"/>
      <c r="AB5" s="1328"/>
      <c r="AC5" s="1328"/>
      <c r="AD5" s="1328"/>
      <c r="AE5" s="1328"/>
      <c r="AF5" s="1328"/>
      <c r="AG5" s="1328"/>
      <c r="AH5" s="1328"/>
      <c r="AI5" s="1328"/>
      <c r="AJ5" s="1328"/>
      <c r="AK5" s="1328"/>
      <c r="AL5" s="1328"/>
      <c r="AM5" s="1328"/>
      <c r="AN5" s="1328"/>
      <c r="AO5" s="1328"/>
      <c r="AP5" s="1328"/>
      <c r="AQ5" s="1328"/>
      <c r="AR5" s="1328"/>
      <c r="AS5" s="1328"/>
      <c r="AT5" s="1328"/>
      <c r="AU5" s="1328"/>
      <c r="AV5" s="1328"/>
      <c r="AW5" s="1328"/>
      <c r="AX5" s="1328"/>
      <c r="AY5" s="1328"/>
      <c r="AZ5" s="1328"/>
      <c r="BA5" s="1328"/>
      <c r="BB5" s="1328"/>
      <c r="BC5" s="1328"/>
      <c r="BD5" s="1328"/>
      <c r="BE5" s="1328"/>
      <c r="BF5" s="1328"/>
      <c r="BG5" s="1328"/>
      <c r="BH5" s="1328"/>
      <c r="BI5" s="1328"/>
      <c r="BJ5" s="1328"/>
      <c r="BK5" s="1328"/>
      <c r="BL5" s="1328"/>
      <c r="BM5" s="1328"/>
      <c r="BN5" s="1328"/>
      <c r="BO5" s="1328"/>
      <c r="BP5" s="1328"/>
      <c r="BQ5" s="1328"/>
      <c r="BR5" s="1328"/>
      <c r="BS5" s="1328"/>
      <c r="BT5" s="1328"/>
      <c r="BU5" s="1328"/>
      <c r="BV5" s="1328"/>
      <c r="BW5" s="1328"/>
      <c r="BX5" s="1328"/>
      <c r="BY5" s="1328"/>
      <c r="BZ5" s="1328"/>
      <c r="CA5" s="1328"/>
      <c r="CB5" s="1328"/>
      <c r="CC5" s="1328"/>
      <c r="CD5" s="1328"/>
      <c r="CE5" s="1328"/>
      <c r="CF5" s="1328"/>
      <c r="CG5" s="1328"/>
      <c r="CH5" s="1328"/>
      <c r="CI5" s="1328"/>
      <c r="CJ5" s="1328"/>
      <c r="CK5" s="1328"/>
      <c r="CL5" s="1328"/>
      <c r="CM5" s="1328"/>
      <c r="CN5" s="1328"/>
      <c r="CO5" s="1328"/>
      <c r="CP5" s="1328"/>
      <c r="CQ5" s="1328"/>
      <c r="CR5" s="1328"/>
      <c r="CS5" s="1328"/>
      <c r="CT5" s="1328"/>
      <c r="CU5" s="1328"/>
      <c r="CV5" s="1328"/>
      <c r="CW5" s="1328"/>
      <c r="CX5" s="1328"/>
      <c r="CY5" s="1328"/>
      <c r="CZ5" s="1328"/>
      <c r="DA5" s="1328"/>
      <c r="DB5" s="1328"/>
      <c r="DC5" s="1328"/>
      <c r="DD5" s="1328"/>
      <c r="DE5" s="1328"/>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1328"/>
      <c r="B6" s="1328"/>
      <c r="C6" s="1328"/>
      <c r="D6" s="1328"/>
      <c r="E6" s="1328"/>
      <c r="F6" s="1328"/>
      <c r="G6" s="1328"/>
      <c r="H6" s="1328"/>
      <c r="I6" s="1328"/>
      <c r="J6" s="1328"/>
      <c r="K6" s="1328"/>
      <c r="L6" s="1328"/>
      <c r="M6" s="1328"/>
      <c r="N6" s="1328"/>
      <c r="O6" s="1328"/>
      <c r="P6" s="1328"/>
      <c r="Q6" s="1328"/>
      <c r="R6" s="1328"/>
      <c r="S6" s="1328"/>
      <c r="T6" s="1328"/>
      <c r="U6" s="1328"/>
      <c r="V6" s="1328"/>
      <c r="W6" s="1328"/>
      <c r="X6" s="1328"/>
      <c r="Y6" s="1328"/>
      <c r="Z6" s="1328"/>
      <c r="AA6" s="1328"/>
      <c r="AB6" s="1328"/>
      <c r="AC6" s="1328"/>
      <c r="AD6" s="1328"/>
      <c r="AE6" s="1328"/>
      <c r="AF6" s="1328"/>
      <c r="AG6" s="1328"/>
      <c r="AH6" s="1328"/>
      <c r="AI6" s="1328"/>
      <c r="AJ6" s="1328"/>
      <c r="AK6" s="1328"/>
      <c r="AL6" s="1328"/>
      <c r="AM6" s="1328"/>
      <c r="AN6" s="1328"/>
      <c r="AO6" s="1328"/>
      <c r="AP6" s="1328"/>
      <c r="AQ6" s="1328"/>
      <c r="AR6" s="1328"/>
      <c r="AS6" s="1328"/>
      <c r="AT6" s="1328"/>
      <c r="AU6" s="1328"/>
      <c r="AV6" s="1328"/>
      <c r="AW6" s="1328"/>
      <c r="AX6" s="1328"/>
      <c r="AY6" s="1328"/>
      <c r="AZ6" s="1328"/>
      <c r="BA6" s="1328"/>
      <c r="BB6" s="1328"/>
      <c r="BC6" s="1328"/>
      <c r="BD6" s="1328"/>
      <c r="BE6" s="1328"/>
      <c r="BF6" s="1328"/>
      <c r="BG6" s="1328"/>
      <c r="BH6" s="1328"/>
      <c r="BI6" s="1328"/>
      <c r="BJ6" s="1328"/>
      <c r="BK6" s="1328"/>
      <c r="BL6" s="1328"/>
      <c r="BM6" s="1328"/>
      <c r="BN6" s="1328"/>
      <c r="BO6" s="1328"/>
      <c r="BP6" s="1328"/>
      <c r="BQ6" s="1328"/>
      <c r="BR6" s="1328"/>
      <c r="BS6" s="1328"/>
      <c r="BT6" s="1328"/>
      <c r="BU6" s="1328"/>
      <c r="BV6" s="1328"/>
      <c r="BW6" s="1328"/>
      <c r="BX6" s="1328"/>
      <c r="BY6" s="1328"/>
      <c r="BZ6" s="1328"/>
      <c r="CA6" s="1328"/>
      <c r="CB6" s="1328"/>
      <c r="CC6" s="1328"/>
      <c r="CD6" s="1328"/>
      <c r="CE6" s="1328"/>
      <c r="CF6" s="1328"/>
      <c r="CG6" s="1328"/>
      <c r="CH6" s="1328"/>
      <c r="CI6" s="1328"/>
      <c r="CJ6" s="1328"/>
      <c r="CK6" s="1328"/>
      <c r="CL6" s="1328"/>
      <c r="CM6" s="1328"/>
      <c r="CN6" s="1328"/>
      <c r="CO6" s="1328"/>
      <c r="CP6" s="1328"/>
      <c r="CQ6" s="1328"/>
      <c r="CR6" s="1328"/>
      <c r="CS6" s="1328"/>
      <c r="CT6" s="1328"/>
      <c r="CU6" s="1328"/>
      <c r="CV6" s="1328"/>
      <c r="CW6" s="1328"/>
      <c r="CX6" s="1328"/>
      <c r="CY6" s="1328"/>
      <c r="CZ6" s="1328"/>
      <c r="DA6" s="1328"/>
      <c r="DB6" s="1328"/>
      <c r="DC6" s="1328"/>
      <c r="DD6" s="1328"/>
      <c r="DE6" s="1328"/>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1328"/>
      <c r="B7" s="1328"/>
      <c r="C7" s="1328"/>
      <c r="D7" s="1328"/>
      <c r="E7" s="1328"/>
      <c r="F7" s="1328"/>
      <c r="G7" s="1328"/>
      <c r="H7" s="1328"/>
      <c r="I7" s="1328"/>
      <c r="J7" s="1328"/>
      <c r="K7" s="1328"/>
      <c r="L7" s="1328"/>
      <c r="M7" s="1328"/>
      <c r="N7" s="1328"/>
      <c r="O7" s="1328"/>
      <c r="P7" s="1328"/>
      <c r="Q7" s="1328"/>
      <c r="R7" s="1328"/>
      <c r="S7" s="1328"/>
      <c r="T7" s="1328"/>
      <c r="U7" s="1328"/>
      <c r="V7" s="1328"/>
      <c r="W7" s="1328"/>
      <c r="X7" s="1328"/>
      <c r="Y7" s="1328"/>
      <c r="Z7" s="1328"/>
      <c r="AA7" s="1328"/>
      <c r="AB7" s="1328"/>
      <c r="AC7" s="1328"/>
      <c r="AD7" s="1328"/>
      <c r="AE7" s="1328"/>
      <c r="AF7" s="1328"/>
      <c r="AG7" s="1328"/>
      <c r="AH7" s="1328"/>
      <c r="AI7" s="1328"/>
      <c r="AJ7" s="1328"/>
      <c r="AK7" s="1328"/>
      <c r="AL7" s="1328"/>
      <c r="AM7" s="1328"/>
      <c r="AN7" s="1328"/>
      <c r="AO7" s="1328"/>
      <c r="AP7" s="1328"/>
      <c r="AQ7" s="1328"/>
      <c r="AR7" s="1328"/>
      <c r="AS7" s="1328"/>
      <c r="AT7" s="1328"/>
      <c r="AU7" s="1328"/>
      <c r="AV7" s="1328"/>
      <c r="AW7" s="1328"/>
      <c r="AX7" s="1328"/>
      <c r="AY7" s="1328"/>
      <c r="AZ7" s="1328"/>
      <c r="BA7" s="1328"/>
      <c r="BB7" s="1328"/>
      <c r="BC7" s="1328"/>
      <c r="BD7" s="1328"/>
      <c r="BE7" s="1328"/>
      <c r="BF7" s="1328"/>
      <c r="BG7" s="1328"/>
      <c r="BH7" s="1328"/>
      <c r="BI7" s="1328"/>
      <c r="BJ7" s="1328"/>
      <c r="BK7" s="1328"/>
      <c r="BL7" s="1328"/>
      <c r="BM7" s="1328"/>
      <c r="BN7" s="1328"/>
      <c r="BO7" s="1328"/>
      <c r="BP7" s="1328"/>
      <c r="BQ7" s="1328"/>
      <c r="BR7" s="1328"/>
      <c r="BS7" s="1328"/>
      <c r="BT7" s="1328"/>
      <c r="BU7" s="1328"/>
      <c r="BV7" s="1328"/>
      <c r="BW7" s="1328"/>
      <c r="BX7" s="1328"/>
      <c r="BY7" s="1328"/>
      <c r="BZ7" s="1328"/>
      <c r="CA7" s="1328"/>
      <c r="CB7" s="1328"/>
      <c r="CC7" s="1328"/>
      <c r="CD7" s="1328"/>
      <c r="CE7" s="1328"/>
      <c r="CF7" s="1328"/>
      <c r="CG7" s="1328"/>
      <c r="CH7" s="1328"/>
      <c r="CI7" s="1328"/>
      <c r="CJ7" s="1328"/>
      <c r="CK7" s="1328"/>
      <c r="CL7" s="1328"/>
      <c r="CM7" s="1328"/>
      <c r="CN7" s="1328"/>
      <c r="CO7" s="1328"/>
      <c r="CP7" s="1328"/>
      <c r="CQ7" s="1328"/>
      <c r="CR7" s="1328"/>
      <c r="CS7" s="1328"/>
      <c r="CT7" s="1328"/>
      <c r="CU7" s="1328"/>
      <c r="CV7" s="1328"/>
      <c r="CW7" s="1328"/>
      <c r="CX7" s="1328"/>
      <c r="CY7" s="1328"/>
      <c r="CZ7" s="1328"/>
      <c r="DA7" s="1328"/>
      <c r="DB7" s="1328"/>
      <c r="DC7" s="1328"/>
      <c r="DD7" s="1328"/>
      <c r="DE7" s="1328"/>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1328"/>
      <c r="B8" s="1328"/>
      <c r="C8" s="1328"/>
      <c r="D8" s="1328"/>
      <c r="E8" s="1328"/>
      <c r="F8" s="1328"/>
      <c r="G8" s="1328"/>
      <c r="H8" s="1328"/>
      <c r="I8" s="1328"/>
      <c r="J8" s="1328"/>
      <c r="K8" s="1328"/>
      <c r="L8" s="1328"/>
      <c r="M8" s="1328"/>
      <c r="N8" s="1328"/>
      <c r="O8" s="1328"/>
      <c r="P8" s="1328"/>
      <c r="Q8" s="1328"/>
      <c r="R8" s="1328"/>
      <c r="S8" s="1328"/>
      <c r="T8" s="1328"/>
      <c r="U8" s="1328"/>
      <c r="V8" s="1328"/>
      <c r="W8" s="1328"/>
      <c r="X8" s="1328"/>
      <c r="Y8" s="1328"/>
      <c r="Z8" s="1328"/>
      <c r="AA8" s="1328"/>
      <c r="AB8" s="1328"/>
      <c r="AC8" s="1328"/>
      <c r="AD8" s="1328"/>
      <c r="AE8" s="1328"/>
      <c r="AF8" s="1328"/>
      <c r="AG8" s="1328"/>
      <c r="AH8" s="1328"/>
      <c r="AI8" s="1328"/>
      <c r="AJ8" s="1328"/>
      <c r="AK8" s="1328"/>
      <c r="AL8" s="1328"/>
      <c r="AM8" s="1328"/>
      <c r="AN8" s="1328"/>
      <c r="AO8" s="1328"/>
      <c r="AP8" s="1328"/>
      <c r="AQ8" s="1328"/>
      <c r="AR8" s="1328"/>
      <c r="AS8" s="1328"/>
      <c r="AT8" s="1328"/>
      <c r="AU8" s="1328"/>
      <c r="AV8" s="1328"/>
      <c r="AW8" s="1328"/>
      <c r="AX8" s="1328"/>
      <c r="AY8" s="1328"/>
      <c r="AZ8" s="1328"/>
      <c r="BA8" s="1328"/>
      <c r="BB8" s="1328"/>
      <c r="BC8" s="1328"/>
      <c r="BD8" s="1328"/>
      <c r="BE8" s="1328"/>
      <c r="BF8" s="1328"/>
      <c r="BG8" s="1328"/>
      <c r="BH8" s="1328"/>
      <c r="BI8" s="1328"/>
      <c r="BJ8" s="1328"/>
      <c r="BK8" s="1328"/>
      <c r="BL8" s="1328"/>
      <c r="BM8" s="1328"/>
      <c r="BN8" s="1328"/>
      <c r="BO8" s="1328"/>
      <c r="BP8" s="1328"/>
      <c r="BQ8" s="1328"/>
      <c r="BR8" s="1328"/>
      <c r="BS8" s="1328"/>
      <c r="BT8" s="1328"/>
      <c r="BU8" s="1328"/>
      <c r="BV8" s="1328"/>
      <c r="BW8" s="1328"/>
      <c r="BX8" s="1328"/>
      <c r="BY8" s="1328"/>
      <c r="BZ8" s="1328"/>
      <c r="CA8" s="1328"/>
      <c r="CB8" s="1328"/>
      <c r="CC8" s="1328"/>
      <c r="CD8" s="1328"/>
      <c r="CE8" s="1328"/>
      <c r="CF8" s="1328"/>
      <c r="CG8" s="1328"/>
      <c r="CH8" s="1328"/>
      <c r="CI8" s="1328"/>
      <c r="CJ8" s="1328"/>
      <c r="CK8" s="1328"/>
      <c r="CL8" s="1328"/>
      <c r="CM8" s="1328"/>
      <c r="CN8" s="1328"/>
      <c r="CO8" s="1328"/>
      <c r="CP8" s="1328"/>
      <c r="CQ8" s="1328"/>
      <c r="CR8" s="1328"/>
      <c r="CS8" s="1328"/>
      <c r="CT8" s="1328"/>
      <c r="CU8" s="1328"/>
      <c r="CV8" s="1328"/>
      <c r="CW8" s="1328"/>
      <c r="CX8" s="1328"/>
      <c r="CY8" s="1328"/>
      <c r="CZ8" s="1328"/>
      <c r="DA8" s="1328"/>
      <c r="DB8" s="1328"/>
      <c r="DC8" s="1328"/>
      <c r="DD8" s="1328"/>
      <c r="DE8" s="1328"/>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1328"/>
      <c r="B9" s="1328"/>
      <c r="C9" s="1328"/>
      <c r="D9" s="1328"/>
      <c r="E9" s="1328"/>
      <c r="F9" s="1328"/>
      <c r="G9" s="1328"/>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28"/>
      <c r="AF9" s="1328"/>
      <c r="AG9" s="1328"/>
      <c r="AH9" s="1328"/>
      <c r="AI9" s="1328"/>
      <c r="AJ9" s="1328"/>
      <c r="AK9" s="1328"/>
      <c r="AL9" s="1328"/>
      <c r="AM9" s="1328"/>
      <c r="AN9" s="1328"/>
      <c r="AO9" s="1328"/>
      <c r="AP9" s="1328"/>
      <c r="AQ9" s="1328"/>
      <c r="AR9" s="1328"/>
      <c r="AS9" s="1328"/>
      <c r="AT9" s="1328"/>
      <c r="AU9" s="1328"/>
      <c r="AV9" s="1328"/>
      <c r="AW9" s="1328"/>
      <c r="AX9" s="1328"/>
      <c r="AY9" s="1328"/>
      <c r="AZ9" s="1328"/>
      <c r="BA9" s="1328"/>
      <c r="BB9" s="1328"/>
      <c r="BC9" s="1328"/>
      <c r="BD9" s="1328"/>
      <c r="BE9" s="1328"/>
      <c r="BF9" s="1328"/>
      <c r="BG9" s="1328"/>
      <c r="BH9" s="1328"/>
      <c r="BI9" s="1328"/>
      <c r="BJ9" s="1328"/>
      <c r="BK9" s="1328"/>
      <c r="BL9" s="1328"/>
      <c r="BM9" s="1328"/>
      <c r="BN9" s="1328"/>
      <c r="BO9" s="1328"/>
      <c r="BP9" s="1328"/>
      <c r="BQ9" s="1328"/>
      <c r="BR9" s="1328"/>
      <c r="BS9" s="1328"/>
      <c r="BT9" s="1328"/>
      <c r="BU9" s="1328"/>
      <c r="BV9" s="1328"/>
      <c r="BW9" s="1328"/>
      <c r="BX9" s="1328"/>
      <c r="BY9" s="1328"/>
      <c r="BZ9" s="1328"/>
      <c r="CA9" s="1328"/>
      <c r="CB9" s="1328"/>
      <c r="CC9" s="1328"/>
      <c r="CD9" s="1328"/>
      <c r="CE9" s="1328"/>
      <c r="CF9" s="1328"/>
      <c r="CG9" s="1328"/>
      <c r="CH9" s="1328"/>
      <c r="CI9" s="1328"/>
      <c r="CJ9" s="1328"/>
      <c r="CK9" s="1328"/>
      <c r="CL9" s="1328"/>
      <c r="CM9" s="1328"/>
      <c r="CN9" s="1328"/>
      <c r="CO9" s="1328"/>
      <c r="CP9" s="1328"/>
      <c r="CQ9" s="1328"/>
      <c r="CR9" s="1328"/>
      <c r="CS9" s="1328"/>
      <c r="CT9" s="1328"/>
      <c r="CU9" s="1328"/>
      <c r="CV9" s="1328"/>
      <c r="CW9" s="1328"/>
      <c r="CX9" s="1328"/>
      <c r="CY9" s="1328"/>
      <c r="CZ9" s="1328"/>
      <c r="DA9" s="1328"/>
      <c r="DB9" s="1328"/>
      <c r="DC9" s="1328"/>
      <c r="DD9" s="1328"/>
      <c r="DE9" s="1328"/>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1328"/>
      <c r="B10" s="1328"/>
      <c r="C10" s="1328"/>
      <c r="D10" s="1328"/>
      <c r="E10" s="1328"/>
      <c r="F10" s="1328"/>
      <c r="G10" s="1328"/>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328"/>
      <c r="AK10" s="1328"/>
      <c r="AL10" s="1328"/>
      <c r="AM10" s="1328"/>
      <c r="AN10" s="1328"/>
      <c r="AO10" s="1328"/>
      <c r="AP10" s="1328"/>
      <c r="AQ10" s="1328"/>
      <c r="AR10" s="1328"/>
      <c r="AS10" s="1328"/>
      <c r="AT10" s="1328"/>
      <c r="AU10" s="1328"/>
      <c r="AV10" s="1328"/>
      <c r="AW10" s="1328"/>
      <c r="AX10" s="1328"/>
      <c r="AY10" s="1328"/>
      <c r="AZ10" s="1328"/>
      <c r="BA10" s="1328"/>
      <c r="BB10" s="1328"/>
      <c r="BC10" s="1328"/>
      <c r="BD10" s="1328"/>
      <c r="BE10" s="1328"/>
      <c r="BF10" s="1328"/>
      <c r="BG10" s="1328"/>
      <c r="BH10" s="1328"/>
      <c r="BI10" s="1328"/>
      <c r="BJ10" s="1328"/>
      <c r="BK10" s="1328"/>
      <c r="BL10" s="1328"/>
      <c r="BM10" s="1328"/>
      <c r="BN10" s="1328"/>
      <c r="BO10" s="1328"/>
      <c r="BP10" s="1328"/>
      <c r="BQ10" s="1328"/>
      <c r="BR10" s="1328"/>
      <c r="BS10" s="1328"/>
      <c r="BT10" s="1328"/>
      <c r="BU10" s="1328"/>
      <c r="BV10" s="1328"/>
      <c r="BW10" s="1328"/>
      <c r="BX10" s="1328"/>
      <c r="BY10" s="1328"/>
      <c r="BZ10" s="1328"/>
      <c r="CA10" s="1328"/>
      <c r="CB10" s="1328"/>
      <c r="CC10" s="1328"/>
      <c r="CD10" s="1328"/>
      <c r="CE10" s="1328"/>
      <c r="CF10" s="1328"/>
      <c r="CG10" s="1328"/>
      <c r="CH10" s="1328"/>
      <c r="CI10" s="1328"/>
      <c r="CJ10" s="1328"/>
      <c r="CK10" s="1328"/>
      <c r="CL10" s="1328"/>
      <c r="CM10" s="1328"/>
      <c r="CN10" s="1328"/>
      <c r="CO10" s="1328"/>
      <c r="CP10" s="1328"/>
      <c r="CQ10" s="1328"/>
      <c r="CR10" s="1328"/>
      <c r="CS10" s="1328"/>
      <c r="CT10" s="1328"/>
      <c r="CU10" s="1328"/>
      <c r="CV10" s="1328"/>
      <c r="CW10" s="1328"/>
      <c r="CX10" s="1328"/>
      <c r="CY10" s="1328"/>
      <c r="CZ10" s="1328"/>
      <c r="DA10" s="1328"/>
      <c r="DB10" s="1328"/>
      <c r="DC10" s="1328"/>
      <c r="DD10" s="1328"/>
      <c r="DE10" s="1328"/>
      <c r="DF10" s="292"/>
      <c r="DG10" s="292"/>
      <c r="DH10" s="292"/>
      <c r="DI10" s="292"/>
      <c r="DJ10" s="292"/>
      <c r="DK10" s="292"/>
      <c r="DL10" s="292"/>
      <c r="DM10" s="292"/>
      <c r="DN10" s="292"/>
      <c r="DO10" s="292"/>
      <c r="DP10" s="292"/>
      <c r="DQ10" s="292"/>
      <c r="DR10" s="292"/>
      <c r="DS10" s="292"/>
      <c r="DT10" s="292"/>
      <c r="DU10" s="292"/>
      <c r="DV10" s="292"/>
      <c r="DW10" s="292"/>
      <c r="EM10" s="291" t="s">
        <v>609</v>
      </c>
    </row>
    <row r="11" spans="1:143" s="291" customFormat="1" ht="13.2" x14ac:dyDescent="0.2">
      <c r="A11" s="1328"/>
      <c r="B11" s="1328"/>
      <c r="C11" s="1328"/>
      <c r="D11" s="1328"/>
      <c r="E11" s="1328"/>
      <c r="F11" s="1328"/>
      <c r="G11" s="1328"/>
      <c r="H11" s="1328"/>
      <c r="I11" s="1328"/>
      <c r="J11" s="1328"/>
      <c r="K11" s="1328"/>
      <c r="L11" s="1328"/>
      <c r="M11" s="1328"/>
      <c r="N11" s="1328"/>
      <c r="O11" s="1328"/>
      <c r="P11" s="1328"/>
      <c r="Q11" s="1328"/>
      <c r="R11" s="1328"/>
      <c r="S11" s="1328"/>
      <c r="T11" s="1328"/>
      <c r="U11" s="1328"/>
      <c r="V11" s="1328"/>
      <c r="W11" s="1328"/>
      <c r="X11" s="1328"/>
      <c r="Y11" s="1328"/>
      <c r="Z11" s="1328"/>
      <c r="AA11" s="1328"/>
      <c r="AB11" s="1328"/>
      <c r="AC11" s="1328"/>
      <c r="AD11" s="1328"/>
      <c r="AE11" s="1328"/>
      <c r="AF11" s="1328"/>
      <c r="AG11" s="1328"/>
      <c r="AH11" s="1328"/>
      <c r="AI11" s="1328"/>
      <c r="AJ11" s="1328"/>
      <c r="AK11" s="1328"/>
      <c r="AL11" s="1328"/>
      <c r="AM11" s="1328"/>
      <c r="AN11" s="1328"/>
      <c r="AO11" s="1328"/>
      <c r="AP11" s="1328"/>
      <c r="AQ11" s="1328"/>
      <c r="AR11" s="1328"/>
      <c r="AS11" s="1328"/>
      <c r="AT11" s="1328"/>
      <c r="AU11" s="1328"/>
      <c r="AV11" s="1328"/>
      <c r="AW11" s="1328"/>
      <c r="AX11" s="1328"/>
      <c r="AY11" s="1328"/>
      <c r="AZ11" s="1328"/>
      <c r="BA11" s="1328"/>
      <c r="BB11" s="1328"/>
      <c r="BC11" s="1328"/>
      <c r="BD11" s="1328"/>
      <c r="BE11" s="1328"/>
      <c r="BF11" s="1328"/>
      <c r="BG11" s="1328"/>
      <c r="BH11" s="1328"/>
      <c r="BI11" s="1328"/>
      <c r="BJ11" s="1328"/>
      <c r="BK11" s="1328"/>
      <c r="BL11" s="1328"/>
      <c r="BM11" s="1328"/>
      <c r="BN11" s="1328"/>
      <c r="BO11" s="1328"/>
      <c r="BP11" s="1328"/>
      <c r="BQ11" s="1328"/>
      <c r="BR11" s="1328"/>
      <c r="BS11" s="1328"/>
      <c r="BT11" s="1328"/>
      <c r="BU11" s="1328"/>
      <c r="BV11" s="1328"/>
      <c r="BW11" s="1328"/>
      <c r="BX11" s="1328"/>
      <c r="BY11" s="1328"/>
      <c r="BZ11" s="1328"/>
      <c r="CA11" s="1328"/>
      <c r="CB11" s="1328"/>
      <c r="CC11" s="1328"/>
      <c r="CD11" s="1328"/>
      <c r="CE11" s="1328"/>
      <c r="CF11" s="1328"/>
      <c r="CG11" s="1328"/>
      <c r="CH11" s="1328"/>
      <c r="CI11" s="1328"/>
      <c r="CJ11" s="1328"/>
      <c r="CK11" s="1328"/>
      <c r="CL11" s="1328"/>
      <c r="CM11" s="1328"/>
      <c r="CN11" s="1328"/>
      <c r="CO11" s="1328"/>
      <c r="CP11" s="1328"/>
      <c r="CQ11" s="1328"/>
      <c r="CR11" s="1328"/>
      <c r="CS11" s="1328"/>
      <c r="CT11" s="1328"/>
      <c r="CU11" s="1328"/>
      <c r="CV11" s="1328"/>
      <c r="CW11" s="1328"/>
      <c r="CX11" s="1328"/>
      <c r="CY11" s="1328"/>
      <c r="CZ11" s="1328"/>
      <c r="DA11" s="1328"/>
      <c r="DB11" s="1328"/>
      <c r="DC11" s="1328"/>
      <c r="DD11" s="1328"/>
      <c r="DE11" s="1328"/>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1328"/>
      <c r="B12" s="1328"/>
      <c r="C12" s="1328"/>
      <c r="D12" s="1328"/>
      <c r="E12" s="1328"/>
      <c r="F12" s="1328"/>
      <c r="G12" s="1328"/>
      <c r="H12" s="1328"/>
      <c r="I12" s="1328"/>
      <c r="J12" s="1328"/>
      <c r="K12" s="1328"/>
      <c r="L12" s="1328"/>
      <c r="M12" s="1328"/>
      <c r="N12" s="1328"/>
      <c r="O12" s="1328"/>
      <c r="P12" s="1328"/>
      <c r="Q12" s="1328"/>
      <c r="R12" s="1328"/>
      <c r="S12" s="1328"/>
      <c r="T12" s="1328"/>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T12" s="1328"/>
      <c r="AU12" s="1328"/>
      <c r="AV12" s="1328"/>
      <c r="AW12" s="1328"/>
      <c r="AX12" s="1328"/>
      <c r="AY12" s="1328"/>
      <c r="AZ12" s="1328"/>
      <c r="BA12" s="1328"/>
      <c r="BB12" s="1328"/>
      <c r="BC12" s="1328"/>
      <c r="BD12" s="1328"/>
      <c r="BE12" s="1328"/>
      <c r="BF12" s="1328"/>
      <c r="BG12" s="1328"/>
      <c r="BH12" s="1328"/>
      <c r="BI12" s="1328"/>
      <c r="BJ12" s="1328"/>
      <c r="BK12" s="1328"/>
      <c r="BL12" s="1328"/>
      <c r="BM12" s="1328"/>
      <c r="BN12" s="1328"/>
      <c r="BO12" s="1328"/>
      <c r="BP12" s="1328"/>
      <c r="BQ12" s="1328"/>
      <c r="BR12" s="1328"/>
      <c r="BS12" s="1328"/>
      <c r="BT12" s="1328"/>
      <c r="BU12" s="1328"/>
      <c r="BV12" s="1328"/>
      <c r="BW12" s="1328"/>
      <c r="BX12" s="1328"/>
      <c r="BY12" s="1328"/>
      <c r="BZ12" s="1328"/>
      <c r="CA12" s="1328"/>
      <c r="CB12" s="1328"/>
      <c r="CC12" s="1328"/>
      <c r="CD12" s="1328"/>
      <c r="CE12" s="1328"/>
      <c r="CF12" s="1328"/>
      <c r="CG12" s="1328"/>
      <c r="CH12" s="1328"/>
      <c r="CI12" s="1328"/>
      <c r="CJ12" s="1328"/>
      <c r="CK12" s="1328"/>
      <c r="CL12" s="1328"/>
      <c r="CM12" s="1328"/>
      <c r="CN12" s="1328"/>
      <c r="CO12" s="1328"/>
      <c r="CP12" s="1328"/>
      <c r="CQ12" s="1328"/>
      <c r="CR12" s="1328"/>
      <c r="CS12" s="1328"/>
      <c r="CT12" s="1328"/>
      <c r="CU12" s="1328"/>
      <c r="CV12" s="1328"/>
      <c r="CW12" s="1328"/>
      <c r="CX12" s="1328"/>
      <c r="CY12" s="1328"/>
      <c r="CZ12" s="1328"/>
      <c r="DA12" s="1328"/>
      <c r="DB12" s="1328"/>
      <c r="DC12" s="1328"/>
      <c r="DD12" s="1328"/>
      <c r="DE12" s="1328"/>
      <c r="DF12" s="292"/>
      <c r="DG12" s="292"/>
      <c r="DH12" s="292"/>
      <c r="DI12" s="292"/>
      <c r="DJ12" s="292"/>
      <c r="DK12" s="292"/>
      <c r="DL12" s="292"/>
      <c r="DM12" s="292"/>
      <c r="DN12" s="292"/>
      <c r="DO12" s="292"/>
      <c r="DP12" s="292"/>
      <c r="DQ12" s="292"/>
      <c r="DR12" s="292"/>
      <c r="DS12" s="292"/>
      <c r="DT12" s="292"/>
      <c r="DU12" s="292"/>
      <c r="DV12" s="292"/>
      <c r="DW12" s="292"/>
      <c r="EM12" s="291" t="s">
        <v>609</v>
      </c>
    </row>
    <row r="13" spans="1:143" s="291" customFormat="1" ht="13.2" x14ac:dyDescent="0.2">
      <c r="A13" s="1328"/>
      <c r="B13" s="1328"/>
      <c r="C13" s="1328"/>
      <c r="D13" s="1328"/>
      <c r="E13" s="1328"/>
      <c r="F13" s="1328"/>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T13" s="1328"/>
      <c r="AU13" s="1328"/>
      <c r="AV13" s="1328"/>
      <c r="AW13" s="1328"/>
      <c r="AX13" s="1328"/>
      <c r="AY13" s="1328"/>
      <c r="AZ13" s="1328"/>
      <c r="BA13" s="1328"/>
      <c r="BB13" s="1328"/>
      <c r="BC13" s="1328"/>
      <c r="BD13" s="1328"/>
      <c r="BE13" s="1328"/>
      <c r="BF13" s="1328"/>
      <c r="BG13" s="1328"/>
      <c r="BH13" s="1328"/>
      <c r="BI13" s="1328"/>
      <c r="BJ13" s="1328"/>
      <c r="BK13" s="1328"/>
      <c r="BL13" s="1328"/>
      <c r="BM13" s="1328"/>
      <c r="BN13" s="1328"/>
      <c r="BO13" s="1328"/>
      <c r="BP13" s="1328"/>
      <c r="BQ13" s="1328"/>
      <c r="BR13" s="1328"/>
      <c r="BS13" s="1328"/>
      <c r="BT13" s="1328"/>
      <c r="BU13" s="1328"/>
      <c r="BV13" s="1328"/>
      <c r="BW13" s="1328"/>
      <c r="BX13" s="1328"/>
      <c r="BY13" s="1328"/>
      <c r="BZ13" s="1328"/>
      <c r="CA13" s="1328"/>
      <c r="CB13" s="1328"/>
      <c r="CC13" s="1328"/>
      <c r="CD13" s="1328"/>
      <c r="CE13" s="1328"/>
      <c r="CF13" s="1328"/>
      <c r="CG13" s="1328"/>
      <c r="CH13" s="1328"/>
      <c r="CI13" s="1328"/>
      <c r="CJ13" s="1328"/>
      <c r="CK13" s="1328"/>
      <c r="CL13" s="1328"/>
      <c r="CM13" s="1328"/>
      <c r="CN13" s="1328"/>
      <c r="CO13" s="1328"/>
      <c r="CP13" s="1328"/>
      <c r="CQ13" s="1328"/>
      <c r="CR13" s="1328"/>
      <c r="CS13" s="1328"/>
      <c r="CT13" s="1328"/>
      <c r="CU13" s="1328"/>
      <c r="CV13" s="1328"/>
      <c r="CW13" s="1328"/>
      <c r="CX13" s="1328"/>
      <c r="CY13" s="1328"/>
      <c r="CZ13" s="1328"/>
      <c r="DA13" s="1328"/>
      <c r="DB13" s="1328"/>
      <c r="DC13" s="1328"/>
      <c r="DD13" s="1328"/>
      <c r="DE13" s="1328"/>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1328"/>
      <c r="B14" s="1328"/>
      <c r="C14" s="1328"/>
      <c r="D14" s="1328"/>
      <c r="E14" s="1328"/>
      <c r="F14" s="1328"/>
      <c r="G14" s="1328"/>
      <c r="H14" s="1328"/>
      <c r="I14" s="1328"/>
      <c r="J14" s="1328"/>
      <c r="K14" s="1328"/>
      <c r="L14" s="1328"/>
      <c r="M14" s="1328"/>
      <c r="N14" s="1328"/>
      <c r="O14" s="1328"/>
      <c r="P14" s="1328"/>
      <c r="Q14" s="1328"/>
      <c r="R14" s="1328"/>
      <c r="S14" s="1328"/>
      <c r="T14" s="1328"/>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1328"/>
      <c r="AT14" s="1328"/>
      <c r="AU14" s="1328"/>
      <c r="AV14" s="1328"/>
      <c r="AW14" s="1328"/>
      <c r="AX14" s="1328"/>
      <c r="AY14" s="1328"/>
      <c r="AZ14" s="1328"/>
      <c r="BA14" s="1328"/>
      <c r="BB14" s="1328"/>
      <c r="BC14" s="1328"/>
      <c r="BD14" s="1328"/>
      <c r="BE14" s="1328"/>
      <c r="BF14" s="1328"/>
      <c r="BG14" s="1328"/>
      <c r="BH14" s="1328"/>
      <c r="BI14" s="1328"/>
      <c r="BJ14" s="1328"/>
      <c r="BK14" s="1328"/>
      <c r="BL14" s="1328"/>
      <c r="BM14" s="1328"/>
      <c r="BN14" s="1328"/>
      <c r="BO14" s="1328"/>
      <c r="BP14" s="1328"/>
      <c r="BQ14" s="1328"/>
      <c r="BR14" s="1328"/>
      <c r="BS14" s="1328"/>
      <c r="BT14" s="1328"/>
      <c r="BU14" s="1328"/>
      <c r="BV14" s="1328"/>
      <c r="BW14" s="1328"/>
      <c r="BX14" s="1328"/>
      <c r="BY14" s="1328"/>
      <c r="BZ14" s="1328"/>
      <c r="CA14" s="1328"/>
      <c r="CB14" s="1328"/>
      <c r="CC14" s="1328"/>
      <c r="CD14" s="1328"/>
      <c r="CE14" s="1328"/>
      <c r="CF14" s="1328"/>
      <c r="CG14" s="1328"/>
      <c r="CH14" s="1328"/>
      <c r="CI14" s="1328"/>
      <c r="CJ14" s="1328"/>
      <c r="CK14" s="1328"/>
      <c r="CL14" s="1328"/>
      <c r="CM14" s="1328"/>
      <c r="CN14" s="1328"/>
      <c r="CO14" s="1328"/>
      <c r="CP14" s="1328"/>
      <c r="CQ14" s="1328"/>
      <c r="CR14" s="1328"/>
      <c r="CS14" s="1328"/>
      <c r="CT14" s="1328"/>
      <c r="CU14" s="1328"/>
      <c r="CV14" s="1328"/>
      <c r="CW14" s="1328"/>
      <c r="CX14" s="1328"/>
      <c r="CY14" s="1328"/>
      <c r="CZ14" s="1328"/>
      <c r="DA14" s="1328"/>
      <c r="DB14" s="1328"/>
      <c r="DC14" s="1328"/>
      <c r="DD14" s="1328"/>
      <c r="DE14" s="1328"/>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1271"/>
      <c r="B15" s="1328"/>
      <c r="C15" s="1328"/>
      <c r="D15" s="1328"/>
      <c r="E15" s="1328"/>
      <c r="F15" s="1328"/>
      <c r="G15" s="1328"/>
      <c r="H15" s="1328"/>
      <c r="I15" s="1328"/>
      <c r="J15" s="1328"/>
      <c r="K15" s="1328"/>
      <c r="L15" s="1328"/>
      <c r="M15" s="1328"/>
      <c r="N15" s="1328"/>
      <c r="O15" s="1328"/>
      <c r="P15" s="1328"/>
      <c r="Q15" s="1328"/>
      <c r="R15" s="1328"/>
      <c r="S15" s="1328"/>
      <c r="T15" s="1328"/>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V15" s="1328"/>
      <c r="AW15" s="1328"/>
      <c r="AX15" s="1328"/>
      <c r="AY15" s="1328"/>
      <c r="AZ15" s="1328"/>
      <c r="BA15" s="1328"/>
      <c r="BB15" s="1328"/>
      <c r="BC15" s="1328"/>
      <c r="BD15" s="1328"/>
      <c r="BE15" s="1328"/>
      <c r="BF15" s="1328"/>
      <c r="BG15" s="1328"/>
      <c r="BH15" s="1328"/>
      <c r="BI15" s="1328"/>
      <c r="BJ15" s="1328"/>
      <c r="BK15" s="1328"/>
      <c r="BL15" s="1328"/>
      <c r="BM15" s="1328"/>
      <c r="BN15" s="1328"/>
      <c r="BO15" s="1328"/>
      <c r="BP15" s="1328"/>
      <c r="BQ15" s="1328"/>
      <c r="BR15" s="1328"/>
      <c r="BS15" s="1328"/>
      <c r="BT15" s="1328"/>
      <c r="BU15" s="1328"/>
      <c r="BV15" s="1328"/>
      <c r="BW15" s="1328"/>
      <c r="BX15" s="1328"/>
      <c r="BY15" s="1328"/>
      <c r="BZ15" s="1328"/>
      <c r="CA15" s="1328"/>
      <c r="CB15" s="1328"/>
      <c r="CC15" s="1328"/>
      <c r="CD15" s="1328"/>
      <c r="CE15" s="1328"/>
      <c r="CF15" s="1328"/>
      <c r="CG15" s="1328"/>
      <c r="CH15" s="1328"/>
      <c r="CI15" s="1328"/>
      <c r="CJ15" s="1328"/>
      <c r="CK15" s="1328"/>
      <c r="CL15" s="1328"/>
      <c r="CM15" s="1328"/>
      <c r="CN15" s="1328"/>
      <c r="CO15" s="1328"/>
      <c r="CP15" s="1328"/>
      <c r="CQ15" s="1328"/>
      <c r="CR15" s="1328"/>
      <c r="CS15" s="1328"/>
      <c r="CT15" s="1328"/>
      <c r="CU15" s="1328"/>
      <c r="CV15" s="1328"/>
      <c r="CW15" s="1328"/>
      <c r="CX15" s="1328"/>
      <c r="CY15" s="1328"/>
      <c r="CZ15" s="1328"/>
      <c r="DA15" s="1328"/>
      <c r="DB15" s="1328"/>
      <c r="DC15" s="1328"/>
      <c r="DD15" s="1328"/>
      <c r="DE15" s="1328"/>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1271"/>
      <c r="B16" s="1328"/>
      <c r="C16" s="1328"/>
      <c r="D16" s="1328"/>
      <c r="E16" s="1328"/>
      <c r="F16" s="1328"/>
      <c r="G16" s="1328"/>
      <c r="H16" s="1328"/>
      <c r="I16" s="1328"/>
      <c r="J16" s="1328"/>
      <c r="K16" s="1328"/>
      <c r="L16" s="1328"/>
      <c r="M16" s="1328"/>
      <c r="N16" s="1328"/>
      <c r="O16" s="1328"/>
      <c r="P16" s="1328"/>
      <c r="Q16" s="1328"/>
      <c r="R16" s="1328"/>
      <c r="S16" s="1328"/>
      <c r="T16" s="1328"/>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D16" s="1328"/>
      <c r="BE16" s="1328"/>
      <c r="BF16" s="1328"/>
      <c r="BG16" s="1328"/>
      <c r="BH16" s="1328"/>
      <c r="BI16" s="1328"/>
      <c r="BJ16" s="1328"/>
      <c r="BK16" s="1328"/>
      <c r="BL16" s="1328"/>
      <c r="BM16" s="1328"/>
      <c r="BN16" s="1328"/>
      <c r="BO16" s="1328"/>
      <c r="BP16" s="1328"/>
      <c r="BQ16" s="1328"/>
      <c r="BR16" s="1328"/>
      <c r="BS16" s="1328"/>
      <c r="BT16" s="1328"/>
      <c r="BU16" s="1328"/>
      <c r="BV16" s="1328"/>
      <c r="BW16" s="1328"/>
      <c r="BX16" s="1328"/>
      <c r="BY16" s="1328"/>
      <c r="BZ16" s="1328"/>
      <c r="CA16" s="1328"/>
      <c r="CB16" s="1328"/>
      <c r="CC16" s="1328"/>
      <c r="CD16" s="1328"/>
      <c r="CE16" s="1328"/>
      <c r="CF16" s="1328"/>
      <c r="CG16" s="1328"/>
      <c r="CH16" s="1328"/>
      <c r="CI16" s="1328"/>
      <c r="CJ16" s="1328"/>
      <c r="CK16" s="1328"/>
      <c r="CL16" s="1328"/>
      <c r="CM16" s="1328"/>
      <c r="CN16" s="1328"/>
      <c r="CO16" s="1328"/>
      <c r="CP16" s="1328"/>
      <c r="CQ16" s="1328"/>
      <c r="CR16" s="1328"/>
      <c r="CS16" s="1328"/>
      <c r="CT16" s="1328"/>
      <c r="CU16" s="1328"/>
      <c r="CV16" s="1328"/>
      <c r="CW16" s="1328"/>
      <c r="CX16" s="1328"/>
      <c r="CY16" s="1328"/>
      <c r="CZ16" s="1328"/>
      <c r="DA16" s="1328"/>
      <c r="DB16" s="1328"/>
      <c r="DC16" s="1328"/>
      <c r="DD16" s="1328"/>
      <c r="DE16" s="1328"/>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1271"/>
      <c r="B17" s="1328"/>
      <c r="C17" s="1328"/>
      <c r="D17" s="1328"/>
      <c r="E17" s="1328"/>
      <c r="F17" s="1328"/>
      <c r="G17" s="1328"/>
      <c r="H17" s="1328"/>
      <c r="I17" s="1328"/>
      <c r="J17" s="1328"/>
      <c r="K17" s="1328"/>
      <c r="L17" s="1328"/>
      <c r="M17" s="1328"/>
      <c r="N17" s="1328"/>
      <c r="O17" s="1328"/>
      <c r="P17" s="1328"/>
      <c r="Q17" s="1328"/>
      <c r="R17" s="1328"/>
      <c r="S17" s="1328"/>
      <c r="T17" s="1328"/>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D17" s="1328"/>
      <c r="BE17" s="1328"/>
      <c r="BF17" s="1328"/>
      <c r="BG17" s="1328"/>
      <c r="BH17" s="1328"/>
      <c r="BI17" s="1328"/>
      <c r="BJ17" s="1328"/>
      <c r="BK17" s="1328"/>
      <c r="BL17" s="1328"/>
      <c r="BM17" s="1328"/>
      <c r="BN17" s="1328"/>
      <c r="BO17" s="1328"/>
      <c r="BP17" s="1328"/>
      <c r="BQ17" s="1328"/>
      <c r="BR17" s="1328"/>
      <c r="BS17" s="1328"/>
      <c r="BT17" s="1328"/>
      <c r="BU17" s="1328"/>
      <c r="BV17" s="1328"/>
      <c r="BW17" s="1328"/>
      <c r="BX17" s="1328"/>
      <c r="BY17" s="1328"/>
      <c r="BZ17" s="1328"/>
      <c r="CA17" s="1328"/>
      <c r="CB17" s="1328"/>
      <c r="CC17" s="1328"/>
      <c r="CD17" s="1328"/>
      <c r="CE17" s="1328"/>
      <c r="CF17" s="1328"/>
      <c r="CG17" s="1328"/>
      <c r="CH17" s="1328"/>
      <c r="CI17" s="1328"/>
      <c r="CJ17" s="1328"/>
      <c r="CK17" s="1328"/>
      <c r="CL17" s="1328"/>
      <c r="CM17" s="1328"/>
      <c r="CN17" s="1328"/>
      <c r="CO17" s="1328"/>
      <c r="CP17" s="1328"/>
      <c r="CQ17" s="1328"/>
      <c r="CR17" s="1328"/>
      <c r="CS17" s="1328"/>
      <c r="CT17" s="1328"/>
      <c r="CU17" s="1328"/>
      <c r="CV17" s="1328"/>
      <c r="CW17" s="1328"/>
      <c r="CX17" s="1328"/>
      <c r="CY17" s="1328"/>
      <c r="CZ17" s="1328"/>
      <c r="DA17" s="1328"/>
      <c r="DB17" s="1328"/>
      <c r="DC17" s="1328"/>
      <c r="DD17" s="1328"/>
      <c r="DE17" s="1328"/>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1271"/>
      <c r="B18" s="1328"/>
      <c r="C18" s="1328"/>
      <c r="D18" s="1328"/>
      <c r="E18" s="1328"/>
      <c r="F18" s="1328"/>
      <c r="G18" s="1328"/>
      <c r="H18" s="1328"/>
      <c r="I18" s="1328"/>
      <c r="J18" s="1328"/>
      <c r="K18" s="1328"/>
      <c r="L18" s="1328"/>
      <c r="M18" s="1328"/>
      <c r="N18" s="1328"/>
      <c r="O18" s="1328"/>
      <c r="P18" s="1328"/>
      <c r="Q18" s="1328"/>
      <c r="R18" s="1328"/>
      <c r="S18" s="1328"/>
      <c r="T18" s="1328"/>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D18" s="1328"/>
      <c r="BE18" s="1328"/>
      <c r="BF18" s="1328"/>
      <c r="BG18" s="1328"/>
      <c r="BH18" s="1328"/>
      <c r="BI18" s="1328"/>
      <c r="BJ18" s="1328"/>
      <c r="BK18" s="1328"/>
      <c r="BL18" s="1328"/>
      <c r="BM18" s="1328"/>
      <c r="BN18" s="1328"/>
      <c r="BO18" s="1328"/>
      <c r="BP18" s="1328"/>
      <c r="BQ18" s="1328"/>
      <c r="BR18" s="1328"/>
      <c r="BS18" s="1328"/>
      <c r="BT18" s="1328"/>
      <c r="BU18" s="1328"/>
      <c r="BV18" s="1328"/>
      <c r="BW18" s="1328"/>
      <c r="BX18" s="1328"/>
      <c r="BY18" s="1328"/>
      <c r="BZ18" s="1328"/>
      <c r="CA18" s="1328"/>
      <c r="CB18" s="1328"/>
      <c r="CC18" s="1328"/>
      <c r="CD18" s="1328"/>
      <c r="CE18" s="1328"/>
      <c r="CF18" s="1328"/>
      <c r="CG18" s="1328"/>
      <c r="CH18" s="1328"/>
      <c r="CI18" s="1328"/>
      <c r="CJ18" s="1328"/>
      <c r="CK18" s="1328"/>
      <c r="CL18" s="1328"/>
      <c r="CM18" s="1328"/>
      <c r="CN18" s="1328"/>
      <c r="CO18" s="1328"/>
      <c r="CP18" s="1328"/>
      <c r="CQ18" s="1328"/>
      <c r="CR18" s="1328"/>
      <c r="CS18" s="1328"/>
      <c r="CT18" s="1328"/>
      <c r="CU18" s="1328"/>
      <c r="CV18" s="1328"/>
      <c r="CW18" s="1328"/>
      <c r="CX18" s="1328"/>
      <c r="CY18" s="1328"/>
      <c r="CZ18" s="1328"/>
      <c r="DA18" s="1328"/>
      <c r="DB18" s="1328"/>
      <c r="DC18" s="1328"/>
      <c r="DD18" s="1328"/>
      <c r="DE18" s="1328"/>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1271"/>
      <c r="DE19" s="1271"/>
    </row>
    <row r="20" spans="1:351" ht="13.2" x14ac:dyDescent="0.2">
      <c r="DD20" s="1271"/>
      <c r="DE20" s="1271"/>
    </row>
    <row r="21" spans="1:351" ht="16.2" x14ac:dyDescent="0.2">
      <c r="B21" s="1327"/>
      <c r="C21" s="1323"/>
      <c r="D21" s="1323"/>
      <c r="E21" s="1323"/>
      <c r="F21" s="1323"/>
      <c r="G21" s="1323"/>
      <c r="H21" s="1323"/>
      <c r="I21" s="1323"/>
      <c r="J21" s="1323"/>
      <c r="K21" s="1323"/>
      <c r="L21" s="1323"/>
      <c r="M21" s="1323"/>
      <c r="N21" s="1326"/>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23"/>
      <c r="AS21" s="1323"/>
      <c r="AT21" s="1326"/>
      <c r="AU21" s="1323"/>
      <c r="AV21" s="1323"/>
      <c r="AW21" s="1323"/>
      <c r="AX21" s="1323"/>
      <c r="AY21" s="1323"/>
      <c r="AZ21" s="1323"/>
      <c r="BA21" s="1323"/>
      <c r="BB21" s="1323"/>
      <c r="BC21" s="1323"/>
      <c r="BD21" s="1323"/>
      <c r="BE21" s="1323"/>
      <c r="BF21" s="1326"/>
      <c r="BG21" s="1323"/>
      <c r="BH21" s="1323"/>
      <c r="BI21" s="1323"/>
      <c r="BJ21" s="1323"/>
      <c r="BK21" s="1323"/>
      <c r="BL21" s="1323"/>
      <c r="BM21" s="1323"/>
      <c r="BN21" s="1323"/>
      <c r="BO21" s="1323"/>
      <c r="BP21" s="1323"/>
      <c r="BQ21" s="1323"/>
      <c r="BR21" s="1326"/>
      <c r="BS21" s="1323"/>
      <c r="BT21" s="1323"/>
      <c r="BU21" s="1323"/>
      <c r="BV21" s="1323"/>
      <c r="BW21" s="1323"/>
      <c r="BX21" s="1323"/>
      <c r="BY21" s="1323"/>
      <c r="BZ21" s="1323"/>
      <c r="CA21" s="1323"/>
      <c r="CB21" s="1323"/>
      <c r="CC21" s="1323"/>
      <c r="CD21" s="1326"/>
      <c r="CE21" s="1323"/>
      <c r="CF21" s="1323"/>
      <c r="CG21" s="1323"/>
      <c r="CH21" s="1323"/>
      <c r="CI21" s="1323"/>
      <c r="CJ21" s="1323"/>
      <c r="CK21" s="1323"/>
      <c r="CL21" s="1323"/>
      <c r="CM21" s="1323"/>
      <c r="CN21" s="1323"/>
      <c r="CO21" s="1323"/>
      <c r="CP21" s="1326"/>
      <c r="CQ21" s="1323"/>
      <c r="CR21" s="1323"/>
      <c r="CS21" s="1323"/>
      <c r="CT21" s="1323"/>
      <c r="CU21" s="1323"/>
      <c r="CV21" s="1323"/>
      <c r="CW21" s="1323"/>
      <c r="CX21" s="1323"/>
      <c r="CY21" s="1323"/>
      <c r="CZ21" s="1323"/>
      <c r="DA21" s="1323"/>
      <c r="DB21" s="1326"/>
      <c r="DC21" s="1323"/>
      <c r="DD21" s="1322"/>
      <c r="DE21" s="1271"/>
      <c r="MM21" s="1325"/>
    </row>
    <row r="22" spans="1:351" ht="16.2" x14ac:dyDescent="0.2">
      <c r="B22" s="1272"/>
      <c r="MM22" s="1325"/>
    </row>
    <row r="23" spans="1:351" ht="13.2" x14ac:dyDescent="0.2">
      <c r="B23" s="1272"/>
    </row>
    <row r="24" spans="1:351" ht="13.2" x14ac:dyDescent="0.2">
      <c r="B24" s="1272"/>
    </row>
    <row r="25" spans="1:351" ht="13.2" x14ac:dyDescent="0.2">
      <c r="B25" s="1272"/>
    </row>
    <row r="26" spans="1:351" ht="13.2" x14ac:dyDescent="0.2">
      <c r="B26" s="1272"/>
    </row>
    <row r="27" spans="1:351" ht="13.2" x14ac:dyDescent="0.2">
      <c r="B27" s="1272"/>
    </row>
    <row r="28" spans="1:351" ht="13.2" x14ac:dyDescent="0.2">
      <c r="B28" s="1272"/>
    </row>
    <row r="29" spans="1:351" ht="13.2" x14ac:dyDescent="0.2">
      <c r="B29" s="1272"/>
    </row>
    <row r="30" spans="1:351" ht="13.2" x14ac:dyDescent="0.2">
      <c r="B30" s="1272"/>
    </row>
    <row r="31" spans="1:351" ht="13.2" x14ac:dyDescent="0.2">
      <c r="B31" s="1272"/>
    </row>
    <row r="32" spans="1:351" ht="13.2" x14ac:dyDescent="0.2">
      <c r="B32" s="1272"/>
    </row>
    <row r="33" spans="2:109" ht="13.2" x14ac:dyDescent="0.2">
      <c r="B33" s="1272"/>
    </row>
    <row r="34" spans="2:109" ht="13.2" x14ac:dyDescent="0.2">
      <c r="B34" s="1272"/>
    </row>
    <row r="35" spans="2:109" ht="13.2" x14ac:dyDescent="0.2">
      <c r="B35" s="1272"/>
    </row>
    <row r="36" spans="2:109" ht="13.2" x14ac:dyDescent="0.2">
      <c r="B36" s="1272"/>
    </row>
    <row r="37" spans="2:109" ht="13.2" x14ac:dyDescent="0.2">
      <c r="B37" s="1272"/>
    </row>
    <row r="38" spans="2:109" ht="13.2" x14ac:dyDescent="0.2">
      <c r="B38" s="1272"/>
    </row>
    <row r="39" spans="2:109" ht="13.2" x14ac:dyDescent="0.2">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2" x14ac:dyDescent="0.2">
      <c r="B40" s="1313"/>
      <c r="DD40" s="1313"/>
      <c r="DE40" s="1271"/>
    </row>
    <row r="41" spans="2:109" ht="16.2" x14ac:dyDescent="0.2">
      <c r="B41" s="1324" t="s">
        <v>608</v>
      </c>
      <c r="C41" s="1323"/>
      <c r="D41" s="1323"/>
      <c r="E41" s="1323"/>
      <c r="F41" s="1323"/>
      <c r="G41" s="1323"/>
      <c r="H41" s="1323"/>
      <c r="I41" s="1323"/>
      <c r="J41" s="1323"/>
      <c r="K41" s="1323"/>
      <c r="L41" s="1323"/>
      <c r="M41" s="1323"/>
      <c r="N41" s="1323"/>
      <c r="O41" s="1323"/>
      <c r="P41" s="1323"/>
      <c r="Q41" s="1323"/>
      <c r="R41" s="1323"/>
      <c r="S41" s="1323"/>
      <c r="T41" s="1323"/>
      <c r="U41" s="1323"/>
      <c r="V41" s="1323"/>
      <c r="W41" s="1323"/>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23"/>
      <c r="AS41" s="1323"/>
      <c r="AT41" s="1323"/>
      <c r="AU41" s="1323"/>
      <c r="AV41" s="1323"/>
      <c r="AW41" s="1323"/>
      <c r="AX41" s="1323"/>
      <c r="AY41" s="1323"/>
      <c r="AZ41" s="1323"/>
      <c r="BA41" s="1323"/>
      <c r="BB41" s="1323"/>
      <c r="BC41" s="1323"/>
      <c r="BD41" s="1323"/>
      <c r="BE41" s="1323"/>
      <c r="BF41" s="1323"/>
      <c r="BG41" s="1323"/>
      <c r="BH41" s="1323"/>
      <c r="BI41" s="1323"/>
      <c r="BJ41" s="1323"/>
      <c r="BK41" s="1323"/>
      <c r="BL41" s="1323"/>
      <c r="BM41" s="1323"/>
      <c r="BN41" s="1323"/>
      <c r="BO41" s="1323"/>
      <c r="BP41" s="1323"/>
      <c r="BQ41" s="1323"/>
      <c r="BR41" s="1323"/>
      <c r="BS41" s="1323"/>
      <c r="BT41" s="1323"/>
      <c r="BU41" s="1323"/>
      <c r="BV41" s="1323"/>
      <c r="BW41" s="1323"/>
      <c r="BX41" s="1323"/>
      <c r="BY41" s="1323"/>
      <c r="BZ41" s="1323"/>
      <c r="CA41" s="1323"/>
      <c r="CB41" s="1323"/>
      <c r="CC41" s="1323"/>
      <c r="CD41" s="1323"/>
      <c r="CE41" s="1323"/>
      <c r="CF41" s="1323"/>
      <c r="CG41" s="1323"/>
      <c r="CH41" s="1323"/>
      <c r="CI41" s="1323"/>
      <c r="CJ41" s="1323"/>
      <c r="CK41" s="1323"/>
      <c r="CL41" s="1323"/>
      <c r="CM41" s="1323"/>
      <c r="CN41" s="1323"/>
      <c r="CO41" s="1323"/>
      <c r="CP41" s="1323"/>
      <c r="CQ41" s="1323"/>
      <c r="CR41" s="1323"/>
      <c r="CS41" s="1323"/>
      <c r="CT41" s="1323"/>
      <c r="CU41" s="1323"/>
      <c r="CV41" s="1323"/>
      <c r="CW41" s="1323"/>
      <c r="CX41" s="1323"/>
      <c r="CY41" s="1323"/>
      <c r="CZ41" s="1323"/>
      <c r="DA41" s="1323"/>
      <c r="DB41" s="1323"/>
      <c r="DC41" s="1323"/>
      <c r="DD41" s="1322"/>
    </row>
    <row r="42" spans="2:109" ht="13.2" x14ac:dyDescent="0.2">
      <c r="B42" s="1272"/>
      <c r="G42" s="1309"/>
      <c r="I42" s="1308"/>
      <c r="J42" s="1308"/>
      <c r="K42" s="1308"/>
      <c r="AM42" s="1309"/>
      <c r="AN42" s="1309" t="s">
        <v>602</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x14ac:dyDescent="0.2">
      <c r="B43" s="1272"/>
      <c r="AN43" s="1307" t="s">
        <v>607</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2" x14ac:dyDescent="0.2">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2" x14ac:dyDescent="0.2">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2" x14ac:dyDescent="0.2">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2" x14ac:dyDescent="0.2">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2" x14ac:dyDescent="0.2">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2" x14ac:dyDescent="0.2">
      <c r="B49" s="1272"/>
      <c r="AN49" s="1271" t="s">
        <v>600</v>
      </c>
    </row>
    <row r="50" spans="1:109" ht="13.2" x14ac:dyDescent="0.2">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549</v>
      </c>
      <c r="BQ50" s="1281"/>
      <c r="BR50" s="1281"/>
      <c r="BS50" s="1281"/>
      <c r="BT50" s="1281"/>
      <c r="BU50" s="1281"/>
      <c r="BV50" s="1281"/>
      <c r="BW50" s="1281"/>
      <c r="BX50" s="1281" t="s">
        <v>550</v>
      </c>
      <c r="BY50" s="1281"/>
      <c r="BZ50" s="1281"/>
      <c r="CA50" s="1281"/>
      <c r="CB50" s="1281"/>
      <c r="CC50" s="1281"/>
      <c r="CD50" s="1281"/>
      <c r="CE50" s="1281"/>
      <c r="CF50" s="1281" t="s">
        <v>551</v>
      </c>
      <c r="CG50" s="1281"/>
      <c r="CH50" s="1281"/>
      <c r="CI50" s="1281"/>
      <c r="CJ50" s="1281"/>
      <c r="CK50" s="1281"/>
      <c r="CL50" s="1281"/>
      <c r="CM50" s="1281"/>
      <c r="CN50" s="1281" t="s">
        <v>552</v>
      </c>
      <c r="CO50" s="1281"/>
      <c r="CP50" s="1281"/>
      <c r="CQ50" s="1281"/>
      <c r="CR50" s="1281"/>
      <c r="CS50" s="1281"/>
      <c r="CT50" s="1281"/>
      <c r="CU50" s="1281"/>
      <c r="CV50" s="1281" t="s">
        <v>553</v>
      </c>
      <c r="CW50" s="1281"/>
      <c r="CX50" s="1281"/>
      <c r="CY50" s="1281"/>
      <c r="CZ50" s="1281"/>
      <c r="DA50" s="1281"/>
      <c r="DB50" s="1281"/>
      <c r="DC50" s="1281"/>
    </row>
    <row r="51" spans="1:109" ht="13.5" customHeight="1" x14ac:dyDescent="0.2">
      <c r="B51" s="1272"/>
      <c r="G51" s="1288"/>
      <c r="H51" s="1288"/>
      <c r="I51" s="1321"/>
      <c r="J51" s="1321"/>
      <c r="K51" s="1287"/>
      <c r="L51" s="1287"/>
      <c r="M51" s="1287"/>
      <c r="N51" s="1287"/>
      <c r="AM51" s="1286"/>
      <c r="AN51" s="1280" t="s">
        <v>599</v>
      </c>
      <c r="AO51" s="1280"/>
      <c r="AP51" s="1280"/>
      <c r="AQ51" s="1280"/>
      <c r="AR51" s="1280"/>
      <c r="AS51" s="1280"/>
      <c r="AT51" s="1280"/>
      <c r="AU51" s="1280"/>
      <c r="AV51" s="1280"/>
      <c r="AW51" s="1280"/>
      <c r="AX51" s="1280"/>
      <c r="AY51" s="1280"/>
      <c r="AZ51" s="1280"/>
      <c r="BA51" s="1280"/>
      <c r="BB51" s="1280" t="s">
        <v>595</v>
      </c>
      <c r="BC51" s="1280"/>
      <c r="BD51" s="1280"/>
      <c r="BE51" s="1280"/>
      <c r="BF51" s="1280"/>
      <c r="BG51" s="1280"/>
      <c r="BH51" s="1280"/>
      <c r="BI51" s="1280"/>
      <c r="BJ51" s="1280"/>
      <c r="BK51" s="1280"/>
      <c r="BL51" s="1280"/>
      <c r="BM51" s="1280"/>
      <c r="BN51" s="1280"/>
      <c r="BO51" s="1280"/>
      <c r="BP51" s="1279">
        <v>91.6</v>
      </c>
      <c r="BQ51" s="1279"/>
      <c r="BR51" s="1279"/>
      <c r="BS51" s="1279"/>
      <c r="BT51" s="1279"/>
      <c r="BU51" s="1279"/>
      <c r="BV51" s="1279"/>
      <c r="BW51" s="1279"/>
      <c r="BX51" s="1279">
        <v>84.2</v>
      </c>
      <c r="BY51" s="1279"/>
      <c r="BZ51" s="1279"/>
      <c r="CA51" s="1279"/>
      <c r="CB51" s="1279"/>
      <c r="CC51" s="1279"/>
      <c r="CD51" s="1279"/>
      <c r="CE51" s="1279"/>
      <c r="CF51" s="1279">
        <v>86.9</v>
      </c>
      <c r="CG51" s="1279"/>
      <c r="CH51" s="1279"/>
      <c r="CI51" s="1279"/>
      <c r="CJ51" s="1279"/>
      <c r="CK51" s="1279"/>
      <c r="CL51" s="1279"/>
      <c r="CM51" s="1279"/>
      <c r="CN51" s="1279">
        <v>89.7</v>
      </c>
      <c r="CO51" s="1279"/>
      <c r="CP51" s="1279"/>
      <c r="CQ51" s="1279"/>
      <c r="CR51" s="1279"/>
      <c r="CS51" s="1279"/>
      <c r="CT51" s="1279"/>
      <c r="CU51" s="1279"/>
      <c r="CV51" s="1279">
        <v>95.4</v>
      </c>
      <c r="CW51" s="1279"/>
      <c r="CX51" s="1279"/>
      <c r="CY51" s="1279"/>
      <c r="CZ51" s="1279"/>
      <c r="DA51" s="1279"/>
      <c r="DB51" s="1279"/>
      <c r="DC51" s="1279"/>
    </row>
    <row r="52" spans="1:109" ht="13.2" x14ac:dyDescent="0.2">
      <c r="B52" s="1272"/>
      <c r="G52" s="1288"/>
      <c r="H52" s="1288"/>
      <c r="I52" s="1321"/>
      <c r="J52" s="1321"/>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2" x14ac:dyDescent="0.2">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606</v>
      </c>
      <c r="BC53" s="1280"/>
      <c r="BD53" s="1280"/>
      <c r="BE53" s="1280"/>
      <c r="BF53" s="1280"/>
      <c r="BG53" s="1280"/>
      <c r="BH53" s="1280"/>
      <c r="BI53" s="1280"/>
      <c r="BJ53" s="1280"/>
      <c r="BK53" s="1280"/>
      <c r="BL53" s="1280"/>
      <c r="BM53" s="1280"/>
      <c r="BN53" s="1280"/>
      <c r="BO53" s="1280"/>
      <c r="BP53" s="1279">
        <v>58.5</v>
      </c>
      <c r="BQ53" s="1279"/>
      <c r="BR53" s="1279"/>
      <c r="BS53" s="1279"/>
      <c r="BT53" s="1279"/>
      <c r="BU53" s="1279"/>
      <c r="BV53" s="1279"/>
      <c r="BW53" s="1279"/>
      <c r="BX53" s="1279">
        <v>61.1</v>
      </c>
      <c r="BY53" s="1279"/>
      <c r="BZ53" s="1279"/>
      <c r="CA53" s="1279"/>
      <c r="CB53" s="1279"/>
      <c r="CC53" s="1279"/>
      <c r="CD53" s="1279"/>
      <c r="CE53" s="1279"/>
      <c r="CF53" s="1279">
        <v>63.2</v>
      </c>
      <c r="CG53" s="1279"/>
      <c r="CH53" s="1279"/>
      <c r="CI53" s="1279"/>
      <c r="CJ53" s="1279"/>
      <c r="CK53" s="1279"/>
      <c r="CL53" s="1279"/>
      <c r="CM53" s="1279"/>
      <c r="CN53" s="1279">
        <v>65.099999999999994</v>
      </c>
      <c r="CO53" s="1279"/>
      <c r="CP53" s="1279"/>
      <c r="CQ53" s="1279"/>
      <c r="CR53" s="1279"/>
      <c r="CS53" s="1279"/>
      <c r="CT53" s="1279"/>
      <c r="CU53" s="1279"/>
      <c r="CV53" s="1279">
        <v>66.7</v>
      </c>
      <c r="CW53" s="1279"/>
      <c r="CX53" s="1279"/>
      <c r="CY53" s="1279"/>
      <c r="CZ53" s="1279"/>
      <c r="DA53" s="1279"/>
      <c r="DB53" s="1279"/>
      <c r="DC53" s="1279"/>
    </row>
    <row r="54" spans="1:109" ht="13.2" x14ac:dyDescent="0.2">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2" x14ac:dyDescent="0.2">
      <c r="A55" s="1308"/>
      <c r="B55" s="1272"/>
      <c r="G55" s="1284"/>
      <c r="H55" s="1284"/>
      <c r="I55" s="1284"/>
      <c r="J55" s="1284"/>
      <c r="K55" s="1287"/>
      <c r="L55" s="1287"/>
      <c r="M55" s="1287"/>
      <c r="N55" s="1287"/>
      <c r="AN55" s="1281" t="s">
        <v>605</v>
      </c>
      <c r="AO55" s="1281"/>
      <c r="AP55" s="1281"/>
      <c r="AQ55" s="1281"/>
      <c r="AR55" s="1281"/>
      <c r="AS55" s="1281"/>
      <c r="AT55" s="1281"/>
      <c r="AU55" s="1281"/>
      <c r="AV55" s="1281"/>
      <c r="AW55" s="1281"/>
      <c r="AX55" s="1281"/>
      <c r="AY55" s="1281"/>
      <c r="AZ55" s="1281"/>
      <c r="BA55" s="1281"/>
      <c r="BB55" s="1280" t="s">
        <v>595</v>
      </c>
      <c r="BC55" s="1280"/>
      <c r="BD55" s="1280"/>
      <c r="BE55" s="1280"/>
      <c r="BF55" s="1280"/>
      <c r="BG55" s="1280"/>
      <c r="BH55" s="1280"/>
      <c r="BI55" s="1280"/>
      <c r="BJ55" s="1280"/>
      <c r="BK55" s="1280"/>
      <c r="BL55" s="1280"/>
      <c r="BM55" s="1280"/>
      <c r="BN55" s="1280"/>
      <c r="BO55" s="1280"/>
      <c r="BP55" s="1279">
        <v>58.9</v>
      </c>
      <c r="BQ55" s="1279"/>
      <c r="BR55" s="1279"/>
      <c r="BS55" s="1279"/>
      <c r="BT55" s="1279"/>
      <c r="BU55" s="1279"/>
      <c r="BV55" s="1279"/>
      <c r="BW55" s="1279"/>
      <c r="BX55" s="1279">
        <v>51.4</v>
      </c>
      <c r="BY55" s="1279"/>
      <c r="BZ55" s="1279"/>
      <c r="CA55" s="1279"/>
      <c r="CB55" s="1279"/>
      <c r="CC55" s="1279"/>
      <c r="CD55" s="1279"/>
      <c r="CE55" s="1279"/>
      <c r="CF55" s="1279">
        <v>46.8</v>
      </c>
      <c r="CG55" s="1279"/>
      <c r="CH55" s="1279"/>
      <c r="CI55" s="1279"/>
      <c r="CJ55" s="1279"/>
      <c r="CK55" s="1279"/>
      <c r="CL55" s="1279"/>
      <c r="CM55" s="1279"/>
      <c r="CN55" s="1279">
        <v>48.4</v>
      </c>
      <c r="CO55" s="1279"/>
      <c r="CP55" s="1279"/>
      <c r="CQ55" s="1279"/>
      <c r="CR55" s="1279"/>
      <c r="CS55" s="1279"/>
      <c r="CT55" s="1279"/>
      <c r="CU55" s="1279"/>
      <c r="CV55" s="1279">
        <v>43</v>
      </c>
      <c r="CW55" s="1279"/>
      <c r="CX55" s="1279"/>
      <c r="CY55" s="1279"/>
      <c r="CZ55" s="1279"/>
      <c r="DA55" s="1279"/>
      <c r="DB55" s="1279"/>
      <c r="DC55" s="1279"/>
    </row>
    <row r="56" spans="1:109" ht="13.2" x14ac:dyDescent="0.2">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2" x14ac:dyDescent="0.2">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604</v>
      </c>
      <c r="BC57" s="1280"/>
      <c r="BD57" s="1280"/>
      <c r="BE57" s="1280"/>
      <c r="BF57" s="1280"/>
      <c r="BG57" s="1280"/>
      <c r="BH57" s="1280"/>
      <c r="BI57" s="1280"/>
      <c r="BJ57" s="1280"/>
      <c r="BK57" s="1280"/>
      <c r="BL57" s="1280"/>
      <c r="BM57" s="1280"/>
      <c r="BN57" s="1280"/>
      <c r="BO57" s="1280"/>
      <c r="BP57" s="1279">
        <v>55.6</v>
      </c>
      <c r="BQ57" s="1279"/>
      <c r="BR57" s="1279"/>
      <c r="BS57" s="1279"/>
      <c r="BT57" s="1279"/>
      <c r="BU57" s="1279"/>
      <c r="BV57" s="1279"/>
      <c r="BW57" s="1279"/>
      <c r="BX57" s="1279">
        <v>59.8</v>
      </c>
      <c r="BY57" s="1279"/>
      <c r="BZ57" s="1279"/>
      <c r="CA57" s="1279"/>
      <c r="CB57" s="1279"/>
      <c r="CC57" s="1279"/>
      <c r="CD57" s="1279"/>
      <c r="CE57" s="1279"/>
      <c r="CF57" s="1279">
        <v>61.4</v>
      </c>
      <c r="CG57" s="1279"/>
      <c r="CH57" s="1279"/>
      <c r="CI57" s="1279"/>
      <c r="CJ57" s="1279"/>
      <c r="CK57" s="1279"/>
      <c r="CL57" s="1279"/>
      <c r="CM57" s="1279"/>
      <c r="CN57" s="1279">
        <v>61.4</v>
      </c>
      <c r="CO57" s="1279"/>
      <c r="CP57" s="1279"/>
      <c r="CQ57" s="1279"/>
      <c r="CR57" s="1279"/>
      <c r="CS57" s="1279"/>
      <c r="CT57" s="1279"/>
      <c r="CU57" s="1279"/>
      <c r="CV57" s="1279">
        <v>62.5</v>
      </c>
      <c r="CW57" s="1279"/>
      <c r="CX57" s="1279"/>
      <c r="CY57" s="1279"/>
      <c r="CZ57" s="1279"/>
      <c r="DA57" s="1279"/>
      <c r="DB57" s="1279"/>
      <c r="DC57" s="1279"/>
      <c r="DD57" s="1319"/>
      <c r="DE57" s="1314"/>
    </row>
    <row r="58" spans="1:109" s="1308" customFormat="1" ht="13.2" x14ac:dyDescent="0.2">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2" x14ac:dyDescent="0.2">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2" x14ac:dyDescent="0.2">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2" x14ac:dyDescent="0.2">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2" x14ac:dyDescent="0.2">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6.2" x14ac:dyDescent="0.2">
      <c r="B63" s="1312" t="s">
        <v>603</v>
      </c>
    </row>
    <row r="64" spans="1:109" ht="13.2" x14ac:dyDescent="0.2">
      <c r="B64" s="1272"/>
      <c r="G64" s="1309"/>
      <c r="I64" s="1311"/>
      <c r="J64" s="1311"/>
      <c r="K64" s="1311"/>
      <c r="L64" s="1311"/>
      <c r="M64" s="1311"/>
      <c r="N64" s="1310"/>
      <c r="AM64" s="1309"/>
      <c r="AN64" s="1309" t="s">
        <v>602</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2" x14ac:dyDescent="0.2">
      <c r="B65" s="1272"/>
      <c r="AN65" s="1307" t="s">
        <v>601</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2" x14ac:dyDescent="0.2">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2" x14ac:dyDescent="0.2">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2" x14ac:dyDescent="0.2">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2" x14ac:dyDescent="0.2">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2" x14ac:dyDescent="0.2">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2" x14ac:dyDescent="0.2">
      <c r="B71" s="1272"/>
      <c r="G71" s="1294"/>
      <c r="I71" s="1297"/>
      <c r="J71" s="1296"/>
      <c r="K71" s="1296"/>
      <c r="L71" s="1295"/>
      <c r="M71" s="1296"/>
      <c r="N71" s="1295"/>
      <c r="AM71" s="1294"/>
      <c r="AN71" s="1271" t="s">
        <v>600</v>
      </c>
    </row>
    <row r="72" spans="2:107" ht="13.2" x14ac:dyDescent="0.2">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549</v>
      </c>
      <c r="BQ72" s="1281"/>
      <c r="BR72" s="1281"/>
      <c r="BS72" s="1281"/>
      <c r="BT72" s="1281"/>
      <c r="BU72" s="1281"/>
      <c r="BV72" s="1281"/>
      <c r="BW72" s="1281"/>
      <c r="BX72" s="1281" t="s">
        <v>550</v>
      </c>
      <c r="BY72" s="1281"/>
      <c r="BZ72" s="1281"/>
      <c r="CA72" s="1281"/>
      <c r="CB72" s="1281"/>
      <c r="CC72" s="1281"/>
      <c r="CD72" s="1281"/>
      <c r="CE72" s="1281"/>
      <c r="CF72" s="1281" t="s">
        <v>551</v>
      </c>
      <c r="CG72" s="1281"/>
      <c r="CH72" s="1281"/>
      <c r="CI72" s="1281"/>
      <c r="CJ72" s="1281"/>
      <c r="CK72" s="1281"/>
      <c r="CL72" s="1281"/>
      <c r="CM72" s="1281"/>
      <c r="CN72" s="1281" t="s">
        <v>552</v>
      </c>
      <c r="CO72" s="1281"/>
      <c r="CP72" s="1281"/>
      <c r="CQ72" s="1281"/>
      <c r="CR72" s="1281"/>
      <c r="CS72" s="1281"/>
      <c r="CT72" s="1281"/>
      <c r="CU72" s="1281"/>
      <c r="CV72" s="1281" t="s">
        <v>553</v>
      </c>
      <c r="CW72" s="1281"/>
      <c r="CX72" s="1281"/>
      <c r="CY72" s="1281"/>
      <c r="CZ72" s="1281"/>
      <c r="DA72" s="1281"/>
      <c r="DB72" s="1281"/>
      <c r="DC72" s="1281"/>
    </row>
    <row r="73" spans="2:107" ht="13.2" x14ac:dyDescent="0.2">
      <c r="B73" s="1272"/>
      <c r="G73" s="1288"/>
      <c r="H73" s="1288"/>
      <c r="I73" s="1288"/>
      <c r="J73" s="1288"/>
      <c r="K73" s="1285"/>
      <c r="L73" s="1285"/>
      <c r="M73" s="1285"/>
      <c r="N73" s="1285"/>
      <c r="AM73" s="1286"/>
      <c r="AN73" s="1280" t="s">
        <v>599</v>
      </c>
      <c r="AO73" s="1280"/>
      <c r="AP73" s="1280"/>
      <c r="AQ73" s="1280"/>
      <c r="AR73" s="1280"/>
      <c r="AS73" s="1280"/>
      <c r="AT73" s="1280"/>
      <c r="AU73" s="1280"/>
      <c r="AV73" s="1280"/>
      <c r="AW73" s="1280"/>
      <c r="AX73" s="1280"/>
      <c r="AY73" s="1280"/>
      <c r="AZ73" s="1280"/>
      <c r="BA73" s="1280"/>
      <c r="BB73" s="1280" t="s">
        <v>598</v>
      </c>
      <c r="BC73" s="1280"/>
      <c r="BD73" s="1280"/>
      <c r="BE73" s="1280"/>
      <c r="BF73" s="1280"/>
      <c r="BG73" s="1280"/>
      <c r="BH73" s="1280"/>
      <c r="BI73" s="1280"/>
      <c r="BJ73" s="1280"/>
      <c r="BK73" s="1280"/>
      <c r="BL73" s="1280"/>
      <c r="BM73" s="1280"/>
      <c r="BN73" s="1280"/>
      <c r="BO73" s="1280"/>
      <c r="BP73" s="1279">
        <v>91.6</v>
      </c>
      <c r="BQ73" s="1279"/>
      <c r="BR73" s="1279"/>
      <c r="BS73" s="1279"/>
      <c r="BT73" s="1279"/>
      <c r="BU73" s="1279"/>
      <c r="BV73" s="1279"/>
      <c r="BW73" s="1279"/>
      <c r="BX73" s="1279">
        <v>84.2</v>
      </c>
      <c r="BY73" s="1279"/>
      <c r="BZ73" s="1279"/>
      <c r="CA73" s="1279"/>
      <c r="CB73" s="1279"/>
      <c r="CC73" s="1279"/>
      <c r="CD73" s="1279"/>
      <c r="CE73" s="1279"/>
      <c r="CF73" s="1279">
        <v>86.9</v>
      </c>
      <c r="CG73" s="1279"/>
      <c r="CH73" s="1279"/>
      <c r="CI73" s="1279"/>
      <c r="CJ73" s="1279"/>
      <c r="CK73" s="1279"/>
      <c r="CL73" s="1279"/>
      <c r="CM73" s="1279"/>
      <c r="CN73" s="1279">
        <v>89.7</v>
      </c>
      <c r="CO73" s="1279"/>
      <c r="CP73" s="1279"/>
      <c r="CQ73" s="1279"/>
      <c r="CR73" s="1279"/>
      <c r="CS73" s="1279"/>
      <c r="CT73" s="1279"/>
      <c r="CU73" s="1279"/>
      <c r="CV73" s="1279">
        <v>95.4</v>
      </c>
      <c r="CW73" s="1279"/>
      <c r="CX73" s="1279"/>
      <c r="CY73" s="1279"/>
      <c r="CZ73" s="1279"/>
      <c r="DA73" s="1279"/>
      <c r="DB73" s="1279"/>
      <c r="DC73" s="1279"/>
    </row>
    <row r="74" spans="2:107" ht="13.2" x14ac:dyDescent="0.2">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2" x14ac:dyDescent="0.2">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597</v>
      </c>
      <c r="BC75" s="1280"/>
      <c r="BD75" s="1280"/>
      <c r="BE75" s="1280"/>
      <c r="BF75" s="1280"/>
      <c r="BG75" s="1280"/>
      <c r="BH75" s="1280"/>
      <c r="BI75" s="1280"/>
      <c r="BJ75" s="1280"/>
      <c r="BK75" s="1280"/>
      <c r="BL75" s="1280"/>
      <c r="BM75" s="1280"/>
      <c r="BN75" s="1280"/>
      <c r="BO75" s="1280"/>
      <c r="BP75" s="1279">
        <v>12.1</v>
      </c>
      <c r="BQ75" s="1279"/>
      <c r="BR75" s="1279"/>
      <c r="BS75" s="1279"/>
      <c r="BT75" s="1279"/>
      <c r="BU75" s="1279"/>
      <c r="BV75" s="1279"/>
      <c r="BW75" s="1279"/>
      <c r="BX75" s="1279">
        <v>10.6</v>
      </c>
      <c r="BY75" s="1279"/>
      <c r="BZ75" s="1279"/>
      <c r="CA75" s="1279"/>
      <c r="CB75" s="1279"/>
      <c r="CC75" s="1279"/>
      <c r="CD75" s="1279"/>
      <c r="CE75" s="1279"/>
      <c r="CF75" s="1279">
        <v>10.1</v>
      </c>
      <c r="CG75" s="1279"/>
      <c r="CH75" s="1279"/>
      <c r="CI75" s="1279"/>
      <c r="CJ75" s="1279"/>
      <c r="CK75" s="1279"/>
      <c r="CL75" s="1279"/>
      <c r="CM75" s="1279"/>
      <c r="CN75" s="1279">
        <v>9.4</v>
      </c>
      <c r="CO75" s="1279"/>
      <c r="CP75" s="1279"/>
      <c r="CQ75" s="1279"/>
      <c r="CR75" s="1279"/>
      <c r="CS75" s="1279"/>
      <c r="CT75" s="1279"/>
      <c r="CU75" s="1279"/>
      <c r="CV75" s="1279">
        <v>9.9</v>
      </c>
      <c r="CW75" s="1279"/>
      <c r="CX75" s="1279"/>
      <c r="CY75" s="1279"/>
      <c r="CZ75" s="1279"/>
      <c r="DA75" s="1279"/>
      <c r="DB75" s="1279"/>
      <c r="DC75" s="1279"/>
    </row>
    <row r="76" spans="2:107" ht="13.2" x14ac:dyDescent="0.2">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2" x14ac:dyDescent="0.2">
      <c r="B77" s="1272"/>
      <c r="G77" s="1284"/>
      <c r="H77" s="1284"/>
      <c r="I77" s="1284"/>
      <c r="J77" s="1284"/>
      <c r="K77" s="1285"/>
      <c r="L77" s="1285"/>
      <c r="M77" s="1285"/>
      <c r="N77" s="1285"/>
      <c r="AN77" s="1281" t="s">
        <v>596</v>
      </c>
      <c r="AO77" s="1281"/>
      <c r="AP77" s="1281"/>
      <c r="AQ77" s="1281"/>
      <c r="AR77" s="1281"/>
      <c r="AS77" s="1281"/>
      <c r="AT77" s="1281"/>
      <c r="AU77" s="1281"/>
      <c r="AV77" s="1281"/>
      <c r="AW77" s="1281"/>
      <c r="AX77" s="1281"/>
      <c r="AY77" s="1281"/>
      <c r="AZ77" s="1281"/>
      <c r="BA77" s="1281"/>
      <c r="BB77" s="1280" t="s">
        <v>595</v>
      </c>
      <c r="BC77" s="1280"/>
      <c r="BD77" s="1280"/>
      <c r="BE77" s="1280"/>
      <c r="BF77" s="1280"/>
      <c r="BG77" s="1280"/>
      <c r="BH77" s="1280"/>
      <c r="BI77" s="1280"/>
      <c r="BJ77" s="1280"/>
      <c r="BK77" s="1280"/>
      <c r="BL77" s="1280"/>
      <c r="BM77" s="1280"/>
      <c r="BN77" s="1280"/>
      <c r="BO77" s="1280"/>
      <c r="BP77" s="1279">
        <v>58.9</v>
      </c>
      <c r="BQ77" s="1279"/>
      <c r="BR77" s="1279"/>
      <c r="BS77" s="1279"/>
      <c r="BT77" s="1279"/>
      <c r="BU77" s="1279"/>
      <c r="BV77" s="1279"/>
      <c r="BW77" s="1279"/>
      <c r="BX77" s="1279">
        <v>51.4</v>
      </c>
      <c r="BY77" s="1279"/>
      <c r="BZ77" s="1279"/>
      <c r="CA77" s="1279"/>
      <c r="CB77" s="1279"/>
      <c r="CC77" s="1279"/>
      <c r="CD77" s="1279"/>
      <c r="CE77" s="1279"/>
      <c r="CF77" s="1279">
        <v>46.8</v>
      </c>
      <c r="CG77" s="1279"/>
      <c r="CH77" s="1279"/>
      <c r="CI77" s="1279"/>
      <c r="CJ77" s="1279"/>
      <c r="CK77" s="1279"/>
      <c r="CL77" s="1279"/>
      <c r="CM77" s="1279"/>
      <c r="CN77" s="1279">
        <v>48.4</v>
      </c>
      <c r="CO77" s="1279"/>
      <c r="CP77" s="1279"/>
      <c r="CQ77" s="1279"/>
      <c r="CR77" s="1279"/>
      <c r="CS77" s="1279"/>
      <c r="CT77" s="1279"/>
      <c r="CU77" s="1279"/>
      <c r="CV77" s="1279">
        <v>43</v>
      </c>
      <c r="CW77" s="1279"/>
      <c r="CX77" s="1279"/>
      <c r="CY77" s="1279"/>
      <c r="CZ77" s="1279"/>
      <c r="DA77" s="1279"/>
      <c r="DB77" s="1279"/>
      <c r="DC77" s="1279"/>
    </row>
    <row r="78" spans="2:107" ht="13.2" x14ac:dyDescent="0.2">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2" x14ac:dyDescent="0.2">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594</v>
      </c>
      <c r="BC79" s="1280"/>
      <c r="BD79" s="1280"/>
      <c r="BE79" s="1280"/>
      <c r="BF79" s="1280"/>
      <c r="BG79" s="1280"/>
      <c r="BH79" s="1280"/>
      <c r="BI79" s="1280"/>
      <c r="BJ79" s="1280"/>
      <c r="BK79" s="1280"/>
      <c r="BL79" s="1280"/>
      <c r="BM79" s="1280"/>
      <c r="BN79" s="1280"/>
      <c r="BO79" s="1280"/>
      <c r="BP79" s="1279">
        <v>10.8</v>
      </c>
      <c r="BQ79" s="1279"/>
      <c r="BR79" s="1279"/>
      <c r="BS79" s="1279"/>
      <c r="BT79" s="1279"/>
      <c r="BU79" s="1279"/>
      <c r="BV79" s="1279"/>
      <c r="BW79" s="1279"/>
      <c r="BX79" s="1279">
        <v>10.199999999999999</v>
      </c>
      <c r="BY79" s="1279"/>
      <c r="BZ79" s="1279"/>
      <c r="CA79" s="1279"/>
      <c r="CB79" s="1279"/>
      <c r="CC79" s="1279"/>
      <c r="CD79" s="1279"/>
      <c r="CE79" s="1279"/>
      <c r="CF79" s="1279">
        <v>9.9</v>
      </c>
      <c r="CG79" s="1279"/>
      <c r="CH79" s="1279"/>
      <c r="CI79" s="1279"/>
      <c r="CJ79" s="1279"/>
      <c r="CK79" s="1279"/>
      <c r="CL79" s="1279"/>
      <c r="CM79" s="1279"/>
      <c r="CN79" s="1279">
        <v>9.9</v>
      </c>
      <c r="CO79" s="1279"/>
      <c r="CP79" s="1279"/>
      <c r="CQ79" s="1279"/>
      <c r="CR79" s="1279"/>
      <c r="CS79" s="1279"/>
      <c r="CT79" s="1279"/>
      <c r="CU79" s="1279"/>
      <c r="CV79" s="1279">
        <v>9.9</v>
      </c>
      <c r="CW79" s="1279"/>
      <c r="CX79" s="1279"/>
      <c r="CY79" s="1279"/>
      <c r="CZ79" s="1279"/>
      <c r="DA79" s="1279"/>
      <c r="DB79" s="1279"/>
      <c r="DC79" s="1279"/>
    </row>
    <row r="80" spans="2:107" ht="13.2" x14ac:dyDescent="0.2">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2" x14ac:dyDescent="0.2">
      <c r="B81" s="1272"/>
    </row>
    <row r="82" spans="2:109" ht="16.2" x14ac:dyDescent="0.2">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2" x14ac:dyDescent="0.2">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2" x14ac:dyDescent="0.2">
      <c r="DD84" s="1271"/>
      <c r="DE84" s="1271"/>
    </row>
    <row r="85" spans="2:109" ht="13.2" x14ac:dyDescent="0.2">
      <c r="DD85" s="1271"/>
      <c r="DE85" s="1271"/>
    </row>
    <row r="86" spans="2:109" ht="13.2" hidden="1" x14ac:dyDescent="0.2">
      <c r="DD86" s="1271"/>
      <c r="DE86" s="1271"/>
    </row>
    <row r="87" spans="2:109" ht="13.2" hidden="1" x14ac:dyDescent="0.2">
      <c r="K87" s="1274"/>
      <c r="AQ87" s="1274"/>
      <c r="BC87" s="1274"/>
      <c r="BO87" s="1274"/>
      <c r="CA87" s="1274"/>
      <c r="CM87" s="1274"/>
      <c r="CY87" s="1274"/>
      <c r="DD87" s="1271"/>
      <c r="DE87" s="1271"/>
    </row>
    <row r="88" spans="2:109" ht="13.2" hidden="1" x14ac:dyDescent="0.2">
      <c r="DD88" s="1271"/>
      <c r="DE88" s="1271"/>
    </row>
    <row r="89" spans="2:109" ht="13.2" hidden="1" x14ac:dyDescent="0.2">
      <c r="DD89" s="1271"/>
      <c r="DE89" s="1271"/>
    </row>
    <row r="90" spans="2:109" ht="13.2" hidden="1" x14ac:dyDescent="0.2">
      <c r="DD90" s="1271"/>
      <c r="DE90" s="1271"/>
    </row>
    <row r="91" spans="2:109" ht="13.2" hidden="1" x14ac:dyDescent="0.2">
      <c r="DD91" s="1271"/>
      <c r="DE91" s="1271"/>
    </row>
    <row r="92" spans="2:109" ht="13.5" hidden="1" customHeight="1" x14ac:dyDescent="0.2">
      <c r="DD92" s="1271"/>
      <c r="DE92" s="1271"/>
    </row>
    <row r="93" spans="2:109" ht="13.5" hidden="1" customHeight="1" x14ac:dyDescent="0.2">
      <c r="DD93" s="1271"/>
      <c r="DE93" s="1271"/>
    </row>
    <row r="94" spans="2:109" ht="13.5" hidden="1" customHeight="1" x14ac:dyDescent="0.2">
      <c r="DD94" s="1271"/>
      <c r="DE94" s="1271"/>
    </row>
    <row r="95" spans="2:109" ht="13.5" hidden="1" customHeight="1" x14ac:dyDescent="0.2">
      <c r="DD95" s="1271"/>
      <c r="DE95" s="1271"/>
    </row>
    <row r="96" spans="2:109" ht="13.5" hidden="1" customHeight="1" x14ac:dyDescent="0.2">
      <c r="DD96" s="1271"/>
      <c r="DE96" s="1271"/>
    </row>
    <row r="97" s="1271" customFormat="1" ht="13.5" hidden="1" customHeight="1" x14ac:dyDescent="0.2"/>
    <row r="98" s="1271" customFormat="1" ht="13.5" hidden="1" customHeight="1" x14ac:dyDescent="0.2"/>
    <row r="99" s="1271" customFormat="1" ht="13.5" hidden="1" customHeight="1" x14ac:dyDescent="0.2"/>
    <row r="100" s="1271" customFormat="1" ht="13.5" hidden="1" customHeight="1" x14ac:dyDescent="0.2"/>
    <row r="101" s="1271" customFormat="1" ht="13.5" hidden="1" customHeight="1" x14ac:dyDescent="0.2"/>
    <row r="102" s="1271" customFormat="1" ht="13.5" hidden="1" customHeight="1" x14ac:dyDescent="0.2"/>
    <row r="103" s="1271" customFormat="1" ht="13.5" hidden="1" customHeight="1" x14ac:dyDescent="0.2"/>
    <row r="104" s="1271" customFormat="1" ht="13.5" hidden="1" customHeight="1" x14ac:dyDescent="0.2"/>
    <row r="105" s="1271" customFormat="1" ht="13.5" hidden="1" customHeight="1" x14ac:dyDescent="0.2"/>
    <row r="106" s="1271" customFormat="1" ht="13.5" hidden="1" customHeight="1" x14ac:dyDescent="0.2"/>
    <row r="107" s="1271" customFormat="1" ht="13.5" hidden="1" customHeight="1" x14ac:dyDescent="0.2"/>
    <row r="108" s="1271" customFormat="1" ht="13.5" hidden="1" customHeight="1" x14ac:dyDescent="0.2"/>
    <row r="109" s="1271" customFormat="1" ht="13.5" hidden="1" customHeight="1" x14ac:dyDescent="0.2"/>
    <row r="110" s="1271" customFormat="1" ht="13.5" hidden="1" customHeight="1" x14ac:dyDescent="0.2"/>
    <row r="111" s="1271" customFormat="1" ht="13.5" hidden="1" customHeight="1" x14ac:dyDescent="0.2"/>
    <row r="112" s="1271" customFormat="1" ht="13.5" hidden="1" customHeight="1" x14ac:dyDescent="0.2"/>
    <row r="113" s="1271" customFormat="1" ht="13.5" hidden="1" customHeight="1" x14ac:dyDescent="0.2"/>
    <row r="114" s="1271" customFormat="1" ht="13.5" hidden="1" customHeight="1" x14ac:dyDescent="0.2"/>
    <row r="115" s="1271" customFormat="1" ht="13.5" hidden="1" customHeight="1" x14ac:dyDescent="0.2"/>
    <row r="116" s="1271" customFormat="1" ht="13.5" hidden="1" customHeight="1" x14ac:dyDescent="0.2"/>
    <row r="117" s="1271" customFormat="1" ht="13.5" hidden="1" customHeight="1" x14ac:dyDescent="0.2"/>
    <row r="118" s="1271" customFormat="1" ht="13.5" hidden="1" customHeight="1" x14ac:dyDescent="0.2"/>
    <row r="119" s="1271" customFormat="1" ht="13.5" hidden="1" customHeight="1" x14ac:dyDescent="0.2"/>
    <row r="120" s="1271" customFormat="1" ht="13.5" hidden="1" customHeight="1" x14ac:dyDescent="0.2"/>
    <row r="121" s="1271" customFormat="1" ht="13.5" hidden="1" customHeight="1" x14ac:dyDescent="0.2"/>
    <row r="122" s="1271" customFormat="1" ht="13.5" hidden="1" customHeight="1" x14ac:dyDescent="0.2"/>
    <row r="123" s="1271" customFormat="1" ht="13.5" hidden="1" customHeight="1" x14ac:dyDescent="0.2"/>
    <row r="124" s="1271" customFormat="1" ht="13.5" hidden="1" customHeight="1" x14ac:dyDescent="0.2"/>
    <row r="125" s="1271" customFormat="1" ht="13.5" hidden="1" customHeight="1" x14ac:dyDescent="0.2"/>
    <row r="126" s="1271" customFormat="1" ht="13.5" hidden="1" customHeight="1" x14ac:dyDescent="0.2"/>
    <row r="127" s="1271" customFormat="1" ht="13.5" hidden="1" customHeight="1" x14ac:dyDescent="0.2"/>
    <row r="128" s="1271" customFormat="1" ht="13.5" hidden="1" customHeight="1" x14ac:dyDescent="0.2"/>
    <row r="129" s="1271" customFormat="1" ht="13.5" hidden="1" customHeight="1" x14ac:dyDescent="0.2"/>
    <row r="130" s="1271" customFormat="1" ht="13.5" hidden="1" customHeight="1" x14ac:dyDescent="0.2"/>
    <row r="131" s="1271" customFormat="1" ht="13.5" hidden="1" customHeight="1" x14ac:dyDescent="0.2"/>
    <row r="132" s="1271" customFormat="1" ht="13.5" hidden="1" customHeight="1" x14ac:dyDescent="0.2"/>
    <row r="133" s="1271" customFormat="1" ht="13.5" hidden="1" customHeight="1" x14ac:dyDescent="0.2"/>
    <row r="134" s="1271" customFormat="1" ht="13.5" hidden="1" customHeight="1" x14ac:dyDescent="0.2"/>
    <row r="135" s="1271" customFormat="1" ht="13.5" hidden="1" customHeight="1" x14ac:dyDescent="0.2"/>
    <row r="136" s="1271" customFormat="1" ht="13.5" hidden="1" customHeight="1" x14ac:dyDescent="0.2"/>
    <row r="137" s="1271" customFormat="1" ht="13.5" hidden="1" customHeight="1" x14ac:dyDescent="0.2"/>
    <row r="138" s="1271" customFormat="1" ht="13.5" hidden="1" customHeight="1" x14ac:dyDescent="0.2"/>
    <row r="139" s="1271" customFormat="1" ht="13.5" hidden="1" customHeight="1" x14ac:dyDescent="0.2"/>
    <row r="140" s="1271" customFormat="1" ht="13.5" hidden="1" customHeight="1" x14ac:dyDescent="0.2"/>
    <row r="141" s="1271" customFormat="1" ht="13.5" hidden="1" customHeight="1" x14ac:dyDescent="0.2"/>
    <row r="142" s="1271" customFormat="1" ht="13.5" hidden="1" customHeight="1" x14ac:dyDescent="0.2"/>
    <row r="143" s="1271" customFormat="1" ht="13.5" hidden="1" customHeight="1" x14ac:dyDescent="0.2"/>
    <row r="144" s="1271" customFormat="1" ht="13.5" hidden="1" customHeight="1" x14ac:dyDescent="0.2"/>
    <row r="145" s="1271" customFormat="1" ht="13.5" hidden="1" customHeight="1" x14ac:dyDescent="0.2"/>
    <row r="146" s="1271" customFormat="1" ht="13.5" hidden="1" customHeight="1" x14ac:dyDescent="0.2"/>
    <row r="147" s="1271" customFormat="1" ht="13.5" hidden="1" customHeight="1" x14ac:dyDescent="0.2"/>
    <row r="148" s="1271" customFormat="1" ht="13.5" hidden="1" customHeight="1" x14ac:dyDescent="0.2"/>
    <row r="149" s="1271" customFormat="1" ht="13.5" hidden="1" customHeight="1" x14ac:dyDescent="0.2"/>
    <row r="150" s="1271" customFormat="1" ht="13.5" hidden="1" customHeight="1" x14ac:dyDescent="0.2"/>
    <row r="151" s="1271" customFormat="1" ht="13.5" hidden="1" customHeight="1" x14ac:dyDescent="0.2"/>
    <row r="152" s="1271" customFormat="1" ht="13.5" hidden="1" customHeight="1" x14ac:dyDescent="0.2"/>
    <row r="153" s="1271" customFormat="1" ht="13.5" hidden="1" customHeight="1" x14ac:dyDescent="0.2"/>
    <row r="154" s="1271" customFormat="1" ht="13.5" hidden="1" customHeight="1" x14ac:dyDescent="0.2"/>
    <row r="155" s="1271" customFormat="1" ht="13.5" hidden="1" customHeight="1" x14ac:dyDescent="0.2"/>
    <row r="156" s="1271" customFormat="1" ht="13.5" hidden="1" customHeight="1" x14ac:dyDescent="0.2"/>
    <row r="157" s="1271" customFormat="1" ht="13.5" hidden="1" customHeight="1" x14ac:dyDescent="0.2"/>
    <row r="158" s="1271" customFormat="1" ht="13.5" hidden="1" customHeight="1" x14ac:dyDescent="0.2"/>
    <row r="159" s="1271" customFormat="1" ht="13.5" hidden="1" customHeight="1" x14ac:dyDescent="0.2"/>
    <row r="160" s="1271" customFormat="1" ht="13.5" hidden="1" customHeight="1" x14ac:dyDescent="0.2"/>
  </sheetData>
  <sheetProtection algorithmName="SHA-512" hashValue="XfaTNu3qZSus6eZglmrPjQJ30NissTbs49Cxvj8m0iNrDH0q/PHYwfpsGfbD7lR2E0ijYOUbUNLbNYpfobM2og==" saltValue="3IefKGwjvVbjJxTGQ0phVA=="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Normal="100" zoomScaleSheetLayoutView="70"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610</v>
      </c>
    </row>
  </sheetData>
  <sheetProtection algorithmName="SHA-512" hashValue="v9Ksl9pcq6XCS83GED6ooG669TIAVwCdkYYBjHxcZjaaKsXvBfL0OUvOVlzdyR4GNRYcDzD9Z9DeWwZk/NVlTg==" saltValue="1qM3hwwfhFy/PhjZy+Ay0A==" spinCount="100000" sheet="1" objects="1" scenarios="1"/>
  <dataConsolidate/>
  <phoneticPr fontId="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109" zoomScaleNormal="100" zoomScaleSheetLayoutView="55"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611</v>
      </c>
    </row>
  </sheetData>
  <sheetProtection algorithmName="SHA-512" hashValue="DC/K1AHN2ADLMbxRCUNc0w0KMKXE8jBPusesn117wXStqRdDLR7aRNJ17MgCEFefQYUfwqdxTpolGKPA05in3w==" saltValue="rXTFOKZf0r5H1oTWvl3Z9A==" spinCount="100000" sheet="1" objects="1" scenarios="1"/>
  <dataConsolidate/>
  <phoneticPr fontId="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546</v>
      </c>
      <c r="G2" s="157"/>
      <c r="H2" s="158"/>
    </row>
    <row r="3" spans="1:8" x14ac:dyDescent="0.2">
      <c r="A3" s="154" t="s">
        <v>539</v>
      </c>
      <c r="B3" s="159"/>
      <c r="C3" s="160"/>
      <c r="D3" s="161">
        <v>208355</v>
      </c>
      <c r="E3" s="162"/>
      <c r="F3" s="163">
        <v>93741</v>
      </c>
      <c r="G3" s="164"/>
      <c r="H3" s="165"/>
    </row>
    <row r="4" spans="1:8" x14ac:dyDescent="0.2">
      <c r="A4" s="166"/>
      <c r="B4" s="167"/>
      <c r="C4" s="168"/>
      <c r="D4" s="169">
        <v>49305</v>
      </c>
      <c r="E4" s="170"/>
      <c r="F4" s="171">
        <v>46285</v>
      </c>
      <c r="G4" s="172"/>
      <c r="H4" s="173"/>
    </row>
    <row r="5" spans="1:8" x14ac:dyDescent="0.2">
      <c r="A5" s="154" t="s">
        <v>541</v>
      </c>
      <c r="B5" s="159"/>
      <c r="C5" s="160"/>
      <c r="D5" s="161">
        <v>138183</v>
      </c>
      <c r="E5" s="162"/>
      <c r="F5" s="163">
        <v>107537</v>
      </c>
      <c r="G5" s="164"/>
      <c r="H5" s="165"/>
    </row>
    <row r="6" spans="1:8" x14ac:dyDescent="0.2">
      <c r="A6" s="166"/>
      <c r="B6" s="167"/>
      <c r="C6" s="168"/>
      <c r="D6" s="169">
        <v>41284</v>
      </c>
      <c r="E6" s="170"/>
      <c r="F6" s="171">
        <v>57923</v>
      </c>
      <c r="G6" s="172"/>
      <c r="H6" s="173"/>
    </row>
    <row r="7" spans="1:8" x14ac:dyDescent="0.2">
      <c r="A7" s="154" t="s">
        <v>542</v>
      </c>
      <c r="B7" s="159"/>
      <c r="C7" s="160"/>
      <c r="D7" s="161">
        <v>165419</v>
      </c>
      <c r="E7" s="162"/>
      <c r="F7" s="163">
        <v>113913</v>
      </c>
      <c r="G7" s="164"/>
      <c r="H7" s="165"/>
    </row>
    <row r="8" spans="1:8" x14ac:dyDescent="0.2">
      <c r="A8" s="166"/>
      <c r="B8" s="167"/>
      <c r="C8" s="168"/>
      <c r="D8" s="169">
        <v>43591</v>
      </c>
      <c r="E8" s="170"/>
      <c r="F8" s="171">
        <v>53160</v>
      </c>
      <c r="G8" s="172"/>
      <c r="H8" s="173"/>
    </row>
    <row r="9" spans="1:8" x14ac:dyDescent="0.2">
      <c r="A9" s="154" t="s">
        <v>543</v>
      </c>
      <c r="B9" s="159"/>
      <c r="C9" s="160"/>
      <c r="D9" s="161">
        <v>201421</v>
      </c>
      <c r="E9" s="162"/>
      <c r="F9" s="163">
        <v>115050</v>
      </c>
      <c r="G9" s="164"/>
      <c r="H9" s="165"/>
    </row>
    <row r="10" spans="1:8" x14ac:dyDescent="0.2">
      <c r="A10" s="166"/>
      <c r="B10" s="167"/>
      <c r="C10" s="168"/>
      <c r="D10" s="169">
        <v>69867</v>
      </c>
      <c r="E10" s="170"/>
      <c r="F10" s="171">
        <v>53792</v>
      </c>
      <c r="G10" s="172"/>
      <c r="H10" s="173"/>
    </row>
    <row r="11" spans="1:8" x14ac:dyDescent="0.2">
      <c r="A11" s="154" t="s">
        <v>544</v>
      </c>
      <c r="B11" s="159"/>
      <c r="C11" s="160"/>
      <c r="D11" s="161">
        <v>181214</v>
      </c>
      <c r="E11" s="162"/>
      <c r="F11" s="163">
        <v>118252</v>
      </c>
      <c r="G11" s="164"/>
      <c r="H11" s="165"/>
    </row>
    <row r="12" spans="1:8" x14ac:dyDescent="0.2">
      <c r="A12" s="166"/>
      <c r="B12" s="167"/>
      <c r="C12" s="174"/>
      <c r="D12" s="169">
        <v>72596</v>
      </c>
      <c r="E12" s="170"/>
      <c r="F12" s="171">
        <v>49994</v>
      </c>
      <c r="G12" s="172"/>
      <c r="H12" s="173"/>
    </row>
    <row r="13" spans="1:8" x14ac:dyDescent="0.2">
      <c r="A13" s="154"/>
      <c r="B13" s="159"/>
      <c r="C13" s="175"/>
      <c r="D13" s="176">
        <v>178918</v>
      </c>
      <c r="E13" s="177"/>
      <c r="F13" s="178">
        <v>109699</v>
      </c>
      <c r="G13" s="179"/>
      <c r="H13" s="165"/>
    </row>
    <row r="14" spans="1:8" x14ac:dyDescent="0.2">
      <c r="A14" s="166"/>
      <c r="B14" s="167"/>
      <c r="C14" s="168"/>
      <c r="D14" s="169">
        <v>55329</v>
      </c>
      <c r="E14" s="170"/>
      <c r="F14" s="171">
        <v>52231</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3.8</v>
      </c>
      <c r="C19" s="180">
        <f>ROUND(VALUE(SUBSTITUTE(実質収支比率等に係る経年分析!G$48,"▲","-")),2)</f>
        <v>3.01</v>
      </c>
      <c r="D19" s="180">
        <f>ROUND(VALUE(SUBSTITUTE(実質収支比率等に係る経年分析!H$48,"▲","-")),2)</f>
        <v>2.9</v>
      </c>
      <c r="E19" s="180">
        <f>ROUND(VALUE(SUBSTITUTE(実質収支比率等に係る経年分析!I$48,"▲","-")),2)</f>
        <v>3.92</v>
      </c>
      <c r="F19" s="180">
        <f>ROUND(VALUE(SUBSTITUTE(実質収支比率等に係る経年分析!J$48,"▲","-")),2)</f>
        <v>4.0999999999999996</v>
      </c>
    </row>
    <row r="20" spans="1:11" x14ac:dyDescent="0.2">
      <c r="A20" s="180" t="s">
        <v>55</v>
      </c>
      <c r="B20" s="180">
        <f>ROUND(VALUE(SUBSTITUTE(実質収支比率等に係る経年分析!F$47,"▲","-")),2)</f>
        <v>24.21</v>
      </c>
      <c r="C20" s="180">
        <f>ROUND(VALUE(SUBSTITUTE(実質収支比率等に係る経年分析!G$47,"▲","-")),2)</f>
        <v>24.4</v>
      </c>
      <c r="D20" s="180">
        <f>ROUND(VALUE(SUBSTITUTE(実質収支比率等に係る経年分析!H$47,"▲","-")),2)</f>
        <v>24.72</v>
      </c>
      <c r="E20" s="180">
        <f>ROUND(VALUE(SUBSTITUTE(実質収支比率等に係る経年分析!I$47,"▲","-")),2)</f>
        <v>22.68</v>
      </c>
      <c r="F20" s="180">
        <f>ROUND(VALUE(SUBSTITUTE(実質収支比率等に係る経年分析!J$47,"▲","-")),2)</f>
        <v>20.74</v>
      </c>
    </row>
    <row r="21" spans="1:11" x14ac:dyDescent="0.2">
      <c r="A21" s="180" t="s">
        <v>56</v>
      </c>
      <c r="B21" s="180">
        <f>IF(ISNUMBER(VALUE(SUBSTITUTE(実質収支比率等に係る経年分析!F$49,"▲","-"))),ROUND(VALUE(SUBSTITUTE(実質収支比率等に係る経年分析!F$49,"▲","-")),2),NA())</f>
        <v>1.37</v>
      </c>
      <c r="C21" s="180">
        <f>IF(ISNUMBER(VALUE(SUBSTITUTE(実質収支比率等に係る経年分析!G$49,"▲","-"))),ROUND(VALUE(SUBSTITUTE(実質収支比率等に係る経年分析!G$49,"▲","-")),2),NA())</f>
        <v>-0.79</v>
      </c>
      <c r="D21" s="180">
        <f>IF(ISNUMBER(VALUE(SUBSTITUTE(実質収支比率等に係る経年分析!H$49,"▲","-"))),ROUND(VALUE(SUBSTITUTE(実質収支比率等に係る経年分析!H$49,"▲","-")),2),NA())</f>
        <v>-0.13</v>
      </c>
      <c r="E21" s="180">
        <f>IF(ISNUMBER(VALUE(SUBSTITUTE(実質収支比率等に係る経年分析!I$49,"▲","-"))),ROUND(VALUE(SUBSTITUTE(実質収支比率等に係る経年分析!I$49,"▲","-")),2),NA())</f>
        <v>-1.34</v>
      </c>
      <c r="F21" s="180">
        <f>IF(ISNUMBER(VALUE(SUBSTITUTE(実質収支比率等に係る経年分析!J$49,"▲","-"))),ROUND(VALUE(SUBSTITUTE(実質収支比率等に係る経年分析!J$49,"▲","-")),2),NA())</f>
        <v>-1.67</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国立公園内森林保全事業特別会計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公共下水道事業特別会計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2">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1.65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0.09</v>
      </c>
    </row>
    <row r="33" spans="1:16" x14ac:dyDescent="0.2">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1.08</v>
      </c>
    </row>
    <row r="34" spans="1:16" x14ac:dyDescent="0.2">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3.91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4.0999999999999996</v>
      </c>
    </row>
    <row r="35" spans="1:16" x14ac:dyDescent="0.2">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2.64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2.73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3.95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4.46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4.87</v>
      </c>
    </row>
    <row r="36" spans="1:16" x14ac:dyDescent="0.2">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1.93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1.38</v>
      </c>
      <c r="F36" s="181">
        <f>IF(ROUND(VALUE(SUBSTITUTE(連結実質赤字比率に係る赤字・黒字の構成分析!H$34,"▲", "-")), 2) &lt; 0, ABS(ROUND(VALUE(SUBSTITUTE(連結実質赤字比率に係る赤字・黒字の構成分析!H$34,"▲", "-")), 2)), NA())</f>
        <v>0.23</v>
      </c>
      <c r="G36" s="181" t="e">
        <f>IF(ROUND(VALUE(SUBSTITUTE(連結実質赤字比率に係る赤字・黒字の構成分析!H$34,"▲", "-")), 2) &gt;= 0, ABS(ROUND(VALUE(SUBSTITUTE(連結実質赤字比率に係る赤字・黒字の構成分析!H$34,"▲", "-")), 2)), NA())</f>
        <v>#N/A</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0.19</v>
      </c>
      <c r="J36" s="181">
        <f>IF(ROUND(VALUE(SUBSTITUTE(連結実質赤字比率に係る赤字・黒字の構成分析!J$34,"▲", "-")), 2) &lt; 0, ABS(ROUND(VALUE(SUBSTITUTE(連結実質赤字比率に係る赤字・黒字の構成分析!J$34,"▲", "-")), 2)), NA())</f>
        <v>0.84</v>
      </c>
      <c r="K36" s="181" t="e">
        <f>IF(ROUND(VALUE(SUBSTITUTE(連結実質赤字比率に係る赤字・黒字の構成分析!J$34,"▲", "-")), 2) &gt;= 0, ABS(ROUND(VALUE(SUBSTITUTE(連結実質赤字比率に係る赤字・黒字の構成分析!J$34,"▲", "-")), 2)), NA())</f>
        <v>#N/A</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1015</v>
      </c>
      <c r="E42" s="182"/>
      <c r="F42" s="182"/>
      <c r="G42" s="182">
        <f>'実質公債費比率（分子）の構造'!L$52</f>
        <v>1028</v>
      </c>
      <c r="H42" s="182"/>
      <c r="I42" s="182"/>
      <c r="J42" s="182">
        <f>'実質公債費比率（分子）の構造'!M$52</f>
        <v>1014</v>
      </c>
      <c r="K42" s="182"/>
      <c r="L42" s="182"/>
      <c r="M42" s="182">
        <f>'実質公債費比率（分子）の構造'!N$52</f>
        <v>978</v>
      </c>
      <c r="N42" s="182"/>
      <c r="O42" s="182"/>
      <c r="P42" s="182">
        <f>'実質公債費比率（分子）の構造'!O$52</f>
        <v>973</v>
      </c>
    </row>
    <row r="43" spans="1:16" x14ac:dyDescent="0.2">
      <c r="A43" s="182" t="s">
        <v>64</v>
      </c>
      <c r="B43" s="182">
        <f>'実質公債費比率（分子）の構造'!K$51</f>
        <v>1</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1</v>
      </c>
      <c r="O43" s="182"/>
      <c r="P43" s="182"/>
    </row>
    <row r="44" spans="1:16" x14ac:dyDescent="0.2">
      <c r="A44" s="182" t="s">
        <v>65</v>
      </c>
      <c r="B44" s="182">
        <f>'実質公債費比率（分子）の構造'!K$50</f>
        <v>52</v>
      </c>
      <c r="C44" s="182"/>
      <c r="D44" s="182"/>
      <c r="E44" s="182">
        <f>'実質公債費比率（分子）の構造'!L$50</f>
        <v>51</v>
      </c>
      <c r="F44" s="182"/>
      <c r="G44" s="182"/>
      <c r="H44" s="182">
        <f>'実質公債費比率（分子）の構造'!M$50</f>
        <v>69</v>
      </c>
      <c r="I44" s="182"/>
      <c r="J44" s="182"/>
      <c r="K44" s="182">
        <f>'実質公債費比率（分子）の構造'!N$50</f>
        <v>88</v>
      </c>
      <c r="L44" s="182"/>
      <c r="M44" s="182"/>
      <c r="N44" s="182">
        <f>'実質公債費比率（分子）の構造'!O$50</f>
        <v>86</v>
      </c>
      <c r="O44" s="182"/>
      <c r="P44" s="182"/>
    </row>
    <row r="45" spans="1:16" x14ac:dyDescent="0.2">
      <c r="A45" s="182" t="s">
        <v>66</v>
      </c>
      <c r="B45" s="182">
        <f>'実質公債費比率（分子）の構造'!K$49</f>
        <v>3</v>
      </c>
      <c r="C45" s="182"/>
      <c r="D45" s="182"/>
      <c r="E45" s="182">
        <f>'実質公債費比率（分子）の構造'!L$49</f>
        <v>8</v>
      </c>
      <c r="F45" s="182"/>
      <c r="G45" s="182"/>
      <c r="H45" s="182">
        <f>'実質公債費比率（分子）の構造'!M$49</f>
        <v>33</v>
      </c>
      <c r="I45" s="182"/>
      <c r="J45" s="182"/>
      <c r="K45" s="182">
        <f>'実質公債費比率（分子）の構造'!N$49</f>
        <v>43</v>
      </c>
      <c r="L45" s="182"/>
      <c r="M45" s="182"/>
      <c r="N45" s="182">
        <f>'実質公債費比率（分子）の構造'!O$49</f>
        <v>73</v>
      </c>
      <c r="O45" s="182"/>
      <c r="P45" s="182"/>
    </row>
    <row r="46" spans="1:16" x14ac:dyDescent="0.2">
      <c r="A46" s="182" t="s">
        <v>67</v>
      </c>
      <c r="B46" s="182">
        <f>'実質公債費比率（分子）の構造'!K$48</f>
        <v>289</v>
      </c>
      <c r="C46" s="182"/>
      <c r="D46" s="182"/>
      <c r="E46" s="182">
        <f>'実質公債費比率（分子）の構造'!L$48</f>
        <v>236</v>
      </c>
      <c r="F46" s="182"/>
      <c r="G46" s="182"/>
      <c r="H46" s="182">
        <f>'実質公債費比率（分子）の構造'!M$48</f>
        <v>225</v>
      </c>
      <c r="I46" s="182"/>
      <c r="J46" s="182"/>
      <c r="K46" s="182">
        <f>'実質公債費比率（分子）の構造'!N$48</f>
        <v>206</v>
      </c>
      <c r="L46" s="182"/>
      <c r="M46" s="182"/>
      <c r="N46" s="182">
        <f>'実質公債費比率（分子）の構造'!O$48</f>
        <v>229</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1225</v>
      </c>
      <c r="C49" s="182"/>
      <c r="D49" s="182"/>
      <c r="E49" s="182">
        <f>'実質公債費比率（分子）の構造'!L$45</f>
        <v>1157</v>
      </c>
      <c r="F49" s="182"/>
      <c r="G49" s="182"/>
      <c r="H49" s="182">
        <f>'実質公債費比率（分子）の構造'!M$45</f>
        <v>1177</v>
      </c>
      <c r="I49" s="182"/>
      <c r="J49" s="182"/>
      <c r="K49" s="182">
        <f>'実質公債費比率（分子）の構造'!N$45</f>
        <v>1084</v>
      </c>
      <c r="L49" s="182"/>
      <c r="M49" s="182"/>
      <c r="N49" s="182">
        <f>'実質公債費比率（分子）の構造'!O$45</f>
        <v>1070</v>
      </c>
      <c r="O49" s="182"/>
      <c r="P49" s="182"/>
    </row>
    <row r="50" spans="1:16" x14ac:dyDescent="0.2">
      <c r="A50" s="182" t="s">
        <v>71</v>
      </c>
      <c r="B50" s="182" t="e">
        <f>NA()</f>
        <v>#N/A</v>
      </c>
      <c r="C50" s="182">
        <f>IF(ISNUMBER('実質公債費比率（分子）の構造'!K$53),'実質公債費比率（分子）の構造'!K$53,NA())</f>
        <v>555</v>
      </c>
      <c r="D50" s="182" t="e">
        <f>NA()</f>
        <v>#N/A</v>
      </c>
      <c r="E50" s="182" t="e">
        <f>NA()</f>
        <v>#N/A</v>
      </c>
      <c r="F50" s="182">
        <f>IF(ISNUMBER('実質公債費比率（分子）の構造'!L$53),'実質公債費比率（分子）の構造'!L$53,NA())</f>
        <v>424</v>
      </c>
      <c r="G50" s="182" t="e">
        <f>NA()</f>
        <v>#N/A</v>
      </c>
      <c r="H50" s="182" t="e">
        <f>NA()</f>
        <v>#N/A</v>
      </c>
      <c r="I50" s="182">
        <f>IF(ISNUMBER('実質公債費比率（分子）の構造'!M$53),'実質公債費比率（分子）の構造'!M$53,NA())</f>
        <v>490</v>
      </c>
      <c r="J50" s="182" t="e">
        <f>NA()</f>
        <v>#N/A</v>
      </c>
      <c r="K50" s="182" t="e">
        <f>NA()</f>
        <v>#N/A</v>
      </c>
      <c r="L50" s="182">
        <f>IF(ISNUMBER('実質公債費比率（分子）の構造'!N$53),'実質公債費比率（分子）の構造'!N$53,NA())</f>
        <v>443</v>
      </c>
      <c r="M50" s="182" t="e">
        <f>NA()</f>
        <v>#N/A</v>
      </c>
      <c r="N50" s="182" t="e">
        <f>NA()</f>
        <v>#N/A</v>
      </c>
      <c r="O50" s="182">
        <f>IF(ISNUMBER('実質公債費比率（分子）の構造'!O$53),'実質公債費比率（分子）の構造'!O$53,NA())</f>
        <v>486</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10111</v>
      </c>
      <c r="E56" s="181"/>
      <c r="F56" s="181"/>
      <c r="G56" s="181">
        <f>'将来負担比率（分子）の構造'!J$52</f>
        <v>10074</v>
      </c>
      <c r="H56" s="181"/>
      <c r="I56" s="181"/>
      <c r="J56" s="181">
        <f>'将来負担比率（分子）の構造'!K$52</f>
        <v>9739</v>
      </c>
      <c r="K56" s="181"/>
      <c r="L56" s="181"/>
      <c r="M56" s="181">
        <f>'将来負担比率（分子）の構造'!L$52</f>
        <v>9578</v>
      </c>
      <c r="N56" s="181"/>
      <c r="O56" s="181"/>
      <c r="P56" s="181">
        <f>'将来負担比率（分子）の構造'!M$52</f>
        <v>9342</v>
      </c>
    </row>
    <row r="57" spans="1:16" x14ac:dyDescent="0.2">
      <c r="A57" s="181" t="s">
        <v>42</v>
      </c>
      <c r="B57" s="181"/>
      <c r="C57" s="181"/>
      <c r="D57" s="181">
        <f>'将来負担比率（分子）の構造'!I$51</f>
        <v>1111</v>
      </c>
      <c r="E57" s="181"/>
      <c r="F57" s="181"/>
      <c r="G57" s="181">
        <f>'将来負担比率（分子）の構造'!J$51</f>
        <v>1215</v>
      </c>
      <c r="H57" s="181"/>
      <c r="I57" s="181"/>
      <c r="J57" s="181">
        <f>'将来負担比率（分子）の構造'!K$51</f>
        <v>1243</v>
      </c>
      <c r="K57" s="181"/>
      <c r="L57" s="181"/>
      <c r="M57" s="181">
        <f>'将来負担比率（分子）の構造'!L$51</f>
        <v>1279</v>
      </c>
      <c r="N57" s="181"/>
      <c r="O57" s="181"/>
      <c r="P57" s="181">
        <f>'将来負担比率（分子）の構造'!M$51</f>
        <v>1341</v>
      </c>
    </row>
    <row r="58" spans="1:16" x14ac:dyDescent="0.2">
      <c r="A58" s="181" t="s">
        <v>41</v>
      </c>
      <c r="B58" s="181"/>
      <c r="C58" s="181"/>
      <c r="D58" s="181">
        <f>'将来負担比率（分子）の構造'!I$50</f>
        <v>2481</v>
      </c>
      <c r="E58" s="181"/>
      <c r="F58" s="181"/>
      <c r="G58" s="181">
        <f>'将来負担比率（分子）の構造'!J$50</f>
        <v>2541</v>
      </c>
      <c r="H58" s="181"/>
      <c r="I58" s="181"/>
      <c r="J58" s="181">
        <f>'将来負担比率（分子）の構造'!K$50</f>
        <v>2475</v>
      </c>
      <c r="K58" s="181"/>
      <c r="L58" s="181"/>
      <c r="M58" s="181">
        <f>'将来負担比率（分子）の構造'!L$50</f>
        <v>2236</v>
      </c>
      <c r="N58" s="181"/>
      <c r="O58" s="181"/>
      <c r="P58" s="181">
        <f>'将来負担比率（分子）の構造'!M$50</f>
        <v>2100</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952</v>
      </c>
      <c r="C62" s="181"/>
      <c r="D62" s="181"/>
      <c r="E62" s="181">
        <f>'将来負担比率（分子）の構造'!J$45</f>
        <v>878</v>
      </c>
      <c r="F62" s="181"/>
      <c r="G62" s="181"/>
      <c r="H62" s="181">
        <f>'将来負担比率（分子）の構造'!K$45</f>
        <v>882</v>
      </c>
      <c r="I62" s="181"/>
      <c r="J62" s="181"/>
      <c r="K62" s="181">
        <f>'将来負担比率（分子）の構造'!L$45</f>
        <v>860</v>
      </c>
      <c r="L62" s="181"/>
      <c r="M62" s="181"/>
      <c r="N62" s="181">
        <f>'将来負担比率（分子）の構造'!M$45</f>
        <v>831</v>
      </c>
      <c r="O62" s="181"/>
      <c r="P62" s="181"/>
    </row>
    <row r="63" spans="1:16" x14ac:dyDescent="0.2">
      <c r="A63" s="181" t="s">
        <v>34</v>
      </c>
      <c r="B63" s="181">
        <f>'将来負担比率（分子）の構造'!I$44</f>
        <v>1013</v>
      </c>
      <c r="C63" s="181"/>
      <c r="D63" s="181"/>
      <c r="E63" s="181">
        <f>'将来負担比率（分子）の構造'!J$44</f>
        <v>1391</v>
      </c>
      <c r="F63" s="181"/>
      <c r="G63" s="181"/>
      <c r="H63" s="181">
        <f>'将来負担比率（分子）の構造'!K$44</f>
        <v>1342</v>
      </c>
      <c r="I63" s="181"/>
      <c r="J63" s="181"/>
      <c r="K63" s="181">
        <f>'将来負担比率（分子）の構造'!L$44</f>
        <v>1302</v>
      </c>
      <c r="L63" s="181"/>
      <c r="M63" s="181"/>
      <c r="N63" s="181">
        <f>'将来負担比率（分子）の構造'!M$44</f>
        <v>1245</v>
      </c>
      <c r="O63" s="181"/>
      <c r="P63" s="181"/>
    </row>
    <row r="64" spans="1:16" x14ac:dyDescent="0.2">
      <c r="A64" s="181" t="s">
        <v>33</v>
      </c>
      <c r="B64" s="181">
        <f>'将来負担比率（分子）の構造'!I$43</f>
        <v>3444</v>
      </c>
      <c r="C64" s="181"/>
      <c r="D64" s="181"/>
      <c r="E64" s="181">
        <f>'将来負担比率（分子）の構造'!J$43</f>
        <v>3268</v>
      </c>
      <c r="F64" s="181"/>
      <c r="G64" s="181"/>
      <c r="H64" s="181">
        <f>'将来負担比率（分子）の構造'!K$43</f>
        <v>3133</v>
      </c>
      <c r="I64" s="181"/>
      <c r="J64" s="181"/>
      <c r="K64" s="181">
        <f>'将来負担比率（分子）の構造'!L$43</f>
        <v>3023</v>
      </c>
      <c r="L64" s="181"/>
      <c r="M64" s="181"/>
      <c r="N64" s="181">
        <f>'将来負担比率（分子）の構造'!M$43</f>
        <v>2830</v>
      </c>
      <c r="O64" s="181"/>
      <c r="P64" s="181"/>
    </row>
    <row r="65" spans="1:16" x14ac:dyDescent="0.2">
      <c r="A65" s="181" t="s">
        <v>32</v>
      </c>
      <c r="B65" s="181">
        <f>'将来負担比率（分子）の構造'!I$42</f>
        <v>505</v>
      </c>
      <c r="C65" s="181"/>
      <c r="D65" s="181"/>
      <c r="E65" s="181">
        <f>'将来負担比率（分子）の構造'!J$42</f>
        <v>458</v>
      </c>
      <c r="F65" s="181"/>
      <c r="G65" s="181"/>
      <c r="H65" s="181">
        <f>'将来負担比率（分子）の構造'!K$42</f>
        <v>630</v>
      </c>
      <c r="I65" s="181"/>
      <c r="J65" s="181"/>
      <c r="K65" s="181">
        <f>'将来負担比率（分子）の構造'!L$42</f>
        <v>576</v>
      </c>
      <c r="L65" s="181"/>
      <c r="M65" s="181"/>
      <c r="N65" s="181">
        <f>'将来負担比率（分子）の構造'!M$42</f>
        <v>644</v>
      </c>
      <c r="O65" s="181"/>
      <c r="P65" s="181"/>
    </row>
    <row r="66" spans="1:16" x14ac:dyDescent="0.2">
      <c r="A66" s="181" t="s">
        <v>31</v>
      </c>
      <c r="B66" s="181">
        <f>'将来負担比率（分子）の構造'!I$41</f>
        <v>12262</v>
      </c>
      <c r="C66" s="181"/>
      <c r="D66" s="181"/>
      <c r="E66" s="181">
        <f>'将来負担比率（分子）の構造'!J$41</f>
        <v>11905</v>
      </c>
      <c r="F66" s="181"/>
      <c r="G66" s="181"/>
      <c r="H66" s="181">
        <f>'将来負担比率（分子）の構造'!K$41</f>
        <v>11632</v>
      </c>
      <c r="I66" s="181"/>
      <c r="J66" s="181"/>
      <c r="K66" s="181">
        <f>'将来負担比率（分子）の構造'!L$41</f>
        <v>11577</v>
      </c>
      <c r="L66" s="181"/>
      <c r="M66" s="181"/>
      <c r="N66" s="181">
        <f>'将来負担比率（分子）の構造'!M$41</f>
        <v>11775</v>
      </c>
      <c r="O66" s="181"/>
      <c r="P66" s="181"/>
    </row>
    <row r="67" spans="1:16" x14ac:dyDescent="0.2">
      <c r="A67" s="181" t="s">
        <v>75</v>
      </c>
      <c r="B67" s="181" t="e">
        <f>NA()</f>
        <v>#N/A</v>
      </c>
      <c r="C67" s="181">
        <f>IF(ISNUMBER('将来負担比率（分子）の構造'!I$53), IF('将来負担比率（分子）の構造'!I$53 &lt; 0, 0, '将来負担比率（分子）の構造'!I$53), NA())</f>
        <v>4474</v>
      </c>
      <c r="D67" s="181" t="e">
        <f>NA()</f>
        <v>#N/A</v>
      </c>
      <c r="E67" s="181" t="e">
        <f>NA()</f>
        <v>#N/A</v>
      </c>
      <c r="F67" s="181">
        <f>IF(ISNUMBER('将来負担比率（分子）の構造'!J$53), IF('将来負担比率（分子）の構造'!J$53 &lt; 0, 0, '将来負担比率（分子）の構造'!J$53), NA())</f>
        <v>4071</v>
      </c>
      <c r="G67" s="181" t="e">
        <f>NA()</f>
        <v>#N/A</v>
      </c>
      <c r="H67" s="181" t="e">
        <f>NA()</f>
        <v>#N/A</v>
      </c>
      <c r="I67" s="181">
        <f>IF(ISNUMBER('将来負担比率（分子）の構造'!K$53), IF('将来負担比率（分子）の構造'!K$53 &lt; 0, 0, '将来負担比率（分子）の構造'!K$53), NA())</f>
        <v>4161</v>
      </c>
      <c r="J67" s="181" t="e">
        <f>NA()</f>
        <v>#N/A</v>
      </c>
      <c r="K67" s="181" t="e">
        <f>NA()</f>
        <v>#N/A</v>
      </c>
      <c r="L67" s="181">
        <f>IF(ISNUMBER('将来負担比率（分子）の構造'!L$53), IF('将来負担比率（分子）の構造'!L$53 &lt; 0, 0, '将来負担比率（分子）の構造'!L$53), NA())</f>
        <v>4245</v>
      </c>
      <c r="M67" s="181" t="e">
        <f>NA()</f>
        <v>#N/A</v>
      </c>
      <c r="N67" s="181" t="e">
        <f>NA()</f>
        <v>#N/A</v>
      </c>
      <c r="O67" s="181">
        <f>IF(ISNUMBER('将来負担比率（分子）の構造'!M$53), IF('将来負担比率（分子）の構造'!M$53 &lt; 0, 0, '将来負担比率（分子）の構造'!M$53), NA())</f>
        <v>4543</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1390</v>
      </c>
      <c r="C72" s="185">
        <f>基金残高に係る経年分析!G55</f>
        <v>1261</v>
      </c>
      <c r="D72" s="185">
        <f>基金残高に係る経年分析!H55</f>
        <v>1157</v>
      </c>
    </row>
    <row r="73" spans="1:16" x14ac:dyDescent="0.2">
      <c r="A73" s="184" t="s">
        <v>78</v>
      </c>
      <c r="B73" s="185">
        <f>基金残高に係る経年分析!F56</f>
        <v>372</v>
      </c>
      <c r="C73" s="185">
        <f>基金残高に係る経年分析!G56</f>
        <v>342</v>
      </c>
      <c r="D73" s="185">
        <f>基金残高に係る経年分析!H56</f>
        <v>292</v>
      </c>
    </row>
    <row r="74" spans="1:16" x14ac:dyDescent="0.2">
      <c r="A74" s="184" t="s">
        <v>79</v>
      </c>
      <c r="B74" s="185">
        <f>基金残高に係る経年分析!F57</f>
        <v>471</v>
      </c>
      <c r="C74" s="185">
        <f>基金残高に係る経年分析!G57</f>
        <v>372</v>
      </c>
      <c r="D74" s="185">
        <f>基金残高に係る経年分析!H57</f>
        <v>401</v>
      </c>
    </row>
  </sheetData>
  <sheetProtection algorithmName="SHA-512" hashValue="rZseunvLx+qrpHYwVaN8FlMmSuK71ocSXkFOVE0nlYbDVAwtm1ploekIVDYlcUXVdS2XutjavoW/yIX2I0mLVg==" saltValue="/X/G2Ig4yJPR9e1CS6Rc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2021-02-26T00:59:38Z</cp:lastPrinted>
  <dcterms:created xsi:type="dcterms:W3CDTF">2021-02-05T00:46:44Z</dcterms:created>
  <dcterms:modified xsi:type="dcterms:W3CDTF">2021-10-06T08:00:17Z</dcterms:modified>
  <cp:category/>
</cp:coreProperties>
</file>