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1095\Desktop\"/>
    </mc:Choice>
  </mc:AlternateContent>
  <xr:revisionPtr revIDLastSave="0" documentId="13_ncr:1_{0C3612C0-53DF-4AC8-99B8-93DA00AFFB9B}" xr6:coauthVersionLast="36" xr6:coauthVersionMax="36" xr10:uidLastSave="{00000000-0000-0000-0000-000000000000}"/>
  <workbookProtection workbookAlgorithmName="SHA-512" workbookHashValue="CPhT5GIbReO7GkMNCGQRkKATa32QCsOkvcDbH/XY6M4c9FDDznOlvyXvgEPSZwGr2yLt6smrXyZ5b173rDOpEw==" workbookSaltValue="SA4R7xK48f3/CDjCOv9/sQ==" workbookSpinCount="100000" lockStructure="1"/>
  <bookViews>
    <workbookView xWindow="4860" yWindow="0" windowWidth="27180" windowHeight="119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BE34" i="10"/>
  <c r="BW34" i="10" l="1"/>
  <c r="BW35" i="10" l="1"/>
  <c r="BW36" i="10" s="1"/>
  <c r="CO34" i="10"/>
</calcChain>
</file>

<file path=xl/sharedStrings.xml><?xml version="1.0" encoding="utf-8"?>
<sst xmlns="http://schemas.openxmlformats.org/spreadsheetml/2006/main" count="1078" uniqueCount="578">
  <si>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</si>
  <si>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</si>
  <si>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</si>
  <si>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</si>
  <si>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</si>
  <si>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</si>
  <si>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</si>
  <si>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</si>
  <si>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</si>
  <si>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</si>
  <si>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</si>
  <si>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</si>
  <si>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</si>
  <si>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</si>
  <si>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</si>
  <si>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</si>
  <si>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</si>
  <si>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</si>
  <si>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</si>
  <si>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</si>
  <si>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</si>
  <si>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</si>
  <si>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</si>
  <si>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</si>
  <si>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</si>
  <si>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</si>
  <si>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</si>
  <si>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</si>
  <si>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</si>
  <si>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</si>
  <si>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</si>
  <si>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</si>
  <si>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</si>
  <si>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</si>
  <si>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</si>
  <si>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</si>
  <si>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</si>
  <si>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</si>
  <si>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</si>
  <si>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</si>
  <si>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</si>
  <si>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</si>
  <si>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</si>
  <si>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</si>
  <si>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</si>
  <si>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</si>
  <si>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</si>
  <si>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</si>
  <si>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</si>
  <si>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</si>
  <si>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</si>
  <si>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</si>
  <si>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</si>
  <si>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</si>
  <si>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</si>
  <si>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</si>
  <si>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</si>
  <si>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</si>
  <si>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</si>
  <si>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</si>
  <si>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</si>
  <si>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</si>
  <si>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</si>
  <si>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</si>
  <si>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</si>
  <si>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</si>
  <si>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</si>
  <si>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</si>
  <si>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</si>
  <si>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</si>
  <si>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</si>
  <si>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</si>
  <si>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</si>
  <si>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</si>
  <si>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</si>
  <si>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</si>
  <si>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</si>
  <si>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</si>
  <si>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</si>
  <si>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</si>
  <si>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</si>
  <si>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</si>
  <si>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</si>
  <si>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</si>
  <si>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</si>
  <si>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</si>
  <si>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</si>
  <si>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</si>
  <si>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</si>
  <si>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</si>
  <si>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</si>
  <si>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</si>
  <si>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</si>
  <si>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</si>
  <si>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斜里町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</si>
  <si>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</si>
  <si>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</si>
  <si>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</si>
  <si>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</si>
  <si>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</si>
  <si>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</si>
  <si>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</si>
  <si>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</si>
  <si>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</si>
  <si>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</si>
  <si>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</si>
  <si>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</si>
  <si>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</si>
  <si>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</si>
  <si>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</si>
  <si>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</si>
  <si>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</si>
  <si>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</si>
  <si>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</si>
  <si>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</si>
  <si>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</si>
  <si>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</si>
  <si>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</si>
  <si>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</si>
  <si>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</si>
  <si>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</si>
  <si>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</si>
  <si>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</si>
  <si>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</si>
  <si>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</si>
  <si>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</si>
  <si>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</si>
  <si>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</si>
  <si>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</si>
  <si>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</si>
  <si>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</si>
  <si>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</si>
  <si>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</si>
  <si>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</si>
  <si>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</si>
  <si>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</si>
  <si>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</si>
  <si>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</si>
  <si>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</si>
  <si>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</si>
  <si>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</si>
  <si>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</si>
  <si>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</si>
  <si>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</si>
  <si>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</si>
  <si>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</si>
  <si>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</si>
  <si>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</si>
  <si>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</si>
  <si>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</si>
  <si>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</si>
  <si>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</si>
  <si>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</si>
  <si>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</si>
  <si>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</si>
  <si>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</si>
  <si>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</si>
  <si>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</si>
  <si>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</si>
  <si>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</si>
  <si>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</si>
  <si>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</si>
  <si>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</si>
  <si>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</si>
  <si>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</si>
  <si>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</si>
  <si>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</si>
  <si>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</si>
  <si>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</si>
  <si>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</si>
  <si>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</si>
  <si>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</si>
  <si>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</si>
  <si>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</si>
  <si>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</si>
  <si>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</si>
  <si>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</si>
  <si>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</si>
  <si>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</si>
  <si>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</si>
  <si>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</si>
  <si>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</si>
  <si>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</si>
  <si>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</si>
  <si>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</si>
  <si>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</si>
  <si>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</si>
  <si>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</si>
  <si>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</si>
  <si>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</si>
  <si>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</si>
  <si>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</si>
  <si>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</si>
  <si>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</si>
  <si>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</si>
  <si>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</si>
  <si>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</si>
  <si>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</si>
  <si>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</si>
  <si>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</si>
  <si>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</si>
  <si>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</si>
  <si>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</si>
  <si>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</si>
  <si>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北海道斜里町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</si>
  <si>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</si>
  <si>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</si>
  <si>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</si>
  <si>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</si>
  <si>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</si>
  <si>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</si>
  <si>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</si>
  <si>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</si>
  <si>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</si>
  <si>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</si>
  <si>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</si>
  <si>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</si>
  <si>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</si>
  <si>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</si>
  <si>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</si>
  <si>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</si>
  <si>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</si>
  <si>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</si>
  <si>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</si>
  <si>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</si>
  <si>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</si>
  <si>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</si>
  <si>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</si>
  <si>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</si>
  <si>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</si>
  <si>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</si>
  <si>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</si>
  <si>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</si>
  <si>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</si>
  <si>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</si>
  <si>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</si>
  <si>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</si>
  <si>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</si>
  <si>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</si>
  <si>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</si>
  <si>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</si>
  <si>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</si>
  <si>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</si>
  <si>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</si>
  <si>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</si>
  <si>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</si>
  <si>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</si>
  <si>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</si>
  <si>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</si>
  <si>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</si>
  <si>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</si>
  <si>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</si>
  <si>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</si>
  <si>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</si>
  <si>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</si>
  <si>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</si>
  <si>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</si>
  <si>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</si>
  <si>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</si>
  <si>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</si>
  <si>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</si>
  <si>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</si>
  <si>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</si>
  <si>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</si>
  <si>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</si>
  <si>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</si>
  <si>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</si>
  <si>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</si>
  <si>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</si>
  <si>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</si>
  <si>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</si>
  <si>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</si>
  <si>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</si>
  <si>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</si>
  <si>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</si>
  <si>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</si>
  <si>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</si>
  <si>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</si>
  <si>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</si>
  <si>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</si>
  <si>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</si>
  <si>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</si>
  <si>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</si>
  <si>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</si>
  <si>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</si>
  <si>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</si>
  <si>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</si>
  <si>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</si>
  <si>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</si>
  <si>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</si>
  <si>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</si>
  <si>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</si>
  <si>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</si>
  <si>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</si>
  <si>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</si>
  <si>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</si>
  <si>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</si>
  <si>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</si>
  <si>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</si>
  <si>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</si>
  <si>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</si>
  <si>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</si>
  <si>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</si>
  <si>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</si>
  <si>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</si>
  <si>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</si>
  <si>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</si>
  <si>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</si>
  <si>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</si>
  <si>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</si>
  <si>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</si>
  <si>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</si>
  <si>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</si>
  <si>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</si>
  <si>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</si>
  <si>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</si>
  <si>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</si>
  <si>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</si>
  <si>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</si>
  <si>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</si>
  <si>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</si>
  <si>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</si>
  <si>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</si>
  <si>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</si>
  <si>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</si>
  <si>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</si>
  <si>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</si>
  <si>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</si>
  <si>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</si>
  <si>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</si>
  <si>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</si>
  <si>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</si>
  <si>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</si>
  <si>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</si>
  <si>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</si>
  <si>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</si>
  <si>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</si>
  <si>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</si>
  <si>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</si>
  <si>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</si>
  <si>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</si>
  <si>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</si>
  <si>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</si>
  <si>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</si>
  <si>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</si>
  <si>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</si>
  <si>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</si>
  <si>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</si>
  <si>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</si>
  <si>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</si>
  <si>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</si>
  <si>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</si>
  <si>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</si>
  <si>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</si>
  <si>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</si>
  <si>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北海道斜里町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</si>
  <si>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</si>
  <si>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</si>
  <si>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</si>
  <si>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</si>
  <si>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</si>
  <si>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</si>
  <si>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</si>
  <si>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</si>
  <si>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</si>
  <si>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</si>
  <si>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</si>
  <si>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</si>
  <si>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</si>
  <si>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</si>
  <si>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</si>
  <si>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</si>
  <si>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</si>
  <si>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</si>
  <si>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</si>
  <si>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</si>
  <si>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国立公園内森林保全事業特別会計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</si>
  <si>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</si>
  <si>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</si>
  <si>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</si>
  <si>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</si>
  <si>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</si>
  <si>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</si>
  <si>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</si>
  <si>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</si>
  <si>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</si>
  <si>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</si>
  <si>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</si>
  <si>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</si>
  <si>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</si>
  <si>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</si>
  <si>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</si>
  <si>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</si>
  <si>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</si>
  <si>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</si>
  <si>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病院事業会計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</si>
  <si>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</si>
  <si>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</si>
  <si>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</si>
  <si>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</si>
  <si>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</si>
  <si>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</si>
  <si>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</si>
  <si>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</si>
  <si>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</si>
  <si>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</si>
  <si>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</si>
  <si>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</si>
  <si>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</si>
  <si>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</si>
  <si>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</si>
  <si>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</si>
  <si>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</si>
  <si>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</si>
  <si>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</si>
  <si>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</si>
  <si>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</si>
  <si>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</si>
  <si>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</si>
  <si>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</si>
  <si>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</si>
  <si>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</si>
  <si>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</si>
  <si>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</si>
  <si>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</si>
  <si>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</si>
  <si>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</si>
  <si>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</si>
  <si>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</si>
  <si>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</si>
  <si>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</si>
  <si>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</si>
  <si>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</si>
  <si>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</si>
  <si>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</si>
  <si>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</si>
  <si>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</si>
  <si>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</si>
  <si>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</si>
  <si>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</si>
  <si>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</si>
  <si>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</si>
  <si>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</si>
  <si>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</si>
  <si>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</si>
  <si>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</si>
  <si>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</si>
  <si>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</si>
  <si>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</si>
  <si>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</si>
  <si>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</si>
  <si>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</si>
  <si>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</si>
  <si>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</si>
  <si>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</si>
  <si>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</si>
  <si>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</si>
  <si>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</si>
  <si>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</si>
  <si>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</si>
  <si>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</si>
  <si>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</si>
  <si>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</si>
  <si>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</si>
  <si>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</si>
  <si>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</si>
  <si>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</si>
  <si>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</si>
  <si>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</si>
  <si>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</si>
  <si>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</si>
  <si>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</si>
  <si>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</si>
  <si>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</si>
  <si>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</si>
  <si>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</si>
  <si>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</si>
  <si>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</si>
  <si>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</si>
  <si>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</si>
  <si>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</si>
  <si>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</si>
  <si>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</si>
  <si>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</si>
  <si>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</si>
  <si>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</si>
  <si>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</si>
  <si>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</si>
  <si>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</si>
  <si>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</si>
  <si>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</si>
  <si>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</si>
  <si>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</si>
  <si>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</si>
  <si>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</si>
  <si>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</si>
  <si>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</si>
  <si>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</si>
  <si>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</si>
  <si>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</si>
  <si>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</si>
  <si>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</si>
  <si>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</si>
  <si>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</si>
  <si>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</si>
  <si>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</si>
  <si>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</si>
  <si>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</si>
  <si>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</si>
  <si>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</si>
  <si>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</si>
  <si>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</si>
  <si>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</si>
  <si>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</si>
  <si>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</si>
  <si>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</si>
  <si>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</si>
  <si>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</si>
  <si>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</si>
  <si>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</si>
  <si>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</si>
  <si>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</si>
  <si>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</si>
  <si>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</si>
  <si>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</si>
  <si>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</si>
  <si>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</si>
  <si>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</si>
  <si>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</si>
  <si>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</si>
  <si>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</si>
  <si>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</si>
  <si>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</si>
  <si>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1.67</t>
  </si>
  <si>
    <t>▲ 0.27</t>
  </si>
  <si>
    <t>病院事業会計</t>
  </si>
  <si>
    <t>▲ 0.84</t>
  </si>
  <si>
    <t>一般会計</t>
  </si>
  <si>
    <t>水道事業会計</t>
  </si>
  <si>
    <t>公共下水道事業特別会計</t>
  </si>
  <si>
    <t>介護保険事業特別会計</t>
  </si>
  <si>
    <t>国民健康保険事業特別会計</t>
  </si>
  <si>
    <t>後期高齢者医療特別会計</t>
  </si>
  <si>
    <t>国立公園内森林保全事業特別会計</t>
  </si>
  <si>
    <t>その他会計（赤字）</t>
  </si>
  <si>
    <t>その他会計（黒字）</t>
  </si>
  <si>
    <t>R01</t>
    <phoneticPr fontId="5"/>
  </si>
  <si>
    <t>R02</t>
    <phoneticPr fontId="5"/>
  </si>
  <si>
    <t>R03</t>
    <phoneticPr fontId="5"/>
  </si>
  <si>
    <t>R04</t>
    <phoneticPr fontId="5"/>
  </si>
  <si>
    <t>R05</t>
    <phoneticPr fontId="5"/>
  </si>
  <si>
    <t>公益財団法人知床財団</t>
    <rPh sb="0" eb="6">
      <t>コウエキザイダンホウジン</t>
    </rPh>
    <rPh sb="6" eb="8">
      <t>シレトコ</t>
    </rPh>
    <rPh sb="8" eb="10">
      <t>ザイダン</t>
    </rPh>
    <phoneticPr fontId="2"/>
  </si>
  <si>
    <t>-</t>
    <phoneticPr fontId="2"/>
  </si>
  <si>
    <t>-</t>
    <phoneticPr fontId="2"/>
  </si>
  <si>
    <t>-</t>
    <phoneticPr fontId="2"/>
  </si>
  <si>
    <t>-</t>
    <phoneticPr fontId="2"/>
  </si>
  <si>
    <t>斜里郡３町終末処理事業組合</t>
    <rPh sb="0" eb="2">
      <t>シャリ</t>
    </rPh>
    <rPh sb="2" eb="3">
      <t>グン</t>
    </rPh>
    <rPh sb="4" eb="5">
      <t>マチ</t>
    </rPh>
    <rPh sb="5" eb="7">
      <t>シュウマツ</t>
    </rPh>
    <rPh sb="7" eb="9">
      <t>ショリ</t>
    </rPh>
    <rPh sb="9" eb="11">
      <t>ジギョウ</t>
    </rPh>
    <rPh sb="11" eb="13">
      <t>クミアイ</t>
    </rPh>
    <phoneticPr fontId="2"/>
  </si>
  <si>
    <t>網走地方教育研修センター組合</t>
    <rPh sb="0" eb="2">
      <t>アバシリ</t>
    </rPh>
    <rPh sb="2" eb="4">
      <t>チホウ</t>
    </rPh>
    <rPh sb="4" eb="6">
      <t>キョウイク</t>
    </rPh>
    <rPh sb="6" eb="8">
      <t>ケンシュウ</t>
    </rPh>
    <rPh sb="12" eb="14">
      <t>クミアイ</t>
    </rPh>
    <phoneticPr fontId="2"/>
  </si>
  <si>
    <t>斜里地区消防組合</t>
    <rPh sb="0" eb="2">
      <t>シャリ</t>
    </rPh>
    <rPh sb="2" eb="4">
      <t>チク</t>
    </rPh>
    <rPh sb="4" eb="6">
      <t>ショウボウ</t>
    </rPh>
    <rPh sb="6" eb="8">
      <t>クミアイ</t>
    </rPh>
    <phoneticPr fontId="2"/>
  </si>
  <si>
    <t>(ふるさと応援「まちなみ」基金(R05年度末現在))</t>
    <rPh sb="5" eb="7">
      <t>オウエン</t>
    </rPh>
    <rPh sb="13" eb="15">
      <t>キキン</t>
    </rPh>
    <phoneticPr fontId="5"/>
  </si>
  <si>
    <t>(ふるさと応援「いきいき」基金(R05年度末現在))</t>
    <phoneticPr fontId="2"/>
  </si>
  <si>
    <t>(国立公園内森林保全基金(R05年度末現在))</t>
    <rPh sb="1" eb="3">
      <t>コクリツ</t>
    </rPh>
    <rPh sb="3" eb="6">
      <t>コウエンナイ</t>
    </rPh>
    <rPh sb="6" eb="8">
      <t>シンリン</t>
    </rPh>
    <rPh sb="8" eb="10">
      <t>ホゼン</t>
    </rPh>
    <phoneticPr fontId="2"/>
  </si>
  <si>
    <t>(ふるさと応援「みどり」基金(R05年度末現在))</t>
    <phoneticPr fontId="2"/>
  </si>
  <si>
    <t>(漁業振興基金(R05年度末現在))</t>
    <rPh sb="1" eb="3">
      <t>ギョギョウ</t>
    </rPh>
    <rPh sb="3" eb="5">
      <t>シンコウ</t>
    </rPh>
    <rPh sb="5" eb="7">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</si>
  <si>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</si>
  <si>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</si>
  <si>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</si>
  <si>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</si>
  <si>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地方債・債務負担行為の減、基金・交付税の増等により、R04比で15.9%の減となっており、有形固定資産減価償却率については、公共施設の老朽化によりR04比で1.1%の増となっています。
施設の複合化や除却、売却等により公共建築物の総量を削減し、維持管理に要する費用を削減していきます。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</si>
  <si>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</si>
  <si>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</si>
  <si>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</si>
  <si>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</si>
  <si>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</si>
  <si>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</si>
  <si>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実質公債費比率については、大型事業等による元利償還金増によりR04比で0.3%の減となり、将来負担比率については、地方債・債務負担行為の減、基金・交付税の増等により減少しています。
今後も公債費の適正化に取組んでいく必要があります。</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</si>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</sst>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120302</c:v>
                </c:pt>
                <c:pt idx="2">
                  <c:v>114841</c:v>
                </c:pt>
                <c:pt idx="3">
                  <c:v>124145</c:v>
                </c:pt>
                <c:pt idx="4">
                  <c:v>131480</c:v>
                </c:pt>
              </c:numCache>
            </c:numRef>
          </c:val>
          <c:smooth val="0"/>
          <c:extLst>
            <c:ext xmlns:c16="http://schemas.microsoft.com/office/drawing/2014/chart" uri="{C3380CC4-5D6E-409C-BE32-E72D297353CC}">
              <c16:uniqueId val="{00000000-A7E0-4B12-95D2-1D58B0F4B9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181214</c:v>
                </c:pt>
                <c:pt idx="1">
                  <c:v>216426</c:v>
                </c:pt>
                <c:pt idx="2">
                  <c:v>117641</c:v>
                </c:pt>
                <c:pt idx="3">
                  <c:v>126401</c:v>
                </c:pt>
                <c:pt idx="4">
                  <c:v>178482</c:v>
                </c:pt>
              </c:numCache>
            </c:numRef>
          </c:val>
          <c:smooth val="0"/>
          <c:extLst>
            <c:ext xmlns:c16="http://schemas.microsoft.com/office/drawing/2014/chart" uri="{C3380CC4-5D6E-409C-BE32-E72D297353CC}">
              <c16:uniqueId val="{00000001-A7E0-4B12-95D2-1D58B0F4B9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4.0999999999999996</c:v>
                </c:pt>
                <c:pt idx="1">
                  <c:v>4.45</c:v>
                </c:pt>
                <c:pt idx="2">
                  <c:v>5.96</c:v>
                </c:pt>
                <c:pt idx="3">
                  <c:v>5.88</c:v>
                </c:pt>
                <c:pt idx="4">
                  <c:v>5.5</c:v>
                </c:pt>
              </c:numCache>
            </c:numRef>
          </c:val>
          <c:extLst>
            <c:ext xmlns:c16="http://schemas.microsoft.com/office/drawing/2014/chart" uri="{C3380CC4-5D6E-409C-BE32-E72D297353CC}">
              <c16:uniqueId val="{00000000-3C20-437C-B5CC-D667E1AF7D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20.74</c:v>
                </c:pt>
                <c:pt idx="1">
                  <c:v>20.84</c:v>
                </c:pt>
                <c:pt idx="2">
                  <c:v>23.58</c:v>
                </c:pt>
                <c:pt idx="3">
                  <c:v>24.42</c:v>
                </c:pt>
                <c:pt idx="4">
                  <c:v>26.93</c:v>
                </c:pt>
              </c:numCache>
            </c:numRef>
          </c:val>
          <c:extLst>
            <c:ext xmlns:c16="http://schemas.microsoft.com/office/drawing/2014/chart" uri="{C3380CC4-5D6E-409C-BE32-E72D297353CC}">
              <c16:uniqueId val="{00000001-3C20-437C-B5CC-D667E1AF7D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-1.67</c:v>
                </c:pt>
                <c:pt idx="1">
                  <c:v>1.24</c:v>
                </c:pt>
                <c:pt idx="2">
                  <c:v>5.7</c:v>
                </c:pt>
                <c:pt idx="3">
                  <c:v>-0.27</c:v>
                </c:pt>
                <c:pt idx="4">
                  <c:v>3.16</c:v>
                </c:pt>
              </c:numCache>
            </c:numRef>
          </c:val>
          <c:smooth val="0"/>
          <c:extLst>
            <c:ext xmlns:c16="http://schemas.microsoft.com/office/drawing/2014/chart" uri="{C3380CC4-5D6E-409C-BE32-E72D297353CC}">
              <c16:uniqueId val="{00000002-3C20-437C-B5CC-D667E1AF7D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748-4990-8ADB-6DC791B156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48-4990-8ADB-6DC791B1562E}"/>
            </c:ext>
          </c:extLst>
        </c:ser>
        <c:ser>
          <c:idx val="2"/>
          <c:order val="2"/>
          <c:tx>
            <c:strRef>
              <c:f>データシート!$A$29</c:f>
              <c:strCache>
                <c:ptCount val="1"/>
                <c:pt idx="0">
                  <c:v>国立公園内森林保全事業特別会計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748-4990-8ADB-6DC791B1562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5748-4990-8ADB-6DC791B1562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0.15</c:v>
                </c:pt>
                <c:pt idx="4">
                  <c:v>#N/A</c:v>
                </c:pt>
                <c:pt idx="5">
                  <c:v>0.02</c:v>
                </c:pt>
                <c:pt idx="6">
                  <c:v>#N/A</c:v>
                </c:pt>
                <c:pt idx="7">
                  <c:v>0.12</c:v>
                </c:pt>
                <c:pt idx="8">
                  <c:v>#N/A</c:v>
                </c:pt>
                <c:pt idx="9">
                  <c:v>0.24</c:v>
                </c:pt>
              </c:numCache>
            </c:numRef>
          </c:val>
          <c:extLst>
            <c:ext xmlns:c16="http://schemas.microsoft.com/office/drawing/2014/chart" uri="{C3380CC4-5D6E-409C-BE32-E72D297353CC}">
              <c16:uniqueId val="{00000004-5748-4990-8ADB-6DC791B1562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1.08</c:v>
                </c:pt>
                <c:pt idx="2">
                  <c:v>#N/A</c:v>
                </c:pt>
                <c:pt idx="3">
                  <c:v>1.3</c:v>
                </c:pt>
                <c:pt idx="4">
                  <c:v>#N/A</c:v>
                </c:pt>
                <c:pt idx="5">
                  <c:v>1.27</c:v>
                </c:pt>
                <c:pt idx="6">
                  <c:v>#N/A</c:v>
                </c:pt>
                <c:pt idx="7">
                  <c:v>1.28</c:v>
                </c:pt>
                <c:pt idx="8">
                  <c:v>#N/A</c:v>
                </c:pt>
                <c:pt idx="9">
                  <c:v>0.53</c:v>
                </c:pt>
              </c:numCache>
            </c:numRef>
          </c:val>
          <c:extLst>
            <c:ext xmlns:c16="http://schemas.microsoft.com/office/drawing/2014/chart" uri="{C3380CC4-5D6E-409C-BE32-E72D297353CC}">
              <c16:uniqueId val="{00000005-5748-4990-8ADB-6DC791B1562E}"/>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0.01</c:v>
                </c:pt>
                <c:pt idx="4">
                  <c:v>#N/A</c:v>
                </c:pt>
                <c:pt idx="5">
                  <c:v>0</c:v>
                </c:pt>
                <c:pt idx="6">
                  <c:v>#N/A</c:v>
                </c:pt>
                <c:pt idx="7">
                  <c:v>0</c:v>
                </c:pt>
                <c:pt idx="8">
                  <c:v>#N/A</c:v>
                </c:pt>
                <c:pt idx="9">
                  <c:v>2.52</c:v>
                </c:pt>
              </c:numCache>
            </c:numRef>
          </c:val>
          <c:extLst>
            <c:ext xmlns:c16="http://schemas.microsoft.com/office/drawing/2014/chart" uri="{C3380CC4-5D6E-409C-BE32-E72D297353CC}">
              <c16:uniqueId val="{00000006-5748-4990-8ADB-6DC791B1562E}"/>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4.87</c:v>
                </c:pt>
                <c:pt idx="2">
                  <c:v>#N/A</c:v>
                </c:pt>
                <c:pt idx="3">
                  <c:v>4.43</c:v>
                </c:pt>
                <c:pt idx="4">
                  <c:v>#N/A</c:v>
                </c:pt>
                <c:pt idx="5">
                  <c:v>4.41</c:v>
                </c:pt>
                <c:pt idx="6">
                  <c:v>#N/A</c:v>
                </c:pt>
                <c:pt idx="7">
                  <c:v>4.46</c:v>
                </c:pt>
                <c:pt idx="8">
                  <c:v>#N/A</c:v>
                </c:pt>
                <c:pt idx="9">
                  <c:v>3.99</c:v>
                </c:pt>
              </c:numCache>
            </c:numRef>
          </c:val>
          <c:extLst>
            <c:ext xmlns:c16="http://schemas.microsoft.com/office/drawing/2014/chart" uri="{C3380CC4-5D6E-409C-BE32-E72D297353CC}">
              <c16:uniqueId val="{00000007-5748-4990-8ADB-6DC791B1562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4.0999999999999996</c:v>
                </c:pt>
                <c:pt idx="2">
                  <c:v>#N/A</c:v>
                </c:pt>
                <c:pt idx="3">
                  <c:v>4.45</c:v>
                </c:pt>
                <c:pt idx="4">
                  <c:v>#N/A</c:v>
                </c:pt>
                <c:pt idx="5">
                  <c:v>5.96</c:v>
                </c:pt>
                <c:pt idx="6">
                  <c:v>#N/A</c:v>
                </c:pt>
                <c:pt idx="7">
                  <c:v>5.88</c:v>
                </c:pt>
                <c:pt idx="8">
                  <c:v>#N/A</c:v>
                </c:pt>
                <c:pt idx="9">
                  <c:v>5.5</c:v>
                </c:pt>
              </c:numCache>
            </c:numRef>
          </c:val>
          <c:extLst>
            <c:ext xmlns:c16="http://schemas.microsoft.com/office/drawing/2014/chart" uri="{C3380CC4-5D6E-409C-BE32-E72D297353CC}">
              <c16:uniqueId val="{00000008-5748-4990-8ADB-6DC791B1562E}"/>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0.84</c:v>
                </c:pt>
                <c:pt idx="1">
                  <c:v>#N/A</c:v>
                </c:pt>
                <c:pt idx="2">
                  <c:v>#N/A</c:v>
                </c:pt>
                <c:pt idx="3">
                  <c:v>0</c:v>
                </c:pt>
                <c:pt idx="4">
                  <c:v>#N/A</c:v>
                </c:pt>
                <c:pt idx="5">
                  <c:v>4.79</c:v>
                </c:pt>
                <c:pt idx="6">
                  <c:v>#N/A</c:v>
                </c:pt>
                <c:pt idx="7">
                  <c:v>6.84</c:v>
                </c:pt>
                <c:pt idx="8">
                  <c:v>#N/A</c:v>
                </c:pt>
                <c:pt idx="9">
                  <c:v>8.01</c:v>
                </c:pt>
              </c:numCache>
            </c:numRef>
          </c:val>
          <c:extLst>
            <c:ext xmlns:c16="http://schemas.microsoft.com/office/drawing/2014/chart" uri="{C3380CC4-5D6E-409C-BE32-E72D297353CC}">
              <c16:uniqueId val="{00000009-5748-4990-8ADB-6DC791B156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973</c:v>
                </c:pt>
                <c:pt idx="5">
                  <c:v>992</c:v>
                </c:pt>
                <c:pt idx="8">
                  <c:v>992</c:v>
                </c:pt>
                <c:pt idx="11">
                  <c:v>973</c:v>
                </c:pt>
                <c:pt idx="14">
                  <c:v>941</c:v>
                </c:pt>
              </c:numCache>
            </c:numRef>
          </c:val>
          <c:extLst>
            <c:ext xmlns:c16="http://schemas.microsoft.com/office/drawing/2014/chart" uri="{C3380CC4-5D6E-409C-BE32-E72D297353CC}">
              <c16:uniqueId val="{00000000-BC51-499F-BEBE-A6BBF15205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BC51-499F-BEBE-A6BBF15205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86</c:v>
                </c:pt>
                <c:pt idx="3">
                  <c:v>103</c:v>
                </c:pt>
                <c:pt idx="6">
                  <c:v>163</c:v>
                </c:pt>
                <c:pt idx="9">
                  <c:v>171</c:v>
                </c:pt>
                <c:pt idx="12">
                  <c:v>102</c:v>
                </c:pt>
              </c:numCache>
            </c:numRef>
          </c:val>
          <c:extLst>
            <c:ext xmlns:c16="http://schemas.microsoft.com/office/drawing/2014/chart" uri="{C3380CC4-5D6E-409C-BE32-E72D297353CC}">
              <c16:uniqueId val="{00000002-BC51-499F-BEBE-A6BBF15205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73</c:v>
                </c:pt>
                <c:pt idx="3">
                  <c:v>74</c:v>
                </c:pt>
                <c:pt idx="6">
                  <c:v>76</c:v>
                </c:pt>
                <c:pt idx="9">
                  <c:v>77</c:v>
                </c:pt>
                <c:pt idx="12">
                  <c:v>93</c:v>
                </c:pt>
              </c:numCache>
            </c:numRef>
          </c:val>
          <c:extLst>
            <c:ext xmlns:c16="http://schemas.microsoft.com/office/drawing/2014/chart" uri="{C3380CC4-5D6E-409C-BE32-E72D297353CC}">
              <c16:uniqueId val="{00000003-BC51-499F-BEBE-A6BBF15205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229</c:v>
                </c:pt>
                <c:pt idx="3">
                  <c:v>261</c:v>
                </c:pt>
                <c:pt idx="6">
                  <c:v>259</c:v>
                </c:pt>
                <c:pt idx="9">
                  <c:v>252</c:v>
                </c:pt>
                <c:pt idx="12">
                  <c:v>182</c:v>
                </c:pt>
              </c:numCache>
            </c:numRef>
          </c:val>
          <c:extLst>
            <c:ext xmlns:c16="http://schemas.microsoft.com/office/drawing/2014/chart" uri="{C3380CC4-5D6E-409C-BE32-E72D297353CC}">
              <c16:uniqueId val="{00000004-BC51-499F-BEBE-A6BBF15205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51-499F-BEBE-A6BBF15205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51-499F-BEBE-A6BBF15205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1070</c:v>
                </c:pt>
                <c:pt idx="3">
                  <c:v>1064</c:v>
                </c:pt>
                <c:pt idx="6">
                  <c:v>1140</c:v>
                </c:pt>
                <c:pt idx="9">
                  <c:v>1102</c:v>
                </c:pt>
                <c:pt idx="12">
                  <c:v>1075</c:v>
                </c:pt>
              </c:numCache>
            </c:numRef>
          </c:val>
          <c:extLst>
            <c:ext xmlns:c16="http://schemas.microsoft.com/office/drawing/2014/chart" uri="{C3380CC4-5D6E-409C-BE32-E72D297353CC}">
              <c16:uniqueId val="{00000007-BC51-499F-BEBE-A6BBF15205E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486</c:v>
                </c:pt>
                <c:pt idx="2">
                  <c:v>#N/A</c:v>
                </c:pt>
                <c:pt idx="3">
                  <c:v>#N/A</c:v>
                </c:pt>
                <c:pt idx="4">
                  <c:v>511</c:v>
                </c:pt>
                <c:pt idx="5">
                  <c:v>#N/A</c:v>
                </c:pt>
                <c:pt idx="6">
                  <c:v>#N/A</c:v>
                </c:pt>
                <c:pt idx="7">
                  <c:v>646</c:v>
                </c:pt>
                <c:pt idx="8">
                  <c:v>#N/A</c:v>
                </c:pt>
                <c:pt idx="9">
                  <c:v>#N/A</c:v>
                </c:pt>
                <c:pt idx="10">
                  <c:v>629</c:v>
                </c:pt>
                <c:pt idx="11">
                  <c:v>#N/A</c:v>
                </c:pt>
                <c:pt idx="12">
                  <c:v>#N/A</c:v>
                </c:pt>
                <c:pt idx="13">
                  <c:v>511</c:v>
                </c:pt>
                <c:pt idx="14">
                  <c:v>#N/A</c:v>
                </c:pt>
              </c:numCache>
            </c:numRef>
          </c:val>
          <c:smooth val="0"/>
          <c:extLst>
            <c:ext xmlns:c16="http://schemas.microsoft.com/office/drawing/2014/chart" uri="{C3380CC4-5D6E-409C-BE32-E72D297353CC}">
              <c16:uniqueId val="{00000008-BC51-499F-BEBE-A6BBF15205E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9342</c:v>
                </c:pt>
                <c:pt idx="5">
                  <c:v>9307</c:v>
                </c:pt>
                <c:pt idx="8">
                  <c:v>9458</c:v>
                </c:pt>
                <c:pt idx="11">
                  <c:v>9270</c:v>
                </c:pt>
                <c:pt idx="14">
                  <c:v>9160</c:v>
                </c:pt>
              </c:numCache>
            </c:numRef>
          </c:val>
          <c:extLst>
            <c:ext xmlns:c16="http://schemas.microsoft.com/office/drawing/2014/chart" uri="{C3380CC4-5D6E-409C-BE32-E72D297353CC}">
              <c16:uniqueId val="{00000000-933B-4E02-9A77-E5EA5A0439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1341</c:v>
                </c:pt>
                <c:pt idx="5">
                  <c:v>1327</c:v>
                </c:pt>
                <c:pt idx="8">
                  <c:v>1205</c:v>
                </c:pt>
                <c:pt idx="11">
                  <c:v>1048</c:v>
                </c:pt>
                <c:pt idx="14">
                  <c:v>1122</c:v>
                </c:pt>
              </c:numCache>
            </c:numRef>
          </c:val>
          <c:extLst>
            <c:ext xmlns:c16="http://schemas.microsoft.com/office/drawing/2014/chart" uri="{C3380CC4-5D6E-409C-BE32-E72D297353CC}">
              <c16:uniqueId val="{00000001-933B-4E02-9A77-E5EA5A0439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2100</c:v>
                </c:pt>
                <c:pt idx="5">
                  <c:v>2272</c:v>
                </c:pt>
                <c:pt idx="8">
                  <c:v>2735</c:v>
                </c:pt>
                <c:pt idx="11">
                  <c:v>3056</c:v>
                </c:pt>
                <c:pt idx="14">
                  <c:v>3588</c:v>
                </c:pt>
              </c:numCache>
            </c:numRef>
          </c:val>
          <c:extLst>
            <c:ext xmlns:c16="http://schemas.microsoft.com/office/drawing/2014/chart" uri="{C3380CC4-5D6E-409C-BE32-E72D297353CC}">
              <c16:uniqueId val="{00000002-933B-4E02-9A77-E5EA5A0439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3B-4E02-9A77-E5EA5A0439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3B-4E02-9A77-E5EA5A0439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3B-4E02-9A77-E5EA5A0439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831</c:v>
                </c:pt>
                <c:pt idx="3">
                  <c:v>859</c:v>
                </c:pt>
                <c:pt idx="6">
                  <c:v>831</c:v>
                </c:pt>
                <c:pt idx="9">
                  <c:v>778</c:v>
                </c:pt>
                <c:pt idx="12">
                  <c:v>806</c:v>
                </c:pt>
              </c:numCache>
            </c:numRef>
          </c:val>
          <c:extLst>
            <c:ext xmlns:c16="http://schemas.microsoft.com/office/drawing/2014/chart" uri="{C3380CC4-5D6E-409C-BE32-E72D297353CC}">
              <c16:uniqueId val="{00000006-933B-4E02-9A77-E5EA5A0439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1245</c:v>
                </c:pt>
                <c:pt idx="3">
                  <c:v>1281</c:v>
                </c:pt>
                <c:pt idx="6">
                  <c:v>1213</c:v>
                </c:pt>
                <c:pt idx="9">
                  <c:v>1139</c:v>
                </c:pt>
                <c:pt idx="12">
                  <c:v>1071</c:v>
                </c:pt>
              </c:numCache>
            </c:numRef>
          </c:val>
          <c:extLst>
            <c:ext xmlns:c16="http://schemas.microsoft.com/office/drawing/2014/chart" uri="{C3380CC4-5D6E-409C-BE32-E72D297353CC}">
              <c16:uniqueId val="{00000007-933B-4E02-9A77-E5EA5A0439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2830</c:v>
                </c:pt>
                <c:pt idx="3">
                  <c:v>2737</c:v>
                </c:pt>
                <c:pt idx="6">
                  <c:v>2684</c:v>
                </c:pt>
                <c:pt idx="9">
                  <c:v>2747</c:v>
                </c:pt>
                <c:pt idx="12">
                  <c:v>2799</c:v>
                </c:pt>
              </c:numCache>
            </c:numRef>
          </c:val>
          <c:extLst>
            <c:ext xmlns:c16="http://schemas.microsoft.com/office/drawing/2014/chart" uri="{C3380CC4-5D6E-409C-BE32-E72D297353CC}">
              <c16:uniqueId val="{00000008-933B-4E02-9A77-E5EA5A0439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644</c:v>
                </c:pt>
                <c:pt idx="3">
                  <c:v>504</c:v>
                </c:pt>
                <c:pt idx="6">
                  <c:v>365</c:v>
                </c:pt>
                <c:pt idx="9">
                  <c:v>199</c:v>
                </c:pt>
                <c:pt idx="12">
                  <c:v>109</c:v>
                </c:pt>
              </c:numCache>
            </c:numRef>
          </c:val>
          <c:extLst>
            <c:ext xmlns:c16="http://schemas.microsoft.com/office/drawing/2014/chart" uri="{C3380CC4-5D6E-409C-BE32-E72D297353CC}">
              <c16:uniqueId val="{00000009-933B-4E02-9A77-E5EA5A0439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11775</c:v>
                </c:pt>
                <c:pt idx="3">
                  <c:v>12157</c:v>
                </c:pt>
                <c:pt idx="6">
                  <c:v>11813</c:v>
                </c:pt>
                <c:pt idx="9">
                  <c:v>11447</c:v>
                </c:pt>
                <c:pt idx="12">
                  <c:v>11316</c:v>
                </c:pt>
              </c:numCache>
            </c:numRef>
          </c:val>
          <c:extLst>
            <c:ext xmlns:c16="http://schemas.microsoft.com/office/drawing/2014/chart" uri="{C3380CC4-5D6E-409C-BE32-E72D297353CC}">
              <c16:uniqueId val="{0000000A-933B-4E02-9A77-E5EA5A0439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4543</c:v>
                </c:pt>
                <c:pt idx="2">
                  <c:v>#N/A</c:v>
                </c:pt>
                <c:pt idx="3">
                  <c:v>#N/A</c:v>
                </c:pt>
                <c:pt idx="4">
                  <c:v>4632</c:v>
                </c:pt>
                <c:pt idx="5">
                  <c:v>#N/A</c:v>
                </c:pt>
                <c:pt idx="6">
                  <c:v>#N/A</c:v>
                </c:pt>
                <c:pt idx="7">
                  <c:v>3509</c:v>
                </c:pt>
                <c:pt idx="8">
                  <c:v>#N/A</c:v>
                </c:pt>
                <c:pt idx="9">
                  <c:v>#N/A</c:v>
                </c:pt>
                <c:pt idx="10">
                  <c:v>2937</c:v>
                </c:pt>
                <c:pt idx="11">
                  <c:v>#N/A</c:v>
                </c:pt>
                <c:pt idx="12">
                  <c:v>#N/A</c:v>
                </c:pt>
                <c:pt idx="13">
                  <c:v>2231</c:v>
                </c:pt>
                <c:pt idx="14">
                  <c:v>#N/A</c:v>
                </c:pt>
              </c:numCache>
            </c:numRef>
          </c:val>
          <c:smooth val="0"/>
          <c:extLst>
            <c:ext xmlns:c16="http://schemas.microsoft.com/office/drawing/2014/chart" uri="{C3380CC4-5D6E-409C-BE32-E72D297353CC}">
              <c16:uniqueId val="{0000000B-933B-4E02-9A77-E5EA5A0439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1441</c:v>
                </c:pt>
                <c:pt idx="1">
                  <c:v>1442</c:v>
                </c:pt>
                <c:pt idx="2">
                  <c:v>1646</c:v>
                </c:pt>
              </c:numCache>
            </c:numRef>
          </c:val>
          <c:extLst>
            <c:ext xmlns:c16="http://schemas.microsoft.com/office/drawing/2014/chart" uri="{C3380CC4-5D6E-409C-BE32-E72D297353CC}">
              <c16:uniqueId val="{00000000-C3D8-4469-AF85-D7B53C25D5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467</c:v>
                </c:pt>
                <c:pt idx="1">
                  <c:v>657</c:v>
                </c:pt>
                <c:pt idx="2">
                  <c:v>860</c:v>
                </c:pt>
              </c:numCache>
            </c:numRef>
          </c:val>
          <c:extLst>
            <c:ext xmlns:c16="http://schemas.microsoft.com/office/drawing/2014/chart" uri="{C3380CC4-5D6E-409C-BE32-E72D297353CC}">
              <c16:uniqueId val="{00000001-C3D8-4469-AF85-D7B53C25D5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566</c:v>
                </c:pt>
                <c:pt idx="1">
                  <c:v>695</c:v>
                </c:pt>
                <c:pt idx="2">
                  <c:v>808</c:v>
                </c:pt>
              </c:numCache>
            </c:numRef>
          </c:val>
          <c:extLst>
            <c:ext xmlns:c16="http://schemas.microsoft.com/office/drawing/2014/chart" uri="{C3380CC4-5D6E-409C-BE32-E72D297353CC}">
              <c16:uniqueId val="{00000002-C3D8-4469-AF85-D7B53C25D51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{46B69BC1-F8AF-4B0C-AE53-A8327A67AC86}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B2B-4311-A2C6-CDF6890996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{9AF592E7-50E1-45BE-ACAF-E079FB7831AD}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2B-4311-A2C6-CDF6890996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{CC927844-A76C-4C08-A49C-2CC15D66ECEB}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2B-4311-A2C6-CDF6890996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{32154743-2035-4910-A809-24DE10DA81A2}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2B-4311-A2C6-CDF6890996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{825B5FEB-ECF8-450D-87BD-ED78CB5983AC}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2B-4311-A2C6-CDF68909960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{C3D3E5D0-55FD-4173-9642-A22136C02AA4}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B2B-4311-A2C6-CDF68909960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{B5F1AEB2-42D8-49B7-A078-B9F2F8399345}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B2B-4311-A2C6-CDF68909960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{8693F775-5510-4E9C-97B1-67336EA0EC88}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B2B-4311-A2C6-CDF68909960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{FE6A9851-CD41-4A07-AA97-99F664AC1D5B}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B2B-4311-A2C6-CDF6890996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66.7</c:v>
                </c:pt>
                <c:pt idx="8">
                  <c:v>68</c:v>
                </c:pt>
                <c:pt idx="16">
                  <c:v>69.7</c:v>
                </c:pt>
                <c:pt idx="24">
                  <c:v>71.599999999999994</c:v>
                </c:pt>
                <c:pt idx="32">
                  <c:v>72.7</c:v>
                </c:pt>
              </c:numCache>
            </c:numRef>
          </c:xVal>
          <c:yVal>
            <c:numRef>
              <c:f>公会計指標分析・財政指標組合せ分析表!$BP$51:$DC$51</c:f>
              <c:numCache>
                <c:formatCode>#,##0.0;"▲ "#,##0.0</c:formatCode>
                <c:ptCount val="40"/>
                <c:pt idx="0">
                  <c:v>95.4</c:v>
                </c:pt>
                <c:pt idx="8">
                  <c:v>94.1</c:v>
                </c:pt>
                <c:pt idx="16">
                  <c:v>66.599999999999994</c:v>
                </c:pt>
                <c:pt idx="24">
                  <c:v>58</c:v>
                </c:pt>
                <c:pt idx="32">
                  <c:v>42.1</c:v>
                </c:pt>
              </c:numCache>
            </c:numRef>
          </c:yVal>
          <c:smooth val="0"/>
          <c:extLst>
            <c:ext xmlns:c16="http://schemas.microsoft.com/office/drawing/2014/chart" uri="{C3380CC4-5D6E-409C-BE32-E72D297353CC}">
              <c16:uniqueId val="{00000009-DB2B-4311-A2C6-CDF68909960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{2966B941-A845-45C7-A137-2ED123F0AD3A}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B2B-4311-A2C6-CDF68909960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{FFE7A1D4-312E-4EF5-8454-C91839F01850}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2B-4311-A2C6-CDF6890996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{BD0C6141-FCB5-46B1-BC76-E0820F6A6E86}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2B-4311-A2C6-CDF6890996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{A79576BB-A16B-4BA2-8BB2-F8EC2775CD6A}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2B-4311-A2C6-CDF6890996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{269873D2-DEB3-44B3-954A-12A20C479BF8}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2B-4311-A2C6-CDF68909960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{2BC013B7-6B2B-466B-A90D-95027BB594B2}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B2B-4311-A2C6-CDF68909960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{A489D9A4-D5F0-4465-8FFC-25A7A409D7F7}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B2B-4311-A2C6-CDF68909960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{70DBF3D4-14D1-4BD3-9E70-1BE2995FA1DA}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B2B-4311-A2C6-CDF68909960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{27F50EB6-9D0D-4FA5-A0F5-987BF665143F}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B2B-4311-A2C6-CDF6890996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DB2B-4311-A2C6-CDF689099602}"/>
            </c:ext>
          </c:extLst>
        </c:ser>
        <c:dLbls>
          <c:showLegendKey val="0"/>
          <c:showVal val="1"/>
          <c:showCatName val="0"/>
          <c:showSerName val="0"/>
          <c:showPercent val="0"/>
          <c:showBubbleSize val="0"/>
        </c:dLbls>
        <c:axId val="46179840"/>
        <c:axId val="46181760"/>
      </c:scatterChart>
      <c:valAx>
        <c:axId val="46179840"/>
        <c:scaling>
          <c:orientation val="maxMin"/>
          <c:max val="7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4905057365901176E-2"/>
                  <c:y val="-4.7113275023683093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{0B8F43D1-1847-4D29-825C-F69FA7F7A6BC}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628-4805-9F60-34496FC551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{26A8CD60-122C-410E-8986-10B4DF3E8E08}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28-4805-9F60-34496FC551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{B7A4A7FF-BF13-41A9-9A65-9C6C655675FD}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28-4805-9F60-34496FC551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{15508FA6-E54A-40A6-B56B-310B14F310BC}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28-4805-9F60-34496FC551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{185CEB20-A588-4ADC-9500-C55E2FE82F4D}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28-4805-9F60-34496FC55157}"/>
                </c:ext>
              </c:extLst>
            </c:dLbl>
            <c:dLbl>
              <c:idx val="8"/>
              <c:layout>
                <c:manualLayout>
                  <c:x val="-1.8235628084250128E-2"/>
                  <c:y val="-7.7720019151904879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{C74D2D1F-2962-48A3-B4F1-D4EBD5BDB902}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628-4805-9F60-34496FC5515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{00F3E637-EDA3-4900-AB39-2987B7EC5511}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628-4805-9F60-34496FC5515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{51624D0F-DABF-4D2E-9695-A870ADC9B74C}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628-4805-9F60-34496FC5515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{6835D0C2-77C3-4150-A42F-9A1794421B5A}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628-4805-9F60-34496FC551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9.9</c:v>
                </c:pt>
                <c:pt idx="16">
                  <c:v>10.9</c:v>
                </c:pt>
                <c:pt idx="24">
                  <c:v>11.7</c:v>
                </c:pt>
                <c:pt idx="32">
                  <c:v>11.4</c:v>
                </c:pt>
              </c:numCache>
            </c:numRef>
          </c:xVal>
          <c:yVal>
            <c:numRef>
              <c:f>公会計指標分析・財政指標組合せ分析表!$BP$73:$DC$73</c:f>
              <c:numCache>
                <c:formatCode>#,##0.0;"▲ "#,##0.0</c:formatCode>
                <c:ptCount val="40"/>
                <c:pt idx="0">
                  <c:v>95.4</c:v>
                </c:pt>
                <c:pt idx="8">
                  <c:v>94.1</c:v>
                </c:pt>
                <c:pt idx="16">
                  <c:v>66.599999999999994</c:v>
                </c:pt>
                <c:pt idx="24">
                  <c:v>58</c:v>
                </c:pt>
                <c:pt idx="32">
                  <c:v>42.1</c:v>
                </c:pt>
              </c:numCache>
            </c:numRef>
          </c:yVal>
          <c:smooth val="0"/>
          <c:extLst>
            <c:ext xmlns:c16="http://schemas.microsoft.com/office/drawing/2014/chart" uri="{C3380CC4-5D6E-409C-BE32-E72D297353CC}">
              <c16:uniqueId val="{00000009-1628-4805-9F60-34496FC5515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{5187FB5C-150D-49BC-9AEE-3593C45D1C8E}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628-4805-9F60-34496FC5515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{97DC9B90-91F6-4582-8DA8-1518E8F9305A}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28-4805-9F60-34496FC551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{41FCDB33-ABB7-42E2-9287-4687A7F82B0B}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28-4805-9F60-34496FC551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{0495485E-02F7-4DB7-8284-7812A311BE70}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28-4805-9F60-34496FC551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{AADA44C5-B59C-4505-9BC2-5FC87E63883C}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28-4805-9F60-34496FC5515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{490FEE11-975B-4A76-8B5E-CC44673F8D99}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628-4805-9F60-34496FC5515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{9DE91FE6-15C0-4642-ADD7-933879377FCF}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628-4805-9F60-34496FC5515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{0742DD3E-F1CE-43E8-B9C5-0AA16AE76671}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628-4805-9F60-34496FC5515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{11303743-93B5-4F79-AD62-48E3B3A6BD81}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628-4805-9F60-34496FC551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9.5</c:v>
                </c:pt>
                <c:pt idx="16">
                  <c:v>9.5</c:v>
                </c:pt>
                <c:pt idx="24">
                  <c:v>9.4</c:v>
                </c:pt>
                <c:pt idx="32">
                  <c:v>9.3000000000000007</c:v>
                </c:pt>
              </c:numCache>
            </c:numRef>
          </c:xVal>
          <c:yVal>
            <c:numRef>
              <c:f>公会計指標分析・財政指標組合せ分析表!$BP$77:$DC$77</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1628-4805-9F60-34496FC55157}"/>
            </c:ext>
          </c:extLst>
        </c:ser>
        <c:dLbls>
          <c:showLegendKey val="0"/>
          <c:showVal val="1"/>
          <c:showCatName val="0"/>
          <c:showSerName val="0"/>
          <c:showPercent val="0"/>
          <c:showBubbleSize val="0"/>
        </c:dLbls>
        <c:axId val="84219776"/>
        <c:axId val="84234240"/>
      </c:scatterChart>
      <c:valAx>
        <c:axId val="84219776"/>
        <c:scaling>
          <c:orientation val="maxMin"/>
          <c:max val="12"/>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北海道斜里町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一般会計における元利償還額は、計画的な事業執行や公的補償金免除繰上償還の実施、</a:t>
          </a:r>
          <a:r>
            <a:rPr lang="ja-JP" altLang="en-US" sz="1100">
              <a:solidFill>
                <a:schemeClr val="dk1"/>
              </a:solidFill>
              <a:effectLst/>
              <a:latin typeface="+mn-lt"/>
              <a:ea typeface="+mn-ea"/>
              <a:cs typeface="+mn-cs"/>
            </a:rPr>
            <a:t>変動金利方式地方債の</a:t>
          </a:r>
          <a:r>
            <a:rPr lang="ja-JP" altLang="ja-JP" sz="1100">
              <a:solidFill>
                <a:schemeClr val="dk1"/>
              </a:solidFill>
              <a:effectLst/>
              <a:latin typeface="+mn-lt"/>
              <a:ea typeface="+mn-ea"/>
              <a:cs typeface="+mn-cs"/>
            </a:rPr>
            <a:t>金利見直しによる利子の減などにより、単年度での償還額は</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億円</a:t>
          </a:r>
          <a:r>
            <a:rPr lang="ja-JP" altLang="en-US" sz="1100">
              <a:solidFill>
                <a:schemeClr val="dk1"/>
              </a:solidFill>
              <a:effectLst/>
              <a:latin typeface="+mn-lt"/>
              <a:ea typeface="+mn-ea"/>
              <a:cs typeface="+mn-cs"/>
            </a:rPr>
            <a:t>で</a:t>
          </a:r>
          <a:r>
            <a:rPr lang="ja-JP" altLang="ja-JP" sz="1100">
              <a:solidFill>
                <a:schemeClr val="dk1"/>
              </a:solidFill>
              <a:effectLst/>
              <a:latin typeface="+mn-lt"/>
              <a:ea typeface="+mn-ea"/>
              <a:cs typeface="+mn-cs"/>
            </a:rPr>
            <a:t>す。</a:t>
          </a:r>
          <a:endParaRPr lang="ja-JP" altLang="ja-JP" sz="1400">
            <a:effectLst/>
          </a:endParaRPr>
        </a:p>
        <a:p>
          <a:r>
            <a:rPr lang="ja-JP" altLang="ja-JP" sz="1100">
              <a:solidFill>
                <a:schemeClr val="dk1"/>
              </a:solidFill>
              <a:effectLst/>
              <a:latin typeface="+mn-lt"/>
              <a:ea typeface="+mn-ea"/>
              <a:cs typeface="+mn-cs"/>
            </a:rPr>
            <a:t>　公営企業債の元利償還に対する繰入金は、病院事業及び水道事業、公共下水道事業に対するものです。</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水道・下水道事業はそれぞれの「経営戦略」、病院事業は「経営強化プラン」により経営効率化に取り組んでいます。</a:t>
          </a:r>
          <a:endParaRPr lang="ja-JP" altLang="ja-JP" sz="1400">
            <a:effectLst/>
          </a:endParaRPr>
        </a:p>
        <a:p>
          <a:r>
            <a:rPr lang="ja-JP" altLang="ja-JP" sz="1100">
              <a:solidFill>
                <a:schemeClr val="dk1"/>
              </a:solidFill>
              <a:effectLst/>
              <a:latin typeface="+mn-lt"/>
              <a:ea typeface="+mn-ea"/>
              <a:cs typeface="+mn-cs"/>
            </a:rPr>
            <a:t>　算入公債費等は、</a:t>
          </a:r>
          <a:r>
            <a:rPr lang="ja-JP" altLang="en-US" sz="1100">
              <a:solidFill>
                <a:schemeClr val="dk1"/>
              </a:solidFill>
              <a:effectLst/>
              <a:latin typeface="+mn-lt"/>
              <a:ea typeface="+mn-ea"/>
              <a:cs typeface="+mn-cs"/>
            </a:rPr>
            <a:t>過疎・</a:t>
          </a:r>
          <a:r>
            <a:rPr lang="ja-JP" altLang="ja-JP" sz="1100">
              <a:solidFill>
                <a:schemeClr val="dk1"/>
              </a:solidFill>
              <a:effectLst/>
              <a:latin typeface="+mn-lt"/>
              <a:ea typeface="+mn-ea"/>
              <a:cs typeface="+mn-cs"/>
            </a:rPr>
            <a:t>辺地対策事業債や臨時財政対策債、公共道路整備等の財源対策債などの償還</a:t>
          </a:r>
          <a:r>
            <a:rPr lang="ja-JP" altLang="en-US" sz="1100">
              <a:solidFill>
                <a:schemeClr val="dk1"/>
              </a:solidFill>
              <a:effectLst/>
              <a:latin typeface="+mn-lt"/>
              <a:ea typeface="+mn-ea"/>
              <a:cs typeface="+mn-cs"/>
            </a:rPr>
            <a:t>費で</a:t>
          </a:r>
          <a:r>
            <a:rPr lang="ja-JP" altLang="ja-JP" sz="1100">
              <a:solidFill>
                <a:schemeClr val="dk1"/>
              </a:solidFill>
              <a:effectLst/>
              <a:latin typeface="+mn-lt"/>
              <a:ea typeface="+mn-ea"/>
              <a:cs typeface="+mn-cs"/>
            </a:rPr>
            <a:t>、約</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億円</a:t>
          </a:r>
          <a:r>
            <a:rPr lang="ja-JP" altLang="en-US" sz="1100">
              <a:solidFill>
                <a:schemeClr val="dk1"/>
              </a:solidFill>
              <a:effectLst/>
              <a:latin typeface="+mn-lt"/>
              <a:ea typeface="+mn-ea"/>
              <a:cs typeface="+mn-cs"/>
            </a:rPr>
            <a:t>で</a:t>
          </a:r>
          <a:r>
            <a:rPr lang="ja-JP" altLang="ja-JP" sz="1100">
              <a:solidFill>
                <a:schemeClr val="dk1"/>
              </a:solidFill>
              <a:effectLst/>
              <a:latin typeface="+mn-lt"/>
              <a:ea typeface="+mn-ea"/>
              <a:cs typeface="+mn-cs"/>
            </a:rPr>
            <a:t>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減債基金は、約</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億円の積立残高</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すが、満期一括償還地方債の償還財源として積み立てている額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ないため、空欄となっています。</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北海道斜里町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一般会計等における地方債現在高</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年度以降、新一般廃棄物処理施設の建設事業債や国の補正予算債の発行、公共施設の長寿命化事業等により、</a:t>
          </a:r>
          <a:r>
            <a:rPr lang="en-US" altLang="ja-JP" sz="1100">
              <a:solidFill>
                <a:schemeClr val="dk1"/>
              </a:solidFill>
              <a:effectLst/>
              <a:latin typeface="+mn-lt"/>
              <a:ea typeface="+mn-ea"/>
              <a:cs typeface="+mn-cs"/>
            </a:rPr>
            <a:t>120</a:t>
          </a:r>
          <a:r>
            <a:rPr lang="ja-JP" altLang="ja-JP" sz="1100">
              <a:solidFill>
                <a:schemeClr val="dk1"/>
              </a:solidFill>
              <a:effectLst/>
              <a:latin typeface="+mn-lt"/>
              <a:ea typeface="+mn-ea"/>
              <a:cs typeface="+mn-cs"/>
            </a:rPr>
            <a:t>億円前後で推移</a:t>
          </a:r>
          <a:r>
            <a:rPr lang="ja-JP" altLang="en-US" sz="1100">
              <a:solidFill>
                <a:schemeClr val="dk1"/>
              </a:solidFill>
              <a:effectLst/>
              <a:latin typeface="+mn-lt"/>
              <a:ea typeface="+mn-ea"/>
              <a:cs typeface="+mn-cs"/>
            </a:rPr>
            <a:t>していましたが、近年は減少傾向です。</a:t>
          </a:r>
          <a:endParaRPr lang="ja-JP" altLang="ja-JP">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建設改良に関する</a:t>
          </a:r>
          <a:r>
            <a:rPr lang="ja-JP" altLang="ja-JP" sz="1100">
              <a:solidFill>
                <a:schemeClr val="dk1"/>
              </a:solidFill>
              <a:effectLst/>
              <a:latin typeface="+mn-lt"/>
              <a:ea typeface="+mn-ea"/>
              <a:cs typeface="+mn-cs"/>
            </a:rPr>
            <a:t>債務負担行為</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支出予定額は、前年度比で約</a:t>
          </a:r>
          <a:r>
            <a:rPr lang="en-US" altLang="ja-JP" sz="1100">
              <a:solidFill>
                <a:schemeClr val="dk1"/>
              </a:solidFill>
              <a:effectLst/>
              <a:latin typeface="+mn-lt"/>
              <a:ea typeface="+mn-ea"/>
              <a:cs typeface="+mn-cs"/>
            </a:rPr>
            <a:t>9,000</a:t>
          </a:r>
          <a:r>
            <a:rPr lang="ja-JP" altLang="ja-JP" sz="1100">
              <a:solidFill>
                <a:schemeClr val="dk1"/>
              </a:solidFill>
              <a:effectLst/>
              <a:latin typeface="+mn-lt"/>
              <a:ea typeface="+mn-ea"/>
              <a:cs typeface="+mn-cs"/>
            </a:rPr>
            <a:t>万円減少</a:t>
          </a:r>
          <a:r>
            <a:rPr lang="ja-JP" altLang="en-US" sz="1100">
              <a:solidFill>
                <a:schemeClr val="dk1"/>
              </a:solidFill>
              <a:effectLst/>
              <a:latin typeface="+mn-lt"/>
              <a:ea typeface="+mn-ea"/>
              <a:cs typeface="+mn-cs"/>
            </a:rPr>
            <a:t>しました</a:t>
          </a:r>
          <a:r>
            <a:rPr lang="ja-JP"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公営企業債等繰入見込額は、病院・水道・下水道事業会計に対する</a:t>
          </a:r>
          <a:r>
            <a:rPr lang="ja-JP" altLang="en-US" sz="1100">
              <a:solidFill>
                <a:schemeClr val="dk1"/>
              </a:solidFill>
              <a:effectLst/>
              <a:latin typeface="+mn-lt"/>
              <a:ea typeface="+mn-ea"/>
              <a:cs typeface="+mn-cs"/>
            </a:rPr>
            <a:t>繰り入れで</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前年度比で約</a:t>
          </a:r>
          <a:r>
            <a:rPr lang="en-US" altLang="ja-JP" sz="1100">
              <a:solidFill>
                <a:schemeClr val="dk1"/>
              </a:solidFill>
              <a:effectLst/>
              <a:latin typeface="+mn-lt"/>
              <a:ea typeface="+mn-ea"/>
              <a:cs typeface="+mn-cs"/>
            </a:rPr>
            <a:t>5,200</a:t>
          </a:r>
          <a:r>
            <a:rPr lang="ja-JP" altLang="ja-JP" sz="1100">
              <a:solidFill>
                <a:schemeClr val="dk1"/>
              </a:solidFill>
              <a:effectLst/>
              <a:latin typeface="+mn-lt"/>
              <a:ea typeface="+mn-ea"/>
              <a:cs typeface="+mn-cs"/>
            </a:rPr>
            <a:t>万円増</a:t>
          </a:r>
          <a:r>
            <a:rPr lang="ja-JP" altLang="en-US" sz="1100">
              <a:solidFill>
                <a:schemeClr val="dk1"/>
              </a:solidFill>
              <a:effectLst/>
              <a:latin typeface="+mn-lt"/>
              <a:ea typeface="+mn-ea"/>
              <a:cs typeface="+mn-cs"/>
            </a:rPr>
            <a:t>加しました</a:t>
          </a:r>
          <a:r>
            <a:rPr lang="ja-JP"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組合等負担等見込額は、消防庁舎改築や３町終末処理事業組合の地方債の償還</a:t>
          </a:r>
          <a:r>
            <a:rPr lang="ja-JP" altLang="en-US" sz="1100">
              <a:solidFill>
                <a:schemeClr val="dk1"/>
              </a:solidFill>
              <a:effectLst/>
              <a:latin typeface="+mn-lt"/>
              <a:ea typeface="+mn-ea"/>
              <a:cs typeface="+mn-cs"/>
            </a:rPr>
            <a:t>が進み負担金が</a:t>
          </a:r>
          <a:r>
            <a:rPr lang="ja-JP" altLang="ja-JP" sz="1100">
              <a:solidFill>
                <a:schemeClr val="dk1"/>
              </a:solidFill>
              <a:effectLst/>
              <a:latin typeface="+mn-lt"/>
              <a:ea typeface="+mn-ea"/>
              <a:cs typeface="+mn-cs"/>
            </a:rPr>
            <a:t>減少しています。</a:t>
          </a:r>
          <a:endParaRPr lang="ja-JP" altLang="ja-JP">
            <a:effectLst/>
          </a:endParaRPr>
        </a:p>
        <a:p>
          <a:r>
            <a:rPr lang="ja-JP" altLang="ja-JP" sz="1100">
              <a:solidFill>
                <a:schemeClr val="dk1"/>
              </a:solidFill>
              <a:effectLst/>
              <a:latin typeface="+mn-lt"/>
              <a:ea typeface="+mn-ea"/>
              <a:cs typeface="+mn-cs"/>
            </a:rPr>
            <a:t>　退職手当負担見込額は、行財政改革に伴う職員数の減少等により、減少傾向</a:t>
          </a:r>
          <a:r>
            <a:rPr lang="ja-JP" altLang="en-US" sz="1100">
              <a:solidFill>
                <a:schemeClr val="dk1"/>
              </a:solidFill>
              <a:effectLst/>
              <a:latin typeface="+mn-lt"/>
              <a:ea typeface="+mn-ea"/>
              <a:cs typeface="+mn-cs"/>
            </a:rPr>
            <a:t>で</a:t>
          </a:r>
          <a:r>
            <a:rPr lang="ja-JP" altLang="ja-JP" sz="1100">
              <a:solidFill>
                <a:schemeClr val="dk1"/>
              </a:solidFill>
              <a:effectLst/>
              <a:latin typeface="+mn-lt"/>
              <a:ea typeface="+mn-ea"/>
              <a:cs typeface="+mn-cs"/>
            </a:rPr>
            <a:t>す。</a:t>
          </a:r>
          <a:endParaRPr lang="ja-JP" altLang="ja-JP">
            <a:effectLst/>
          </a:endParaRPr>
        </a:p>
        <a:p>
          <a:r>
            <a:rPr lang="ja-JP" altLang="ja-JP" sz="1100">
              <a:solidFill>
                <a:schemeClr val="dk1"/>
              </a:solidFill>
              <a:effectLst/>
              <a:latin typeface="+mn-lt"/>
              <a:ea typeface="+mn-ea"/>
              <a:cs typeface="+mn-cs"/>
            </a:rPr>
            <a:t>　充当可能基金は、</a:t>
          </a:r>
          <a:r>
            <a:rPr lang="en-US" altLang="ja-JP" sz="1100">
              <a:solidFill>
                <a:schemeClr val="dk1"/>
              </a:solidFill>
              <a:effectLst/>
              <a:latin typeface="+mn-lt"/>
              <a:ea typeface="+mn-ea"/>
              <a:cs typeface="+mn-cs"/>
            </a:rPr>
            <a:t>35</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8,800</a:t>
          </a:r>
          <a:r>
            <a:rPr lang="ja-JP" altLang="ja-JP" sz="1100">
              <a:solidFill>
                <a:schemeClr val="dk1"/>
              </a:solidFill>
              <a:effectLst/>
              <a:latin typeface="+mn-lt"/>
              <a:ea typeface="+mn-ea"/>
              <a:cs typeface="+mn-cs"/>
            </a:rPr>
            <a:t>万円</a:t>
          </a:r>
          <a:r>
            <a:rPr lang="ja-JP" altLang="en-US" sz="1100">
              <a:solidFill>
                <a:schemeClr val="dk1"/>
              </a:solidFill>
              <a:effectLst/>
              <a:latin typeface="+mn-lt"/>
              <a:ea typeface="+mn-ea"/>
              <a:cs typeface="+mn-cs"/>
            </a:rPr>
            <a:t>で</a:t>
          </a:r>
          <a:r>
            <a:rPr lang="ja-JP" altLang="ja-JP" sz="1100">
              <a:solidFill>
                <a:schemeClr val="dk1"/>
              </a:solidFill>
              <a:effectLst/>
              <a:latin typeface="+mn-lt"/>
              <a:ea typeface="+mn-ea"/>
              <a:cs typeface="+mn-cs"/>
            </a:rPr>
            <a:t>すが、約半分が財政調整基金（</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16</a:t>
          </a:r>
          <a:r>
            <a:rPr lang="ja-JP" altLang="ja-JP" sz="1100">
              <a:solidFill>
                <a:schemeClr val="dk1"/>
              </a:solidFill>
              <a:effectLst/>
              <a:latin typeface="+mn-lt"/>
              <a:ea typeface="+mn-ea"/>
              <a:cs typeface="+mn-cs"/>
            </a:rPr>
            <a:t>億円）で、残りは国民健康保険基金等の特定目的基金</a:t>
          </a:r>
          <a:r>
            <a:rPr lang="ja-JP" altLang="en-US" sz="1100">
              <a:solidFill>
                <a:schemeClr val="dk1"/>
              </a:solidFill>
              <a:effectLst/>
              <a:latin typeface="+mn-lt"/>
              <a:ea typeface="+mn-ea"/>
              <a:cs typeface="+mn-cs"/>
            </a:rPr>
            <a:t>です。</a:t>
          </a:r>
          <a:r>
            <a:rPr lang="ja-JP" altLang="ja-JP" sz="1100">
              <a:solidFill>
                <a:schemeClr val="dk1"/>
              </a:solidFill>
              <a:effectLst/>
              <a:latin typeface="+mn-lt"/>
              <a:ea typeface="+mn-ea"/>
              <a:cs typeface="+mn-cs"/>
            </a:rPr>
            <a:t>充当可能財源等は、町営住宅使用料等や都市計画税等</a:t>
          </a:r>
          <a:r>
            <a:rPr lang="ja-JP" altLang="en-US" sz="1100">
              <a:solidFill>
                <a:schemeClr val="dk1"/>
              </a:solidFill>
              <a:effectLst/>
              <a:latin typeface="+mn-lt"/>
              <a:ea typeface="+mn-ea"/>
              <a:cs typeface="+mn-cs"/>
            </a:rPr>
            <a:t>で</a:t>
          </a:r>
          <a:r>
            <a:rPr lang="ja-JP" altLang="ja-JP" sz="1100">
              <a:solidFill>
                <a:schemeClr val="dk1"/>
              </a:solidFill>
              <a:effectLst/>
              <a:latin typeface="+mn-lt"/>
              <a:ea typeface="+mn-ea"/>
              <a:cs typeface="+mn-cs"/>
            </a:rPr>
            <a:t>す。</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北海道斜里町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ほとんどの基金を定期預金で管理していることから、運用益は少額</a:t>
          </a:r>
          <a:r>
            <a:rPr kumimoji="1" lang="ja-JP" altLang="en-US" sz="1100">
              <a:solidFill>
                <a:schemeClr val="dk1"/>
              </a:solidFill>
              <a:effectLst/>
              <a:latin typeface="+mn-lt"/>
              <a:ea typeface="+mn-ea"/>
              <a:cs typeface="+mn-cs"/>
            </a:rPr>
            <a:t>であ</a:t>
          </a:r>
          <a:r>
            <a:rPr kumimoji="1" lang="ja-JP" altLang="ja-JP" sz="1100">
              <a:solidFill>
                <a:schemeClr val="dk1"/>
              </a:solidFill>
              <a:effectLst/>
              <a:latin typeface="+mn-lt"/>
              <a:ea typeface="+mn-ea"/>
              <a:cs typeface="+mn-cs"/>
            </a:rPr>
            <a:t>り、</a:t>
          </a:r>
          <a:r>
            <a:rPr kumimoji="1" lang="ja-JP" altLang="en-US" sz="1100">
              <a:solidFill>
                <a:schemeClr val="dk1"/>
              </a:solidFill>
              <a:effectLst/>
              <a:latin typeface="+mn-lt"/>
              <a:ea typeface="+mn-ea"/>
              <a:cs typeface="+mn-cs"/>
            </a:rPr>
            <a:t>運用益による</a:t>
          </a:r>
          <a:r>
            <a:rPr kumimoji="1" lang="ja-JP" altLang="ja-JP" sz="1100">
              <a:solidFill>
                <a:schemeClr val="dk1"/>
              </a:solidFill>
              <a:effectLst/>
              <a:latin typeface="+mn-lt"/>
              <a:ea typeface="+mn-ea"/>
              <a:cs typeface="+mn-cs"/>
            </a:rPr>
            <a:t>基金の増額は難しい状況</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す。</a:t>
          </a:r>
          <a:endParaRPr lang="ja-JP" altLang="ja-JP" sz="1400">
            <a:effectLst/>
          </a:endParaRPr>
        </a:p>
        <a:p>
          <a:r>
            <a:rPr kumimoji="1" lang="ja-JP" altLang="ja-JP" sz="1100">
              <a:solidFill>
                <a:schemeClr val="dk1"/>
              </a:solidFill>
              <a:effectLst/>
              <a:latin typeface="+mn-lt"/>
              <a:ea typeface="+mn-ea"/>
              <a:cs typeface="+mn-cs"/>
            </a:rPr>
            <a:t>　一般会計での財源不足額は近年発生していないことや、前年度繰越金などの剰余金を積み立てていることなどから、財政調整基金及び減債基金は現状維持となっていましたが、中期的な財政収支の試算で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年度以降、財政調整基金の繰入が必要な状況</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す。</a:t>
          </a:r>
          <a:endParaRPr lang="ja-JP" altLang="ja-JP" sz="1400">
            <a:effectLst/>
          </a:endParaRPr>
        </a:p>
        <a:p>
          <a:r>
            <a:rPr kumimoji="1" lang="ja-JP" altLang="ja-JP" sz="1100">
              <a:solidFill>
                <a:schemeClr val="dk1"/>
              </a:solidFill>
              <a:effectLst/>
              <a:latin typeface="+mn-lt"/>
              <a:ea typeface="+mn-ea"/>
              <a:cs typeface="+mn-cs"/>
            </a:rPr>
            <a:t>　老朽化した施設の維持管理対策として行う事業や基金設置の目的にある事業への財源対策として、その他特定目的基金を活用していることなどから、特 定目的基金の適正な維持管理に努めます。</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en-US" sz="1100">
              <a:solidFill>
                <a:schemeClr val="dk1"/>
              </a:solidFill>
              <a:effectLst/>
              <a:latin typeface="+mn-lt"/>
              <a:ea typeface="+mn-ea"/>
              <a:cs typeface="+mn-cs"/>
            </a:rPr>
            <a:t>　多くの</a:t>
          </a:r>
          <a:r>
            <a:rPr kumimoji="1" lang="ja-JP" altLang="ja-JP" sz="1100">
              <a:solidFill>
                <a:schemeClr val="dk1"/>
              </a:solidFill>
              <a:effectLst/>
              <a:latin typeface="+mn-lt"/>
              <a:ea typeface="+mn-ea"/>
              <a:cs typeface="+mn-cs"/>
            </a:rPr>
            <a:t>運用益が見込めない状況や将来的な財政運営上、最低限</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基金残高の維持は必要で</a:t>
          </a:r>
          <a:r>
            <a:rPr kumimoji="1" lang="ja-JP" altLang="en-US" sz="1100">
              <a:solidFill>
                <a:schemeClr val="dk1"/>
              </a:solidFill>
              <a:effectLst/>
              <a:latin typeface="+mn-lt"/>
              <a:ea typeface="+mn-ea"/>
              <a:cs typeface="+mn-cs"/>
            </a:rPr>
            <a:t>す。</a:t>
          </a:r>
          <a:r>
            <a:rPr kumimoji="1" lang="ja-JP" altLang="ja-JP" sz="1100">
              <a:solidFill>
                <a:schemeClr val="dk1"/>
              </a:solidFill>
              <a:effectLst/>
              <a:latin typeface="+mn-lt"/>
              <a:ea typeface="+mn-ea"/>
              <a:cs typeface="+mn-cs"/>
            </a:rPr>
            <a:t>引き続き、</a:t>
          </a:r>
          <a:r>
            <a:rPr kumimoji="1" lang="ja-JP" altLang="en-US" sz="1100">
              <a:solidFill>
                <a:schemeClr val="dk1"/>
              </a:solidFill>
              <a:effectLst/>
              <a:latin typeface="+mn-lt"/>
              <a:ea typeface="+mn-ea"/>
              <a:cs typeface="+mn-cs"/>
            </a:rPr>
            <a:t>効率的な</a:t>
          </a:r>
          <a:r>
            <a:rPr kumimoji="1" lang="ja-JP" altLang="ja-JP" sz="1100">
              <a:solidFill>
                <a:schemeClr val="dk1"/>
              </a:solidFill>
              <a:effectLst/>
              <a:latin typeface="+mn-lt"/>
              <a:ea typeface="+mn-ea"/>
              <a:cs typeface="+mn-cs"/>
            </a:rPr>
            <a:t>歳出の執行などにより基金の 適正な維持に努めます。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普通会計で</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の特定目的基金、国民健康保険事業会計及び介護保険事業会計における基金を合わせて</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の特定目的基金を設置・管理しており、基金の目的 に沿った運用を行っています。</a:t>
          </a:r>
          <a:endParaRPr lang="ja-JP" altLang="ja-JP" sz="1400">
            <a:effectLst/>
          </a:endParaRPr>
        </a:p>
        <a:p>
          <a:r>
            <a:rPr kumimoji="1" lang="ja-JP" altLang="ja-JP" sz="1100">
              <a:solidFill>
                <a:schemeClr val="dk1"/>
              </a:solidFill>
              <a:effectLst/>
              <a:latin typeface="+mn-lt"/>
              <a:ea typeface="+mn-ea"/>
              <a:cs typeface="+mn-cs"/>
            </a:rPr>
            <a:t>　近年は、公共施設</a:t>
          </a:r>
          <a:r>
            <a:rPr kumimoji="1" lang="ja-JP" altLang="en-US" sz="1100">
              <a:solidFill>
                <a:schemeClr val="dk1"/>
              </a:solidFill>
              <a:effectLst/>
              <a:latin typeface="+mn-lt"/>
              <a:ea typeface="+mn-ea"/>
              <a:cs typeface="+mn-cs"/>
            </a:rPr>
            <a:t>の改修投資や新たな事業実施に要する</a:t>
          </a:r>
          <a:r>
            <a:rPr kumimoji="1" lang="ja-JP" altLang="ja-JP" sz="1100">
              <a:solidFill>
                <a:schemeClr val="dk1"/>
              </a:solidFill>
              <a:effectLst/>
              <a:latin typeface="+mn-lt"/>
              <a:ea typeface="+mn-ea"/>
              <a:cs typeface="+mn-cs"/>
            </a:rPr>
            <a:t>経費に対</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取り崩しが増加しています。また、</a:t>
          </a:r>
          <a:r>
            <a:rPr kumimoji="1" lang="ja-JP" altLang="en-US" sz="1100">
              <a:solidFill>
                <a:schemeClr val="dk1"/>
              </a:solidFill>
              <a:effectLst/>
              <a:latin typeface="+mn-lt"/>
              <a:ea typeface="+mn-ea"/>
              <a:cs typeface="+mn-cs"/>
            </a:rPr>
            <a:t>寄附金をもとにした</a:t>
          </a:r>
          <a:r>
            <a:rPr kumimoji="1" lang="ja-JP" altLang="ja-JP" sz="1100">
              <a:solidFill>
                <a:schemeClr val="dk1"/>
              </a:solidFill>
              <a:effectLst/>
              <a:latin typeface="+mn-lt"/>
              <a:ea typeface="+mn-ea"/>
              <a:cs typeface="+mn-cs"/>
            </a:rPr>
            <a:t>知床国立公園内の森林再生事業</a:t>
          </a:r>
          <a:r>
            <a:rPr kumimoji="1" lang="ja-JP" altLang="en-US" sz="1100">
              <a:solidFill>
                <a:schemeClr val="dk1"/>
              </a:solidFill>
              <a:effectLst/>
              <a:latin typeface="+mn-lt"/>
              <a:ea typeface="+mn-ea"/>
              <a:cs typeface="+mn-cs"/>
            </a:rPr>
            <a:t>は長期的な取り組みであり財政的な基盤が必要であることから、</a:t>
          </a:r>
          <a:r>
            <a:rPr kumimoji="1" lang="ja-JP" altLang="ja-JP" sz="1100">
              <a:solidFill>
                <a:schemeClr val="dk1"/>
              </a:solidFill>
              <a:effectLst/>
              <a:latin typeface="+mn-lt"/>
              <a:ea typeface="+mn-ea"/>
              <a:cs typeface="+mn-cs"/>
            </a:rPr>
            <a:t>計画的に事業を進め</a:t>
          </a:r>
          <a:r>
            <a:rPr kumimoji="1" lang="ja-JP" altLang="en-US" sz="1100">
              <a:solidFill>
                <a:schemeClr val="dk1"/>
              </a:solidFill>
              <a:effectLst/>
              <a:latin typeface="+mn-lt"/>
              <a:ea typeface="+mn-ea"/>
              <a:cs typeface="+mn-cs"/>
            </a:rPr>
            <a:t>ま</a:t>
          </a:r>
          <a:r>
            <a:rPr kumimoji="1" lang="ja-JP" altLang="ja-JP" sz="1100">
              <a:solidFill>
                <a:schemeClr val="dk1"/>
              </a:solidFill>
              <a:effectLst/>
              <a:latin typeface="+mn-lt"/>
              <a:ea typeface="+mn-ea"/>
              <a:cs typeface="+mn-cs"/>
            </a:rPr>
            <a:t>す。</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年度は、特定目的基金への寄附金や運用利子</a:t>
          </a:r>
          <a:r>
            <a:rPr kumimoji="1" lang="ja-JP" altLang="en-US" sz="1100">
              <a:solidFill>
                <a:schemeClr val="dk1"/>
              </a:solidFill>
              <a:effectLst/>
              <a:latin typeface="+mn-lt"/>
              <a:ea typeface="+mn-ea"/>
              <a:cs typeface="+mn-cs"/>
            </a:rPr>
            <a:t>等により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1,532</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を積み立て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各種事業の財源として</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272</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取り崩し各種公共施設等の長寿命化</a:t>
          </a:r>
          <a:r>
            <a:rPr kumimoji="1" lang="ja-JP" altLang="en-US" sz="1100">
              <a:solidFill>
                <a:schemeClr val="dk1"/>
              </a:solidFill>
              <a:effectLst/>
              <a:latin typeface="+mn-lt"/>
              <a:ea typeface="+mn-ea"/>
              <a:cs typeface="+mn-cs"/>
            </a:rPr>
            <a:t>などの投資的事業</a:t>
          </a:r>
          <a:r>
            <a:rPr kumimoji="1" lang="ja-JP" altLang="ja-JP" sz="1100">
              <a:solidFill>
                <a:schemeClr val="dk1"/>
              </a:solidFill>
              <a:effectLst/>
              <a:latin typeface="+mn-lt"/>
              <a:ea typeface="+mn-ea"/>
              <a:cs typeface="+mn-cs"/>
            </a:rPr>
            <a:t>に充当しました。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取り崩しの</a:t>
          </a:r>
          <a:r>
            <a:rPr kumimoji="1" lang="ja-JP" altLang="ja-JP" sz="1100">
              <a:solidFill>
                <a:schemeClr val="dk1"/>
              </a:solidFill>
              <a:effectLst/>
              <a:latin typeface="+mn-lt"/>
              <a:ea typeface="+mn-ea"/>
              <a:cs typeface="+mn-cs"/>
            </a:rPr>
            <a:t>内訳</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、森林再生事業に</a:t>
          </a:r>
          <a:r>
            <a:rPr kumimoji="1" lang="ja-JP" altLang="en-US" sz="1100">
              <a:solidFill>
                <a:schemeClr val="dk1"/>
              </a:solidFill>
              <a:effectLst/>
              <a:latin typeface="+mn-lt"/>
              <a:ea typeface="+mn-ea"/>
              <a:cs typeface="+mn-cs"/>
            </a:rPr>
            <a:t>対し</a:t>
          </a:r>
          <a:r>
            <a:rPr kumimoji="1" lang="en-US" altLang="ja-JP" sz="1100">
              <a:solidFill>
                <a:schemeClr val="dk1"/>
              </a:solidFill>
              <a:effectLst/>
              <a:latin typeface="+mn-lt"/>
              <a:ea typeface="+mn-ea"/>
              <a:cs typeface="+mn-cs"/>
            </a:rPr>
            <a:t>1,556</a:t>
          </a:r>
          <a:r>
            <a:rPr kumimoji="1" lang="ja-JP" altLang="ja-JP" sz="1100">
              <a:solidFill>
                <a:schemeClr val="dk1"/>
              </a:solidFill>
              <a:effectLst/>
              <a:latin typeface="+mn-lt"/>
              <a:ea typeface="+mn-ea"/>
              <a:cs typeface="+mn-cs"/>
            </a:rPr>
            <a:t>万円、</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その他特定目的基金</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8,716</a:t>
          </a:r>
          <a:r>
            <a:rPr kumimoji="1" lang="ja-JP" altLang="ja-JP" sz="1100">
              <a:solidFill>
                <a:schemeClr val="dk1"/>
              </a:solidFill>
              <a:effectLst/>
              <a:latin typeface="+mn-lt"/>
              <a:ea typeface="+mn-ea"/>
              <a:cs typeface="+mn-cs"/>
            </a:rPr>
            <a:t>万円取り崩し</a:t>
          </a:r>
          <a:r>
            <a:rPr kumimoji="1" lang="ja-JP" altLang="en-US" sz="1100">
              <a:solidFill>
                <a:schemeClr val="dk1"/>
              </a:solidFill>
              <a:effectLst/>
              <a:latin typeface="+mn-lt"/>
              <a:ea typeface="+mn-ea"/>
              <a:cs typeface="+mn-cs"/>
            </a:rPr>
            <a:t>ました。なお基金残高は</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1,260</a:t>
          </a:r>
          <a:r>
            <a:rPr kumimoji="1" lang="ja-JP" altLang="ja-JP" sz="1100">
              <a:solidFill>
                <a:schemeClr val="dk1"/>
              </a:solidFill>
              <a:effectLst/>
              <a:latin typeface="+mn-lt"/>
              <a:ea typeface="+mn-ea"/>
              <a:cs typeface="+mn-cs"/>
            </a:rPr>
            <a:t>万円増加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ました。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公共施設や町営住宅等</a:t>
          </a:r>
          <a:r>
            <a:rPr kumimoji="1" lang="ja-JP" altLang="en-US" sz="1100">
              <a:solidFill>
                <a:schemeClr val="dk1"/>
              </a:solidFill>
              <a:effectLst/>
              <a:latin typeface="+mn-lt"/>
              <a:ea typeface="+mn-ea"/>
              <a:cs typeface="+mn-cs"/>
            </a:rPr>
            <a:t>への投資的経費</a:t>
          </a:r>
          <a:r>
            <a:rPr kumimoji="1" lang="ja-JP" altLang="ja-JP" sz="1100">
              <a:solidFill>
                <a:schemeClr val="dk1"/>
              </a:solidFill>
              <a:effectLst/>
              <a:latin typeface="+mn-lt"/>
              <a:ea typeface="+mn-ea"/>
              <a:cs typeface="+mn-cs"/>
            </a:rPr>
            <a:t>、森林再生や世界自然遺産の保護管理など長期にわたる事業への財源対策として、引き続き基金の維持管理に努めます。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円を積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しました。</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近年、町の基幹産業である農業や漁業関係所得が堅調ではあるものの、第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次産業の状況により町税収入の変動が起こり得ることや地方交付税の算定状況、老朽化する公共施設の維持管理等、将来的な歳入・歳出の変動に備え</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、基準財政需要額の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割程度の財政調整基金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必要で</a:t>
          </a:r>
          <a:r>
            <a:rPr kumimoji="1" lang="ja-JP" altLang="en-US" sz="1100">
              <a:solidFill>
                <a:schemeClr val="dk1"/>
              </a:solidFill>
              <a:effectLst/>
              <a:latin typeface="+mn-lt"/>
              <a:ea typeface="+mn-ea"/>
              <a:cs typeface="+mn-cs"/>
            </a:rPr>
            <a:t>す。約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億円の積立金の維持を基本に基金の管理を進めます。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年度は、前年度繰越金等の剰余金</a:t>
          </a:r>
          <a:r>
            <a:rPr kumimoji="1" lang="ja-JP" altLang="en-US" sz="1100">
              <a:solidFill>
                <a:schemeClr val="dk1"/>
              </a:solidFill>
              <a:effectLst/>
              <a:latin typeface="+mn-lt"/>
              <a:ea typeface="+mn-ea"/>
              <a:cs typeface="+mn-cs"/>
            </a:rPr>
            <a:t>のうち約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億円を積み立てました。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一般会計の起債残高は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であ</a:t>
          </a:r>
          <a:r>
            <a:rPr kumimoji="1" lang="ja-JP" altLang="ja-JP" sz="1100">
              <a:solidFill>
                <a:schemeClr val="dk1"/>
              </a:solidFill>
              <a:effectLst/>
              <a:latin typeface="+mn-lt"/>
              <a:ea typeface="+mn-ea"/>
              <a:cs typeface="+mn-cs"/>
            </a:rPr>
            <a:t>り、今後も毎年</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億円の起債元利償還金が見込まれていることから、</a:t>
          </a:r>
          <a:r>
            <a:rPr kumimoji="1" lang="ja-JP" altLang="en-US" sz="1100">
              <a:solidFill>
                <a:schemeClr val="dk1"/>
              </a:solidFill>
              <a:effectLst/>
              <a:latin typeface="+mn-lt"/>
              <a:ea typeface="+mn-ea"/>
              <a:cs typeface="+mn-cs"/>
            </a:rPr>
            <a:t>減債基金は</a:t>
          </a:r>
          <a:r>
            <a:rPr kumimoji="1" lang="ja-JP" altLang="ja-JP" sz="1100">
              <a:solidFill>
                <a:schemeClr val="dk1"/>
              </a:solidFill>
              <a:effectLst/>
              <a:latin typeface="+mn-lt"/>
              <a:ea typeface="+mn-ea"/>
              <a:cs typeface="+mn-cs"/>
            </a:rPr>
            <a:t>起債償還金の補てん財源として必要</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す。引き続き、歳出予算の効率的な執行等により減債基金の維持に努めます。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北海道斜里町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10,694
10,386
737.13
10,616,358
10,270,403
336,355
6,113,941
11,316,151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有形固定資産減価償却率は類似団体平均よりやや高い水準であり、病院・博物館・自然環境保全関連施設等、他の自治体と比較すると公共施設が多く、老朽化が進んでいることから、平成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年度に改定した公共施設等総合管理計画に基づき、施設の維持管理を適切に進めていきます。</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474758"/>
          <a:ext cx="1270" cy="133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249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47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30920</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117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25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2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167428</xdr:rowOff>
    </xdr:from>
    <xdr:to>
      <xdr:col>7</xdr:col>
      <xdr:colOff>187325</xdr:colOff>
      <xdr:row>31</xdr:row>
      <xdr:rowOff>97578</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9313</xdr:rowOff>
    </xdr:from>
    <xdr:to>
      <xdr:col>23</xdr:col>
      <xdr:colOff>136525</xdr:colOff>
      <xdr:row>33</xdr:row>
      <xdr:rowOff>110913</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43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159190</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417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141182</xdr:rowOff>
    </xdr:from>
    <xdr:to>
      <xdr:col>19</xdr:col>
      <xdr:colOff>187325</xdr:colOff>
      <xdr:row>33</xdr:row>
      <xdr:rowOff>71332</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39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20532</xdr:rowOff>
    </xdr:from>
    <xdr:to>
      <xdr:col>23</xdr:col>
      <xdr:colOff>85725</xdr:colOff>
      <xdr:row>33</xdr:row>
      <xdr:rowOff>60113</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449907"/>
          <a:ext cx="7112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72813</xdr:rowOff>
    </xdr:from>
    <xdr:to>
      <xdr:col>15</xdr:col>
      <xdr:colOff>187325</xdr:colOff>
      <xdr:row>33</xdr:row>
      <xdr:rowOff>2963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3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123613</xdr:rowOff>
    </xdr:from>
    <xdr:to>
      <xdr:col>19</xdr:col>
      <xdr:colOff>136525</xdr:colOff>
      <xdr:row>33</xdr:row>
      <xdr:rowOff>20532</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381538"/>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11642</xdr:rowOff>
    </xdr:from>
    <xdr:to>
      <xdr:col>11</xdr:col>
      <xdr:colOff>187325</xdr:colOff>
      <xdr:row>32</xdr:row>
      <xdr:rowOff>113242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2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62442</xdr:rowOff>
    </xdr:from>
    <xdr:to>
      <xdr:col>15</xdr:col>
      <xdr:colOff>136525</xdr:colOff>
      <xdr:row>32</xdr:row>
      <xdr:rowOff>123613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32036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136313</xdr:rowOff>
    </xdr:from>
    <xdr:to>
      <xdr:col>7</xdr:col>
      <xdr:colOff>187325</xdr:colOff>
      <xdr:row>32</xdr:row>
      <xdr:rowOff>66463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622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15663</xdr:rowOff>
    </xdr:from>
    <xdr:to>
      <xdr:col>11</xdr:col>
      <xdr:colOff>136525</xdr:colOff>
      <xdr:row>32</xdr:row>
      <xdr:rowOff>62442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27358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115375</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030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93785</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00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164482</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114105</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62458</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4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165540</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42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104369</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362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57590</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31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類似団体平均よりやや高い水準ですが、基本的には単年度の地方債発行額が償還額を上回らないようにし、地方債現在高の減少に努め、債務償還比率の短縮を図っていきます。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268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5854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58656</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630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77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7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7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9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87425</xdr:rowOff>
    </xdr:from>
    <xdr:to>
      <xdr:col>60</xdr:col>
      <xdr:colOff>123825</xdr:colOff>
      <xdr:row>31</xdr:row>
      <xdr:rowOff>17575</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60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140730</xdr:rowOff>
    </xdr:from>
    <xdr:to>
      <xdr:col>76</xdr:col>
      <xdr:colOff>73025</xdr:colOff>
      <xdr:row>30</xdr:row>
      <xdr:rowOff>70880</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88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119157</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86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11621</xdr:rowOff>
    </xdr:from>
    <xdr:to>
      <xdr:col>72</xdr:col>
      <xdr:colOff>123825</xdr:colOff>
      <xdr:row>30</xdr:row>
      <xdr:rowOff>113221</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9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20080</xdr:rowOff>
    </xdr:from>
    <xdr:to>
      <xdr:col>76</xdr:col>
      <xdr:colOff>22225</xdr:colOff>
      <xdr:row>30</xdr:row>
      <xdr:rowOff>62421</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5935105"/>
          <a:ext cx="711200" cy="4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137971</xdr:rowOff>
    </xdr:from>
    <xdr:to>
      <xdr:col>68</xdr:col>
      <xdr:colOff>123825</xdr:colOff>
      <xdr:row>30</xdr:row>
      <xdr:rowOff>68121</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88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17321</xdr:rowOff>
    </xdr:from>
    <xdr:to>
      <xdr:col>72</xdr:col>
      <xdr:colOff>73025</xdr:colOff>
      <xdr:row>30</xdr:row>
      <xdr:rowOff>62421</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5932346"/>
          <a:ext cx="762000" cy="4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99780</xdr:rowOff>
    </xdr:from>
    <xdr:to>
      <xdr:col>64</xdr:col>
      <xdr:colOff>123825</xdr:colOff>
      <xdr:row>31</xdr:row>
      <xdr:rowOff>29930</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0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17321</xdr:rowOff>
    </xdr:from>
    <xdr:to>
      <xdr:col>68</xdr:col>
      <xdr:colOff>73025</xdr:colOff>
      <xdr:row>30</xdr:row>
      <xdr:rowOff>150580</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5932346"/>
          <a:ext cx="762000" cy="13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12051</xdr:rowOff>
    </xdr:from>
    <xdr:to>
      <xdr:col>60</xdr:col>
      <xdr:colOff>123825</xdr:colOff>
      <xdr:row>31</xdr:row>
      <xdr:rowOff>113651</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09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150580</xdr:rowOff>
    </xdr:from>
    <xdr:to>
      <xdr:col>64</xdr:col>
      <xdr:colOff>73025</xdr:colOff>
      <xdr:row>31</xdr:row>
      <xdr:rowOff>62851</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065605"/>
          <a:ext cx="762000" cy="8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151867</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5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166620</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56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110557</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68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34102</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7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104348</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01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59248</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597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21057</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10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104778</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19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北海道斜里町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10,694
10,386
737.13
10,616,358
10,270,403
336,355
6,113,941
11,316,151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00000000-0008-0000-0E00-00003A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flipV="1">
          <a:off x="4634865" y="5716089"/>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a:extLst>
            <a:ext uri="{FF2B5EF4-FFF2-40B4-BE49-F238E27FC236}">
              <a16:creationId xmlns:a16="http://schemas.microsoft.com/office/drawing/2014/main" id="{00000000-0008-0000-0E00-00003C000000}"/>
            </a:ext>
          </a:extLst>
        </xdr:cNvPr>
        <xdr:cNvSpPr txBox="1"/>
      </xdr:nvSpPr>
      <xdr:spPr>
        <a:xfrm>
          <a:off x="4673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a:extLst>
            <a:ext uri="{FF2B5EF4-FFF2-40B4-BE49-F238E27FC236}">
              <a16:creationId xmlns:a16="http://schemas.microsoft.com/office/drawing/2014/main" id="{00000000-0008-0000-0E00-00003E000000}"/>
            </a:ext>
          </a:extLst>
        </xdr:cNvPr>
        <xdr:cNvSpPr txBox="1"/>
      </xdr:nvSpPr>
      <xdr:spPr>
        <a:xfrm>
          <a:off x="4673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a:off x="4546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59344</xdr:rowOff>
    </xdr:from>
    <xdr:ext cx="405111" cy="259045"/>
    <xdr:sp macro="" textlink="">
      <xdr:nvSpPr>
        <xdr:cNvPr id="64" name="【道路】&#10;有形固定資産減価償却率平均値テキスト">
          <a:extLst>
            <a:ext uri="{FF2B5EF4-FFF2-40B4-BE49-F238E27FC236}">
              <a16:creationId xmlns:a16="http://schemas.microsoft.com/office/drawing/2014/main" id="{00000000-0008-0000-0E00-000040000000}"/>
            </a:ext>
          </a:extLst>
        </xdr:cNvPr>
        <xdr:cNvSpPr txBox="1"/>
      </xdr:nvSpPr>
      <xdr:spPr>
        <a:xfrm>
          <a:off x="46736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28575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9685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59690</xdr:rowOff>
    </xdr:from>
    <xdr:to>
      <xdr:col>6</xdr:col>
      <xdr:colOff>38100</xdr:colOff>
      <xdr:row>35</xdr:row>
      <xdr:rowOff>161290</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1079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147864</xdr:rowOff>
    </xdr:from>
    <xdr:to>
      <xdr:col>24</xdr:col>
      <xdr:colOff>114300</xdr:colOff>
      <xdr:row>36</xdr:row>
      <xdr:rowOff>78014</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45847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170741</xdr:rowOff>
    </xdr:from>
    <xdr:ext cx="405111" cy="259045"/>
    <xdr:sp macro="" textlink="">
      <xdr:nvSpPr>
        <xdr:cNvPr id="76" name="【道路】&#10;有形固定資産減価償却率該当値テキスト">
          <a:extLst>
            <a:ext uri="{FF2B5EF4-FFF2-40B4-BE49-F238E27FC236}">
              <a16:creationId xmlns:a16="http://schemas.microsoft.com/office/drawing/2014/main" id="{00000000-0008-0000-0E00-00004C000000}"/>
            </a:ext>
          </a:extLst>
        </xdr:cNvPr>
        <xdr:cNvSpPr txBox="1"/>
      </xdr:nvSpPr>
      <xdr:spPr>
        <a:xfrm>
          <a:off x="4673600" y="60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108676</xdr:rowOff>
    </xdr:from>
    <xdr:to>
      <xdr:col>20</xdr:col>
      <xdr:colOff>38100</xdr:colOff>
      <xdr:row>36</xdr:row>
      <xdr:rowOff>38826</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3746500" y="61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159476</xdr:rowOff>
    </xdr:from>
    <xdr:to>
      <xdr:col>24</xdr:col>
      <xdr:colOff>63500</xdr:colOff>
      <xdr:row>36</xdr:row>
      <xdr:rowOff>27214</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3797300" y="616022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76019</xdr:rowOff>
    </xdr:from>
    <xdr:to>
      <xdr:col>15</xdr:col>
      <xdr:colOff>101600</xdr:colOff>
      <xdr:row>36</xdr:row>
      <xdr:rowOff>6169</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2857500" y="60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126819</xdr:rowOff>
    </xdr:from>
    <xdr:to>
      <xdr:col>19</xdr:col>
      <xdr:colOff>177800</xdr:colOff>
      <xdr:row>35</xdr:row>
      <xdr:rowOff>159476</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908300" y="61275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30299</xdr:rowOff>
    </xdr:from>
    <xdr:to>
      <xdr:col>10</xdr:col>
      <xdr:colOff>165100</xdr:colOff>
      <xdr:row>35</xdr:row>
      <xdr:rowOff>131899</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968500" y="60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81099</xdr:rowOff>
    </xdr:from>
    <xdr:to>
      <xdr:col>15</xdr:col>
      <xdr:colOff>50800</xdr:colOff>
      <xdr:row>35</xdr:row>
      <xdr:rowOff>126819</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2019300" y="60818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156028</xdr:rowOff>
    </xdr:from>
    <xdr:to>
      <xdr:col>6</xdr:col>
      <xdr:colOff>38100</xdr:colOff>
      <xdr:row>35</xdr:row>
      <xdr:rowOff>86178</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1079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35378</xdr:rowOff>
    </xdr:from>
    <xdr:to>
      <xdr:col>10</xdr:col>
      <xdr:colOff>114300</xdr:colOff>
      <xdr:row>35</xdr:row>
      <xdr:rowOff>81099</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1130300" y="603612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163847</xdr:rowOff>
    </xdr:from>
    <xdr:ext cx="405111" cy="259045"/>
    <xdr:sp macro="" textlink="">
      <xdr:nvSpPr>
        <xdr:cNvPr id="85" name="n_1aveValue【道路】&#10;有形固定資産減価償却率">
          <a:extLst>
            <a:ext uri="{FF2B5EF4-FFF2-40B4-BE49-F238E27FC236}">
              <a16:creationId xmlns:a16="http://schemas.microsoft.com/office/drawing/2014/main" id="{00000000-0008-0000-0E00-000055000000}"/>
            </a:ext>
          </a:extLst>
        </xdr:cNvPr>
        <xdr:cNvSpPr txBox="1"/>
      </xdr:nvSpPr>
      <xdr:spPr>
        <a:xfrm>
          <a:off x="35820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160581</xdr:rowOff>
    </xdr:from>
    <xdr:ext cx="405111" cy="259045"/>
    <xdr:sp macro="" textlink="">
      <xdr:nvSpPr>
        <xdr:cNvPr id="86" name="n_2aveValue【道路】&#10;有形固定資産減価償却率">
          <a:extLst>
            <a:ext uri="{FF2B5EF4-FFF2-40B4-BE49-F238E27FC236}">
              <a16:creationId xmlns:a16="http://schemas.microsoft.com/office/drawing/2014/main" id="{00000000-0008-0000-0E00-000056000000}"/>
            </a:ext>
          </a:extLst>
        </xdr:cNvPr>
        <xdr:cNvSpPr txBox="1"/>
      </xdr:nvSpPr>
      <xdr:spPr>
        <a:xfrm>
          <a:off x="2705744" y="633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23421</xdr:rowOff>
    </xdr:from>
    <xdr:ext cx="405111" cy="259045"/>
    <xdr:sp macro="" textlink="">
      <xdr:nvSpPr>
        <xdr:cNvPr id="87" name="n_3aveValue【道路】&#10;有形固定資産減価償却率">
          <a:extLst>
            <a:ext uri="{FF2B5EF4-FFF2-40B4-BE49-F238E27FC236}">
              <a16:creationId xmlns:a16="http://schemas.microsoft.com/office/drawing/2014/main" id="{00000000-0008-0000-0E00-000057000000}"/>
            </a:ext>
          </a:extLst>
        </xdr:cNvPr>
        <xdr:cNvSpPr txBox="1"/>
      </xdr:nvSpPr>
      <xdr:spPr>
        <a:xfrm>
          <a:off x="1816744" y="619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152417</xdr:rowOff>
    </xdr:from>
    <xdr:ext cx="405111" cy="259045"/>
    <xdr:sp macro="" textlink="">
      <xdr:nvSpPr>
        <xdr:cNvPr id="88" name="n_4aveValue【道路】&#10;有形固定資産減価償却率">
          <a:extLst>
            <a:ext uri="{FF2B5EF4-FFF2-40B4-BE49-F238E27FC236}">
              <a16:creationId xmlns:a16="http://schemas.microsoft.com/office/drawing/2014/main" id="{00000000-0008-0000-0E00-000058000000}"/>
            </a:ext>
          </a:extLst>
        </xdr:cNvPr>
        <xdr:cNvSpPr txBox="1"/>
      </xdr:nvSpPr>
      <xdr:spPr>
        <a:xfrm>
          <a:off x="9277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55353</xdr:rowOff>
    </xdr:from>
    <xdr:ext cx="405111" cy="259045"/>
    <xdr:sp macro="" textlink="">
      <xdr:nvSpPr>
        <xdr:cNvPr id="89" name="n_1mainValue【道路】&#10;有形固定資産減価償却率">
          <a:extLst>
            <a:ext uri="{FF2B5EF4-FFF2-40B4-BE49-F238E27FC236}">
              <a16:creationId xmlns:a16="http://schemas.microsoft.com/office/drawing/2014/main" id="{00000000-0008-0000-0E00-000059000000}"/>
            </a:ext>
          </a:extLst>
        </xdr:cNvPr>
        <xdr:cNvSpPr txBox="1"/>
      </xdr:nvSpPr>
      <xdr:spPr>
        <a:xfrm>
          <a:off x="3582044" y="588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22696</xdr:rowOff>
    </xdr:from>
    <xdr:ext cx="405111" cy="259045"/>
    <xdr:sp macro="" textlink="">
      <xdr:nvSpPr>
        <xdr:cNvPr id="90" name="n_2mainValue【道路】&#10;有形固定資産減価償却率">
          <a:extLst>
            <a:ext uri="{FF2B5EF4-FFF2-40B4-BE49-F238E27FC236}">
              <a16:creationId xmlns:a16="http://schemas.microsoft.com/office/drawing/2014/main" id="{00000000-0008-0000-0E00-00005A000000}"/>
            </a:ext>
          </a:extLst>
        </xdr:cNvPr>
        <xdr:cNvSpPr txBox="1"/>
      </xdr:nvSpPr>
      <xdr:spPr>
        <a:xfrm>
          <a:off x="2705744" y="585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148426</xdr:rowOff>
    </xdr:from>
    <xdr:ext cx="405111" cy="259045"/>
    <xdr:sp macro="" textlink="">
      <xdr:nvSpPr>
        <xdr:cNvPr id="91" name="n_3mainValue【道路】&#10;有形固定資産減価償却率">
          <a:extLst>
            <a:ext uri="{FF2B5EF4-FFF2-40B4-BE49-F238E27FC236}">
              <a16:creationId xmlns:a16="http://schemas.microsoft.com/office/drawing/2014/main" id="{00000000-0008-0000-0E00-00005B000000}"/>
            </a:ext>
          </a:extLst>
        </xdr:cNvPr>
        <xdr:cNvSpPr txBox="1"/>
      </xdr:nvSpPr>
      <xdr:spPr>
        <a:xfrm>
          <a:off x="181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102705</xdr:rowOff>
    </xdr:from>
    <xdr:ext cx="405111" cy="259045"/>
    <xdr:sp macro="" textlink="">
      <xdr:nvSpPr>
        <xdr:cNvPr id="92" name="n_4mainValue【道路】&#10;有形固定資産減価償却率">
          <a:extLst>
            <a:ext uri="{FF2B5EF4-FFF2-40B4-BE49-F238E27FC236}">
              <a16:creationId xmlns:a16="http://schemas.microsoft.com/office/drawing/2014/main" id="{00000000-0008-0000-0E00-00005C000000}"/>
            </a:ext>
          </a:extLst>
        </xdr:cNvPr>
        <xdr:cNvSpPr txBox="1"/>
      </xdr:nvSpPr>
      <xdr:spPr>
        <a:xfrm>
          <a:off x="927744" y="576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00000000-0008-0000-0E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flipV="1">
          <a:off x="10476865" y="5893784"/>
          <a:ext cx="0" cy="1427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macro="" textlink="">
      <xdr:nvSpPr>
        <xdr:cNvPr id="118" name="【道路】&#10;一人当たり延長最小値テキスト">
          <a:extLst>
            <a:ext uri="{FF2B5EF4-FFF2-40B4-BE49-F238E27FC236}">
              <a16:creationId xmlns:a16="http://schemas.microsoft.com/office/drawing/2014/main" id="{00000000-0008-0000-0E00-000076000000}"/>
            </a:ext>
          </a:extLst>
        </xdr:cNvPr>
        <xdr:cNvSpPr txBox="1"/>
      </xdr:nvSpPr>
      <xdr:spPr>
        <a:xfrm>
          <a:off x="10515600" y="732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73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macro="" textlink="">
      <xdr:nvSpPr>
        <xdr:cNvPr id="120" name="【道路】&#10;一人当たり延長最大値テキスト">
          <a:extLst>
            <a:ext uri="{FF2B5EF4-FFF2-40B4-BE49-F238E27FC236}">
              <a16:creationId xmlns:a16="http://schemas.microsoft.com/office/drawing/2014/main" id="{00000000-0008-0000-0E00-000078000000}"/>
            </a:ext>
          </a:extLst>
        </xdr:cNvPr>
        <xdr:cNvSpPr txBox="1"/>
      </xdr:nvSpPr>
      <xdr:spPr>
        <a:xfrm>
          <a:off x="10515600" y="56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0388600" y="589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115117</xdr:rowOff>
    </xdr:from>
    <xdr:ext cx="534377" cy="259045"/>
    <xdr:sp macro="" textlink="">
      <xdr:nvSpPr>
        <xdr:cNvPr id="122" name="【道路】&#10;一人当たり延長平均値テキスト">
          <a:extLst>
            <a:ext uri="{FF2B5EF4-FFF2-40B4-BE49-F238E27FC236}">
              <a16:creationId xmlns:a16="http://schemas.microsoft.com/office/drawing/2014/main" id="{00000000-0008-0000-0E00-00007A000000}"/>
            </a:ext>
          </a:extLst>
        </xdr:cNvPr>
        <xdr:cNvSpPr txBox="1"/>
      </xdr:nvSpPr>
      <xdr:spPr>
        <a:xfrm>
          <a:off x="10515600" y="6801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10426700" y="682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9588500" y="68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8699500" y="684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170732</xdr:rowOff>
    </xdr:from>
    <xdr:to>
      <xdr:col>41</xdr:col>
      <xdr:colOff>101600</xdr:colOff>
      <xdr:row>40</xdr:row>
      <xdr:rowOff>100882</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7810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11188</xdr:rowOff>
    </xdr:from>
    <xdr:to>
      <xdr:col>36</xdr:col>
      <xdr:colOff>165100</xdr:colOff>
      <xdr:row>40</xdr:row>
      <xdr:rowOff>112788</xdr:rowOff>
    </xdr:to>
    <xdr:sp macro="" textlink="">
      <xdr:nvSpPr>
        <xdr:cNvPr id="127" name="フローチャート: 判断 126">
          <a:extLst>
            <a:ext uri="{FF2B5EF4-FFF2-40B4-BE49-F238E27FC236}">
              <a16:creationId xmlns:a16="http://schemas.microsoft.com/office/drawing/2014/main" id="{00000000-0008-0000-0E00-00007F000000}"/>
            </a:ext>
          </a:extLst>
        </xdr:cNvPr>
        <xdr:cNvSpPr/>
      </xdr:nvSpPr>
      <xdr:spPr>
        <a:xfrm>
          <a:off x="6921500" y="686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168237</xdr:rowOff>
    </xdr:from>
    <xdr:to>
      <xdr:col>55</xdr:col>
      <xdr:colOff>50800</xdr:colOff>
      <xdr:row>39</xdr:row>
      <xdr:rowOff>98387</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10426700" y="668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19664</xdr:rowOff>
    </xdr:from>
    <xdr:ext cx="534377" cy="259045"/>
    <xdr:sp macro="" textlink="">
      <xdr:nvSpPr>
        <xdr:cNvPr id="134" name="【道路】&#10;一人当たり延長該当値テキスト">
          <a:extLst>
            <a:ext uri="{FF2B5EF4-FFF2-40B4-BE49-F238E27FC236}">
              <a16:creationId xmlns:a16="http://schemas.microsoft.com/office/drawing/2014/main" id="{00000000-0008-0000-0E00-000086000000}"/>
            </a:ext>
          </a:extLst>
        </xdr:cNvPr>
        <xdr:cNvSpPr txBox="1"/>
      </xdr:nvSpPr>
      <xdr:spPr>
        <a:xfrm>
          <a:off x="10515600" y="653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12560</xdr:rowOff>
    </xdr:from>
    <xdr:to>
      <xdr:col>50</xdr:col>
      <xdr:colOff>165100</xdr:colOff>
      <xdr:row>39</xdr:row>
      <xdr:rowOff>114160</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9588500" y="669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47587</xdr:rowOff>
    </xdr:from>
    <xdr:to>
      <xdr:col>55</xdr:col>
      <xdr:colOff>0</xdr:colOff>
      <xdr:row>39</xdr:row>
      <xdr:rowOff>63360</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9639300" y="6734137"/>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21609</xdr:rowOff>
    </xdr:from>
    <xdr:to>
      <xdr:col>46</xdr:col>
      <xdr:colOff>38100</xdr:colOff>
      <xdr:row>39</xdr:row>
      <xdr:rowOff>123209</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8699500" y="670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63360</xdr:rowOff>
    </xdr:from>
    <xdr:to>
      <xdr:col>50</xdr:col>
      <xdr:colOff>114300</xdr:colOff>
      <xdr:row>39</xdr:row>
      <xdr:rowOff>72409</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8750300" y="6749910"/>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44355</xdr:rowOff>
    </xdr:from>
    <xdr:to>
      <xdr:col>41</xdr:col>
      <xdr:colOff>101600</xdr:colOff>
      <xdr:row>39</xdr:row>
      <xdr:rowOff>145955</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7810500" y="673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72409</xdr:rowOff>
    </xdr:from>
    <xdr:to>
      <xdr:col>45</xdr:col>
      <xdr:colOff>177800</xdr:colOff>
      <xdr:row>39</xdr:row>
      <xdr:rowOff>95155</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7861300" y="6758959"/>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60909</xdr:rowOff>
    </xdr:from>
    <xdr:to>
      <xdr:col>36</xdr:col>
      <xdr:colOff>165100</xdr:colOff>
      <xdr:row>39</xdr:row>
      <xdr:rowOff>162509</xdr:rowOff>
    </xdr:to>
    <xdr:sp macro="" textlink="">
      <xdr:nvSpPr>
        <xdr:cNvPr id="141" name="楕円 140">
          <a:extLst>
            <a:ext uri="{FF2B5EF4-FFF2-40B4-BE49-F238E27FC236}">
              <a16:creationId xmlns:a16="http://schemas.microsoft.com/office/drawing/2014/main" id="{00000000-0008-0000-0E00-00008D000000}"/>
            </a:ext>
          </a:extLst>
        </xdr:cNvPr>
        <xdr:cNvSpPr/>
      </xdr:nvSpPr>
      <xdr:spPr>
        <a:xfrm>
          <a:off x="6921500" y="674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95155</xdr:rowOff>
    </xdr:from>
    <xdr:to>
      <xdr:col>41</xdr:col>
      <xdr:colOff>50800</xdr:colOff>
      <xdr:row>39</xdr:row>
      <xdr:rowOff>111709</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flipV="1">
          <a:off x="6972300" y="6781705"/>
          <a:ext cx="889000" cy="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64787</xdr:rowOff>
    </xdr:from>
    <xdr:ext cx="534377" cy="259045"/>
    <xdr:sp macro="" textlink="">
      <xdr:nvSpPr>
        <xdr:cNvPr id="143" name="n_1aveValue【道路】&#10;一人当たり延長">
          <a:extLst>
            <a:ext uri="{FF2B5EF4-FFF2-40B4-BE49-F238E27FC236}">
              <a16:creationId xmlns:a16="http://schemas.microsoft.com/office/drawing/2014/main" id="{00000000-0008-0000-0E00-00008F000000}"/>
            </a:ext>
          </a:extLst>
        </xdr:cNvPr>
        <xdr:cNvSpPr txBox="1"/>
      </xdr:nvSpPr>
      <xdr:spPr>
        <a:xfrm>
          <a:off x="9359411" y="69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77226</xdr:rowOff>
    </xdr:from>
    <xdr:ext cx="534377" cy="259045"/>
    <xdr:sp macro="" textlink="">
      <xdr:nvSpPr>
        <xdr:cNvPr id="144" name="n_2aveValue【道路】&#10;一人当たり延長">
          <a:extLst>
            <a:ext uri="{FF2B5EF4-FFF2-40B4-BE49-F238E27FC236}">
              <a16:creationId xmlns:a16="http://schemas.microsoft.com/office/drawing/2014/main" id="{00000000-0008-0000-0E00-000090000000}"/>
            </a:ext>
          </a:extLst>
        </xdr:cNvPr>
        <xdr:cNvSpPr txBox="1"/>
      </xdr:nvSpPr>
      <xdr:spPr>
        <a:xfrm>
          <a:off x="8483111" y="693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92009</xdr:rowOff>
    </xdr:from>
    <xdr:ext cx="534377" cy="259045"/>
    <xdr:sp macro="" textlink="">
      <xdr:nvSpPr>
        <xdr:cNvPr id="145" name="n_3aveValue【道路】&#10;一人当たり延長">
          <a:extLst>
            <a:ext uri="{FF2B5EF4-FFF2-40B4-BE49-F238E27FC236}">
              <a16:creationId xmlns:a16="http://schemas.microsoft.com/office/drawing/2014/main" id="{00000000-0008-0000-0E00-000091000000}"/>
            </a:ext>
          </a:extLst>
        </xdr:cNvPr>
        <xdr:cNvSpPr txBox="1"/>
      </xdr:nvSpPr>
      <xdr:spPr>
        <a:xfrm>
          <a:off x="7594111" y="69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103915</xdr:rowOff>
    </xdr:from>
    <xdr:ext cx="534377" cy="259045"/>
    <xdr:sp macro="" textlink="">
      <xdr:nvSpPr>
        <xdr:cNvPr id="146" name="n_4aveValue【道路】&#10;一人当たり延長">
          <a:extLst>
            <a:ext uri="{FF2B5EF4-FFF2-40B4-BE49-F238E27FC236}">
              <a16:creationId xmlns:a16="http://schemas.microsoft.com/office/drawing/2014/main" id="{00000000-0008-0000-0E00-000092000000}"/>
            </a:ext>
          </a:extLst>
        </xdr:cNvPr>
        <xdr:cNvSpPr txBox="1"/>
      </xdr:nvSpPr>
      <xdr:spPr>
        <a:xfrm>
          <a:off x="6705111" y="696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130687</xdr:rowOff>
    </xdr:from>
    <xdr:ext cx="534377" cy="259045"/>
    <xdr:sp macro="" textlink="">
      <xdr:nvSpPr>
        <xdr:cNvPr id="147" name="n_1mainValue【道路】&#10;一人当たり延長">
          <a:extLst>
            <a:ext uri="{FF2B5EF4-FFF2-40B4-BE49-F238E27FC236}">
              <a16:creationId xmlns:a16="http://schemas.microsoft.com/office/drawing/2014/main" id="{00000000-0008-0000-0E00-000093000000}"/>
            </a:ext>
          </a:extLst>
        </xdr:cNvPr>
        <xdr:cNvSpPr txBox="1"/>
      </xdr:nvSpPr>
      <xdr:spPr>
        <a:xfrm>
          <a:off x="9359411" y="647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139736</xdr:rowOff>
    </xdr:from>
    <xdr:ext cx="534377" cy="259045"/>
    <xdr:sp macro="" textlink="">
      <xdr:nvSpPr>
        <xdr:cNvPr id="148" name="n_2mainValue【道路】&#10;一人当たり延長">
          <a:extLst>
            <a:ext uri="{FF2B5EF4-FFF2-40B4-BE49-F238E27FC236}">
              <a16:creationId xmlns:a16="http://schemas.microsoft.com/office/drawing/2014/main" id="{00000000-0008-0000-0E00-000094000000}"/>
            </a:ext>
          </a:extLst>
        </xdr:cNvPr>
        <xdr:cNvSpPr txBox="1"/>
      </xdr:nvSpPr>
      <xdr:spPr>
        <a:xfrm>
          <a:off x="8483111" y="64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162482</xdr:rowOff>
    </xdr:from>
    <xdr:ext cx="534377" cy="259045"/>
    <xdr:sp macro="" textlink="">
      <xdr:nvSpPr>
        <xdr:cNvPr id="149" name="n_3mainValue【道路】&#10;一人当たり延長">
          <a:extLst>
            <a:ext uri="{FF2B5EF4-FFF2-40B4-BE49-F238E27FC236}">
              <a16:creationId xmlns:a16="http://schemas.microsoft.com/office/drawing/2014/main" id="{00000000-0008-0000-0E00-000095000000}"/>
            </a:ext>
          </a:extLst>
        </xdr:cNvPr>
        <xdr:cNvSpPr txBox="1"/>
      </xdr:nvSpPr>
      <xdr:spPr>
        <a:xfrm>
          <a:off x="7594111" y="650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7586</xdr:rowOff>
    </xdr:from>
    <xdr:ext cx="534377" cy="259045"/>
    <xdr:sp macro="" textlink="">
      <xdr:nvSpPr>
        <xdr:cNvPr id="150" name="n_4mainValue【道路】&#10;一人当たり延長">
          <a:extLst>
            <a:ext uri="{FF2B5EF4-FFF2-40B4-BE49-F238E27FC236}">
              <a16:creationId xmlns:a16="http://schemas.microsoft.com/office/drawing/2014/main" id="{00000000-0008-0000-0E00-000096000000}"/>
            </a:ext>
          </a:extLst>
        </xdr:cNvPr>
        <xdr:cNvSpPr txBox="1"/>
      </xdr:nvSpPr>
      <xdr:spPr>
        <a:xfrm>
          <a:off x="6705111" y="652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41148</xdr:rowOff>
    </xdr:from>
    <xdr:to>
      <xdr:col>24</xdr:col>
      <xdr:colOff>62865</xdr:colOff>
      <xdr:row>63</xdr:row>
      <xdr:rowOff>45720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470898"/>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159275</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24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41148</xdr:rowOff>
    </xdr:from>
    <xdr:to>
      <xdr:col>24</xdr:col>
      <xdr:colOff>152400</xdr:colOff>
      <xdr:row>55</xdr:row>
      <xdr:rowOff>41148</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47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15511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995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143510</xdr:rowOff>
    </xdr:from>
    <xdr:to>
      <xdr:col>20</xdr:col>
      <xdr:colOff>38100</xdr:colOff>
      <xdr:row>59</xdr:row>
      <xdr:rowOff>73660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109220</xdr:rowOff>
    </xdr:from>
    <xdr:to>
      <xdr:col>15</xdr:col>
      <xdr:colOff>101600</xdr:colOff>
      <xdr:row>59</xdr:row>
      <xdr:rowOff>39370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152654</xdr:rowOff>
    </xdr:from>
    <xdr:to>
      <xdr:col>6</xdr:col>
      <xdr:colOff>38100</xdr:colOff>
      <xdr:row>58</xdr:row>
      <xdr:rowOff>82804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992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xdr:rowOff>
    </xdr:from>
    <xdr:to>
      <xdr:col>24</xdr:col>
      <xdr:colOff>114300</xdr:colOff>
      <xdr:row>59</xdr:row>
      <xdr:rowOff>105664</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1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153941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09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132080</xdr:rowOff>
    </xdr:from>
    <xdr:to>
      <xdr:col>20</xdr:col>
      <xdr:colOff>38100</xdr:colOff>
      <xdr:row>59</xdr:row>
      <xdr:rowOff>62230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xdr:rowOff>
    </xdr:from>
    <xdr:to>
      <xdr:col>24</xdr:col>
      <xdr:colOff>63500</xdr:colOff>
      <xdr:row>59</xdr:row>
      <xdr:rowOff>54864</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12698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95504</xdr:rowOff>
    </xdr:from>
    <xdr:to>
      <xdr:col>15</xdr:col>
      <xdr:colOff>101600</xdr:colOff>
      <xdr:row>59</xdr:row>
      <xdr:rowOff>25654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146304</xdr:rowOff>
    </xdr:from>
    <xdr:to>
      <xdr:col>19</xdr:col>
      <xdr:colOff>177800</xdr:colOff>
      <xdr:row>59</xdr:row>
      <xdr:rowOff>11430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0904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70358</xdr:rowOff>
    </xdr:from>
    <xdr:to>
      <xdr:col>10</xdr:col>
      <xdr:colOff>165100</xdr:colOff>
      <xdr:row>59</xdr:row>
      <xdr:rowOff>508</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121158</xdr:rowOff>
    </xdr:from>
    <xdr:to>
      <xdr:col>15</xdr:col>
      <xdr:colOff>50800</xdr:colOff>
      <xdr:row>58</xdr:row>
      <xdr:rowOff>146304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06525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33782</xdr:rowOff>
    </xdr:from>
    <xdr:to>
      <xdr:col>6</xdr:col>
      <xdr:colOff>38100</xdr:colOff>
      <xdr:row>58</xdr:row>
      <xdr:rowOff>135382</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99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84582</xdr:rowOff>
    </xdr:from>
    <xdr:to>
      <xdr:col>10</xdr:col>
      <xdr:colOff>114300</xdr:colOff>
      <xdr:row>58</xdr:row>
      <xdr:rowOff>121158</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02868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64787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30497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99331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970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78757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42181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81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163085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1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126509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07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491398"/>
          <a:ext cx="0" cy="158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07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266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49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153782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440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4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50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98984</xdr:rowOff>
    </xdr:from>
    <xdr:to>
      <xdr:col>36</xdr:col>
      <xdr:colOff>165100</xdr:colOff>
      <xdr:row>62</xdr:row>
      <xdr:rowOff>29134</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168670</xdr:rowOff>
    </xdr:from>
    <xdr:to>
      <xdr:col>55</xdr:col>
      <xdr:colOff>50800</xdr:colOff>
      <xdr:row>61</xdr:row>
      <xdr:rowOff>98820</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4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20097</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30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6980</xdr:rowOff>
    </xdr:from>
    <xdr:to>
      <xdr:col>50</xdr:col>
      <xdr:colOff>165100</xdr:colOff>
      <xdr:row>61</xdr:row>
      <xdr:rowOff>108580</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4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48020</xdr:rowOff>
    </xdr:from>
    <xdr:to>
      <xdr:col>55</xdr:col>
      <xdr:colOff>0</xdr:colOff>
      <xdr:row>61</xdr:row>
      <xdr:rowOff>57780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9639300" y="10506470"/>
          <a:ext cx="838200" cy="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13692</xdr:rowOff>
    </xdr:from>
    <xdr:to>
      <xdr:col>46</xdr:col>
      <xdr:colOff>38100</xdr:colOff>
      <xdr:row>61</xdr:row>
      <xdr:rowOff>115292</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4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57780</xdr:rowOff>
    </xdr:from>
    <xdr:to>
      <xdr:col>50</xdr:col>
      <xdr:colOff>114300</xdr:colOff>
      <xdr:row>61</xdr:row>
      <xdr:rowOff>64492</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10516230"/>
          <a:ext cx="889000" cy="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32491</xdr:rowOff>
    </xdr:from>
    <xdr:to>
      <xdr:col>41</xdr:col>
      <xdr:colOff>101600</xdr:colOff>
      <xdr:row>61</xdr:row>
      <xdr:rowOff>134091</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49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64492</xdr:rowOff>
    </xdr:from>
    <xdr:to>
      <xdr:col>45</xdr:col>
      <xdr:colOff>177800</xdr:colOff>
      <xdr:row>61</xdr:row>
      <xdr:rowOff>83291</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0522942"/>
          <a:ext cx="889000" cy="1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44252</xdr:rowOff>
    </xdr:from>
    <xdr:to>
      <xdr:col>36</xdr:col>
      <xdr:colOff>165100</xdr:colOff>
      <xdr:row>61</xdr:row>
      <xdr:rowOff>145852</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50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83291</xdr:rowOff>
    </xdr:from>
    <xdr:to>
      <xdr:col>41</xdr:col>
      <xdr:colOff>50800</xdr:colOff>
      <xdr:row>61</xdr:row>
      <xdr:rowOff>95052</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0541741"/>
          <a:ext cx="889000" cy="1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136224</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5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154965</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6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159783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61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20261</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65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125107</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27095" y="1024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131819</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50795" y="1024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150618</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61795" y="1026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162379</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672795" y="1027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376911"/>
          <a:ext cx="0" cy="1449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xdr:rowOff>
    </xdr:from>
    <xdr:to>
      <xdr:col>24</xdr:col>
      <xdr:colOff>114300</xdr:colOff>
      <xdr:row>82</xdr:row>
      <xdr:rowOff>115570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36847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170180</xdr:rowOff>
    </xdr:from>
    <xdr:to>
      <xdr:col>20</xdr:col>
      <xdr:colOff>38100</xdr:colOff>
      <xdr:row>82</xdr:row>
      <xdr:rowOff>100330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49530</xdr:rowOff>
    </xdr:from>
    <xdr:to>
      <xdr:col>24</xdr:col>
      <xdr:colOff>63500</xdr:colOff>
      <xdr:row>82</xdr:row>
      <xdr:rowOff>64770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41084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132080</xdr:rowOff>
    </xdr:from>
    <xdr:to>
      <xdr:col>15</xdr:col>
      <xdr:colOff>101600</xdr:colOff>
      <xdr:row>82</xdr:row>
      <xdr:rowOff>62230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xdr:rowOff>
    </xdr:from>
    <xdr:to>
      <xdr:col>19</xdr:col>
      <xdr:colOff>177800</xdr:colOff>
      <xdr:row>82</xdr:row>
      <xdr:rowOff>49530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4070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97789</xdr:rowOff>
    </xdr:from>
    <xdr:to>
      <xdr:col>10</xdr:col>
      <xdr:colOff>165100</xdr:colOff>
      <xdr:row>82</xdr:row>
      <xdr:rowOff>27939</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148589</xdr:rowOff>
    </xdr:from>
    <xdr:to>
      <xdr:col>15</xdr:col>
      <xdr:colOff>50800</xdr:colOff>
      <xdr:row>82</xdr:row>
      <xdr:rowOff>11430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40360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55880</xdr:rowOff>
    </xdr:from>
    <xdr:to>
      <xdr:col>6</xdr:col>
      <xdr:colOff>38100</xdr:colOff>
      <xdr:row>81</xdr:row>
      <xdr:rowOff>157480</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106680</xdr:rowOff>
    </xdr:from>
    <xdr:to>
      <xdr:col>10</xdr:col>
      <xdr:colOff>114300</xdr:colOff>
      <xdr:row>81</xdr:row>
      <xdr:rowOff>148589</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39941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17163</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20972</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116222</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116857</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44466</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445489"/>
          <a:ext cx="0" cy="13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10515600" y="1483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83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10515600" y="1322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106951</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10515600" y="145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53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53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156718</xdr:rowOff>
    </xdr:from>
    <xdr:to>
      <xdr:col>36</xdr:col>
      <xdr:colOff>165100</xdr:colOff>
      <xdr:row>85</xdr:row>
      <xdr:rowOff>86868</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36195</xdr:rowOff>
    </xdr:from>
    <xdr:to>
      <xdr:col>55</xdr:col>
      <xdr:colOff>50800</xdr:colOff>
      <xdr:row>83</xdr:row>
      <xdr:rowOff>137795</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426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59072</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10515600" y="1411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45847</xdr:rowOff>
    </xdr:from>
    <xdr:to>
      <xdr:col>50</xdr:col>
      <xdr:colOff>165100</xdr:colOff>
      <xdr:row>83</xdr:row>
      <xdr:rowOff>147447</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427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86995</xdr:rowOff>
    </xdr:from>
    <xdr:to>
      <xdr:col>55</xdr:col>
      <xdr:colOff>0</xdr:colOff>
      <xdr:row>83</xdr:row>
      <xdr:rowOff>96647</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9639300" y="14317345"/>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51308</xdr:rowOff>
    </xdr:from>
    <xdr:to>
      <xdr:col>46</xdr:col>
      <xdr:colOff>38100</xdr:colOff>
      <xdr:row>83</xdr:row>
      <xdr:rowOff>152908</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42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96647</xdr:rowOff>
    </xdr:from>
    <xdr:to>
      <xdr:col>50</xdr:col>
      <xdr:colOff>114300</xdr:colOff>
      <xdr:row>83</xdr:row>
      <xdr:rowOff>102108</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8750300" y="14326997"/>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59689</xdr:rowOff>
    </xdr:from>
    <xdr:to>
      <xdr:col>41</xdr:col>
      <xdr:colOff>101600</xdr:colOff>
      <xdr:row>83</xdr:row>
      <xdr:rowOff>161289</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102108</xdr:rowOff>
    </xdr:from>
    <xdr:to>
      <xdr:col>45</xdr:col>
      <xdr:colOff>177800</xdr:colOff>
      <xdr:row>83</xdr:row>
      <xdr:rowOff>110489</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7861300" y="14332458"/>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64770</xdr:rowOff>
    </xdr:from>
    <xdr:to>
      <xdr:col>36</xdr:col>
      <xdr:colOff>165100</xdr:colOff>
      <xdr:row>83</xdr:row>
      <xdr:rowOff>166370</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42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110489</xdr:rowOff>
    </xdr:from>
    <xdr:to>
      <xdr:col>41</xdr:col>
      <xdr:colOff>50800</xdr:colOff>
      <xdr:row>83</xdr:row>
      <xdr:rowOff>115570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6972300" y="1434083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51833</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9391727" y="1462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59707</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8515427" y="1463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83965</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7626427" y="1465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77995</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737427" y="146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163974</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9391727" y="1405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169435</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8515427" y="1405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7626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11447</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737427"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E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flipV="1">
          <a:off x="16318864" y="594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E00-0000A6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60977</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E00-0000A8010000}"/>
            </a:ext>
          </a:extLst>
        </xdr:cNvPr>
        <xdr:cNvSpPr txBox="1"/>
      </xdr:nvSpPr>
      <xdr:spPr>
        <a:xfrm>
          <a:off x="16357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114300</xdr:rowOff>
    </xdr:from>
    <xdr:to>
      <xdr:col>86</xdr:col>
      <xdr:colOff>25400</xdr:colOff>
      <xdr:row>34</xdr:row>
      <xdr:rowOff>114300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6230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55897</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E00-0000AA010000}"/>
            </a:ext>
          </a:extLst>
        </xdr:cNvPr>
        <xdr:cNvSpPr txBox="1"/>
      </xdr:nvSpPr>
      <xdr:spPr>
        <a:xfrm>
          <a:off x="16357600" y="622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62687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74930</xdr:rowOff>
    </xdr:from>
    <xdr:to>
      <xdr:col>76</xdr:col>
      <xdr:colOff>165100</xdr:colOff>
      <xdr:row>38</xdr:row>
      <xdr:rowOff>5080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4541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2763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109220</xdr:rowOff>
    </xdr:from>
    <xdr:to>
      <xdr:col>85</xdr:col>
      <xdr:colOff>177800</xdr:colOff>
      <xdr:row>42</xdr:row>
      <xdr:rowOff>39370</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62687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24147</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E00-0000B6010000}"/>
            </a:ext>
          </a:extLst>
        </xdr:cNvPr>
        <xdr:cNvSpPr txBox="1"/>
      </xdr:nvSpPr>
      <xdr:spPr>
        <a:xfrm>
          <a:off x="16357600" y="705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90170</xdr:rowOff>
    </xdr:from>
    <xdr:to>
      <xdr:col>81</xdr:col>
      <xdr:colOff>101600</xdr:colOff>
      <xdr:row>42</xdr:row>
      <xdr:rowOff>20320</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5430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140970</xdr:rowOff>
    </xdr:from>
    <xdr:to>
      <xdr:col>85</xdr:col>
      <xdr:colOff>127000</xdr:colOff>
      <xdr:row>41</xdr:row>
      <xdr:rowOff>160020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5481300" y="71704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44450</xdr:rowOff>
    </xdr:from>
    <xdr:to>
      <xdr:col>76</xdr:col>
      <xdr:colOff>165100</xdr:colOff>
      <xdr:row>41</xdr:row>
      <xdr:rowOff>146050</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4541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95250</xdr:rowOff>
    </xdr:from>
    <xdr:to>
      <xdr:col>81</xdr:col>
      <xdr:colOff>50800</xdr:colOff>
      <xdr:row>41</xdr:row>
      <xdr:rowOff>140970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4592300" y="7124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153035</xdr:rowOff>
    </xdr:from>
    <xdr:to>
      <xdr:col>72</xdr:col>
      <xdr:colOff>38100</xdr:colOff>
      <xdr:row>41</xdr:row>
      <xdr:rowOff>83185</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3652500" y="701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32385</xdr:rowOff>
    </xdr:from>
    <xdr:to>
      <xdr:col>76</xdr:col>
      <xdr:colOff>114300</xdr:colOff>
      <xdr:row>41</xdr:row>
      <xdr:rowOff>95250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3703300" y="706183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130175</xdr:rowOff>
    </xdr:from>
    <xdr:to>
      <xdr:col>67</xdr:col>
      <xdr:colOff>101600</xdr:colOff>
      <xdr:row>41</xdr:row>
      <xdr:rowOff>60325</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2763500" y="69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9525</xdr:rowOff>
    </xdr:from>
    <xdr:to>
      <xdr:col>71</xdr:col>
      <xdr:colOff>177800</xdr:colOff>
      <xdr:row>41</xdr:row>
      <xdr:rowOff>32385</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2814300" y="70389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21607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97807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11447</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5266044"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137177</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4389744"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74312</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3500744" y="710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51452</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2611744" y="708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00000000-0008-0000-0E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41</xdr:row>
      <xdr:rowOff>156210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22160864" y="59055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00000000-0008-0000-0E00-0000DF010000}"/>
            </a:ext>
          </a:extLst>
        </xdr:cNvPr>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00000000-0008-0000-0E00-0000E1010000}"/>
            </a:ext>
          </a:extLst>
        </xdr:cNvPr>
        <xdr:cNvSpPr txBox="1"/>
      </xdr:nvSpPr>
      <xdr:spPr>
        <a:xfrm>
          <a:off x="22199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22072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105427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00000000-0008-0000-0E00-0000E3010000}"/>
            </a:ext>
          </a:extLst>
        </xdr:cNvPr>
        <xdr:cNvSpPr txBox="1"/>
      </xdr:nvSpPr>
      <xdr:spPr>
        <a:xfrm>
          <a:off x="22199600" y="644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153035</xdr:rowOff>
    </xdr:from>
    <xdr:to>
      <xdr:col>107</xdr:col>
      <xdr:colOff>101600</xdr:colOff>
      <xdr:row>39</xdr:row>
      <xdr:rowOff>83185</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20383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12065</xdr:rowOff>
    </xdr:from>
    <xdr:to>
      <xdr:col>102</xdr:col>
      <xdr:colOff>165100</xdr:colOff>
      <xdr:row>39</xdr:row>
      <xdr:rowOff>113665</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19494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164465</xdr:rowOff>
    </xdr:from>
    <xdr:to>
      <xdr:col>98</xdr:col>
      <xdr:colOff>38100</xdr:colOff>
      <xdr:row>39</xdr:row>
      <xdr:rowOff>94615</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18605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114935</xdr:rowOff>
    </xdr:from>
    <xdr:to>
      <xdr:col>116</xdr:col>
      <xdr:colOff>114300</xdr:colOff>
      <xdr:row>40</xdr:row>
      <xdr:rowOff>45085</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21107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93362</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00000000-0008-0000-0E00-0000EF010000}"/>
            </a:ext>
          </a:extLst>
        </xdr:cNvPr>
        <xdr:cNvSpPr txBox="1"/>
      </xdr:nvSpPr>
      <xdr:spPr>
        <a:xfrm>
          <a:off x="22199600" y="677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122555</xdr:rowOff>
    </xdr:from>
    <xdr:to>
      <xdr:col>112</xdr:col>
      <xdr:colOff>38100</xdr:colOff>
      <xdr:row>40</xdr:row>
      <xdr:rowOff>52705</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1272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165735</xdr:rowOff>
    </xdr:from>
    <xdr:to>
      <xdr:col>116</xdr:col>
      <xdr:colOff>63500</xdr:colOff>
      <xdr:row>40</xdr:row>
      <xdr:rowOff>1905</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flipV="1">
          <a:off x="21323300" y="685228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53975</xdr:rowOff>
    </xdr:from>
    <xdr:to>
      <xdr:col>107</xdr:col>
      <xdr:colOff>101600</xdr:colOff>
      <xdr:row>39</xdr:row>
      <xdr:rowOff>155575</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20383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104775</xdr:rowOff>
    </xdr:from>
    <xdr:to>
      <xdr:col>111</xdr:col>
      <xdr:colOff>177800</xdr:colOff>
      <xdr:row>40</xdr:row>
      <xdr:rowOff>1905</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20434300" y="679132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65405</xdr:rowOff>
    </xdr:from>
    <xdr:to>
      <xdr:col>102</xdr:col>
      <xdr:colOff>165100</xdr:colOff>
      <xdr:row>39</xdr:row>
      <xdr:rowOff>167005</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9494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104775</xdr:rowOff>
    </xdr:from>
    <xdr:to>
      <xdr:col>107</xdr:col>
      <xdr:colOff>50800</xdr:colOff>
      <xdr:row>39</xdr:row>
      <xdr:rowOff>116205</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flipV="1">
          <a:off x="19545300" y="67913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74930</xdr:rowOff>
    </xdr:from>
    <xdr:to>
      <xdr:col>98</xdr:col>
      <xdr:colOff>38100</xdr:colOff>
      <xdr:row>40</xdr:row>
      <xdr:rowOff>5080</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18605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116205</xdr:rowOff>
    </xdr:from>
    <xdr:to>
      <xdr:col>102</xdr:col>
      <xdr:colOff>114300</xdr:colOff>
      <xdr:row>39</xdr:row>
      <xdr:rowOff>125730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flipV="1">
          <a:off x="18656300" y="68027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71137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10757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99712</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0199427" y="64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130192</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9310427" y="64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111142</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421427" y="645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43832</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21075727" y="69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146702</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20199427" y="683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158132</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93104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167657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18421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00000000-0008-0000-0E00-00001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flipV="1">
          <a:off x="16318864" y="958813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00000000-0008-0000-0E00-00001B020000}"/>
            </a:ext>
          </a:extLst>
        </xdr:cNvPr>
        <xdr:cNvSpPr txBox="1"/>
      </xdr:nvSpPr>
      <xdr:spPr>
        <a:xfrm>
          <a:off x="16357600"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6230600" y="1110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00000000-0008-0000-0E00-00001D020000}"/>
            </a:ext>
          </a:extLst>
        </xdr:cNvPr>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102705</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00000000-0008-0000-0E00-00001F020000}"/>
            </a:ext>
          </a:extLst>
        </xdr:cNvPr>
        <xdr:cNvSpPr txBox="1"/>
      </xdr:nvSpPr>
      <xdr:spPr>
        <a:xfrm>
          <a:off x="16357600" y="1021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6268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5430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4541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3652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101056</xdr:rowOff>
    </xdr:from>
    <xdr:to>
      <xdr:col>67</xdr:col>
      <xdr:colOff>101600</xdr:colOff>
      <xdr:row>60</xdr:row>
      <xdr:rowOff>31206</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12763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14515</xdr:rowOff>
    </xdr:from>
    <xdr:to>
      <xdr:col>85</xdr:col>
      <xdr:colOff>177800</xdr:colOff>
      <xdr:row>62</xdr:row>
      <xdr:rowOff>116115</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62687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164392</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00000000-0008-0000-0E00-00002B020000}"/>
            </a:ext>
          </a:extLst>
        </xdr:cNvPr>
        <xdr:cNvSpPr txBox="1"/>
      </xdr:nvSpPr>
      <xdr:spPr>
        <a:xfrm>
          <a:off x="16357600"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166370</xdr:rowOff>
    </xdr:from>
    <xdr:to>
      <xdr:col>81</xdr:col>
      <xdr:colOff>101600</xdr:colOff>
      <xdr:row>62</xdr:row>
      <xdr:rowOff>96520</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5430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45720</xdr:rowOff>
    </xdr:from>
    <xdr:to>
      <xdr:col>85</xdr:col>
      <xdr:colOff>127000</xdr:colOff>
      <xdr:row>62</xdr:row>
      <xdr:rowOff>65315</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5481300" y="10675620"/>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107587</xdr:rowOff>
    </xdr:from>
    <xdr:to>
      <xdr:col>76</xdr:col>
      <xdr:colOff>165100</xdr:colOff>
      <xdr:row>62</xdr:row>
      <xdr:rowOff>37737</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4541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158387</xdr:rowOff>
    </xdr:from>
    <xdr:to>
      <xdr:col>81</xdr:col>
      <xdr:colOff>50800</xdr:colOff>
      <xdr:row>62</xdr:row>
      <xdr:rowOff>45720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4592300" y="1061683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42273</xdr:rowOff>
    </xdr:from>
    <xdr:to>
      <xdr:col>72</xdr:col>
      <xdr:colOff>38100</xdr:colOff>
      <xdr:row>61</xdr:row>
      <xdr:rowOff>143873</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3652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93073</xdr:rowOff>
    </xdr:from>
    <xdr:to>
      <xdr:col>76</xdr:col>
      <xdr:colOff>114300</xdr:colOff>
      <xdr:row>61</xdr:row>
      <xdr:rowOff>158387</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3703300" y="105515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148409</xdr:rowOff>
    </xdr:from>
    <xdr:to>
      <xdr:col>67</xdr:col>
      <xdr:colOff>101600</xdr:colOff>
      <xdr:row>61</xdr:row>
      <xdr:rowOff>78559</xdr:rowOff>
    </xdr:to>
    <xdr:sp macro="" textlink="">
      <xdr:nvSpPr>
        <xdr:cNvPr id="562" name="楕円 561">
          <a:extLst>
            <a:ext uri="{FF2B5EF4-FFF2-40B4-BE49-F238E27FC236}">
              <a16:creationId xmlns:a16="http://schemas.microsoft.com/office/drawing/2014/main" id="{00000000-0008-0000-0E00-000032020000}"/>
            </a:ext>
          </a:extLst>
        </xdr:cNvPr>
        <xdr:cNvSpPr/>
      </xdr:nvSpPr>
      <xdr:spPr>
        <a:xfrm>
          <a:off x="12763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27759</xdr:rowOff>
    </xdr:from>
    <xdr:to>
      <xdr:col>71</xdr:col>
      <xdr:colOff>177800</xdr:colOff>
      <xdr:row>61</xdr:row>
      <xdr:rowOff>93073</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2814300" y="1048620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168564</xdr:rowOff>
    </xdr:from>
    <xdr:ext cx="405111" cy="259045"/>
    <xdr:sp macro="" textlink="">
      <xdr:nvSpPr>
        <xdr:cNvPr id="564" name="n_1ave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116312</xdr:rowOff>
    </xdr:from>
    <xdr:ext cx="405111" cy="259045"/>
    <xdr:sp macro="" textlink="">
      <xdr:nvSpPr>
        <xdr:cNvPr id="565" name="n_2ave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116312</xdr:rowOff>
    </xdr:from>
    <xdr:ext cx="405111" cy="259045"/>
    <xdr:sp macro="" textlink="">
      <xdr:nvSpPr>
        <xdr:cNvPr id="566" name="n_3ave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47733</xdr:rowOff>
    </xdr:from>
    <xdr:ext cx="405111" cy="259045"/>
    <xdr:sp macro="" textlink="">
      <xdr:nvSpPr>
        <xdr:cNvPr id="567" name="n_4ave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87647</xdr:rowOff>
    </xdr:from>
    <xdr:ext cx="405111" cy="259045"/>
    <xdr:sp macro="" textlink="">
      <xdr:nvSpPr>
        <xdr:cNvPr id="568" name="n_1mainValue【学校施設】&#10;有形固定資産減価償却率">
          <a:extLst>
            <a:ext uri="{FF2B5EF4-FFF2-40B4-BE49-F238E27FC236}">
              <a16:creationId xmlns:a16="http://schemas.microsoft.com/office/drawing/2014/main" id="{00000000-0008-0000-0E00-000038020000}"/>
            </a:ext>
          </a:extLst>
        </xdr:cNvPr>
        <xdr:cNvSpPr txBox="1"/>
      </xdr:nvSpPr>
      <xdr:spPr>
        <a:xfrm>
          <a:off x="15266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28864</xdr:rowOff>
    </xdr:from>
    <xdr:ext cx="405111" cy="259045"/>
    <xdr:sp macro="" textlink="">
      <xdr:nvSpPr>
        <xdr:cNvPr id="569" name="n_2mainValue【学校施設】&#10;有形固定資産減価償却率">
          <a:extLst>
            <a:ext uri="{FF2B5EF4-FFF2-40B4-BE49-F238E27FC236}">
              <a16:creationId xmlns:a16="http://schemas.microsoft.com/office/drawing/2014/main" id="{00000000-0008-0000-0E00-000039020000}"/>
            </a:ext>
          </a:extLst>
        </xdr:cNvPr>
        <xdr:cNvSpPr txBox="1"/>
      </xdr:nvSpPr>
      <xdr:spPr>
        <a:xfrm>
          <a:off x="14389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135000</xdr:rowOff>
    </xdr:from>
    <xdr:ext cx="405111" cy="259045"/>
    <xdr:sp macro="" textlink="">
      <xdr:nvSpPr>
        <xdr:cNvPr id="570" name="n_3mainValue【学校施設】&#10;有形固定資産減価償却率">
          <a:extLst>
            <a:ext uri="{FF2B5EF4-FFF2-40B4-BE49-F238E27FC236}">
              <a16:creationId xmlns:a16="http://schemas.microsoft.com/office/drawing/2014/main" id="{00000000-0008-0000-0E00-00003A020000}"/>
            </a:ext>
          </a:extLst>
        </xdr:cNvPr>
        <xdr:cNvSpPr txBox="1"/>
      </xdr:nvSpPr>
      <xdr:spPr>
        <a:xfrm>
          <a:off x="135007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69686</xdr:rowOff>
    </xdr:from>
    <xdr:ext cx="405111" cy="259045"/>
    <xdr:sp macro="" textlink="">
      <xdr:nvSpPr>
        <xdr:cNvPr id="571" name="n_4mainValue【学校施設】&#10;有形固定資産減価償却率">
          <a:extLst>
            <a:ext uri="{FF2B5EF4-FFF2-40B4-BE49-F238E27FC236}">
              <a16:creationId xmlns:a16="http://schemas.microsoft.com/office/drawing/2014/main" id="{00000000-0008-0000-0E00-00003B020000}"/>
            </a:ext>
          </a:extLst>
        </xdr:cNvPr>
        <xdr:cNvSpPr txBox="1"/>
      </xdr:nvSpPr>
      <xdr:spPr>
        <a:xfrm>
          <a:off x="12611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00000000-0008-0000-0E00-00005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22160864" y="9550581"/>
          <a:ext cx="0" cy="15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599" name="【学校施設】&#10;一人当たり面積最小値テキスト">
          <a:extLst>
            <a:ext uri="{FF2B5EF4-FFF2-40B4-BE49-F238E27FC236}">
              <a16:creationId xmlns:a16="http://schemas.microsoft.com/office/drawing/2014/main" id="{00000000-0008-0000-0E00-000057020000}"/>
            </a:ext>
          </a:extLst>
        </xdr:cNvPr>
        <xdr:cNvSpPr txBox="1"/>
      </xdr:nvSpPr>
      <xdr:spPr>
        <a:xfrm>
          <a:off x="22199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22072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601" name="【学校施設】&#10;一人当たり面積最大値テキスト">
          <a:extLst>
            <a:ext uri="{FF2B5EF4-FFF2-40B4-BE49-F238E27FC236}">
              <a16:creationId xmlns:a16="http://schemas.microsoft.com/office/drawing/2014/main" id="{00000000-0008-0000-0E00-000059020000}"/>
            </a:ext>
          </a:extLst>
        </xdr:cNvPr>
        <xdr:cNvSpPr txBox="1"/>
      </xdr:nvSpPr>
      <xdr:spPr>
        <a:xfrm>
          <a:off x="22199600" y="932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22072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603" name="【学校施設】&#10;一人当たり面積平均値テキスト">
          <a:extLst>
            <a:ext uri="{FF2B5EF4-FFF2-40B4-BE49-F238E27FC236}">
              <a16:creationId xmlns:a16="http://schemas.microsoft.com/office/drawing/2014/main" id="{00000000-0008-0000-0E00-00005B020000}"/>
            </a:ext>
          </a:extLst>
        </xdr:cNvPr>
        <xdr:cNvSpPr txBox="1"/>
      </xdr:nvSpPr>
      <xdr:spPr>
        <a:xfrm>
          <a:off x="22199600" y="1034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604" name="フローチャート: 判断 603">
          <a:extLst>
            <a:ext uri="{FF2B5EF4-FFF2-40B4-BE49-F238E27FC236}">
              <a16:creationId xmlns:a16="http://schemas.microsoft.com/office/drawing/2014/main" id="{00000000-0008-0000-0E00-00005C020000}"/>
            </a:ext>
          </a:extLst>
        </xdr:cNvPr>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605" name="フローチャート: 判断 604">
          <a:extLst>
            <a:ext uri="{FF2B5EF4-FFF2-40B4-BE49-F238E27FC236}">
              <a16:creationId xmlns:a16="http://schemas.microsoft.com/office/drawing/2014/main" id="{00000000-0008-0000-0E00-00005D020000}"/>
            </a:ext>
          </a:extLst>
        </xdr:cNvPr>
        <xdr:cNvSpPr/>
      </xdr:nvSpPr>
      <xdr:spPr>
        <a:xfrm>
          <a:off x="21272500" y="1049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606" name="フローチャート: 判断 605">
          <a:extLst>
            <a:ext uri="{FF2B5EF4-FFF2-40B4-BE49-F238E27FC236}">
              <a16:creationId xmlns:a16="http://schemas.microsoft.com/office/drawing/2014/main" id="{00000000-0008-0000-0E00-00005E020000}"/>
            </a:ext>
          </a:extLst>
        </xdr:cNvPr>
        <xdr:cNvSpPr/>
      </xdr:nvSpPr>
      <xdr:spPr>
        <a:xfrm>
          <a:off x="20383500" y="105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19494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151347</xdr:rowOff>
    </xdr:from>
    <xdr:to>
      <xdr:col>98</xdr:col>
      <xdr:colOff>38100</xdr:colOff>
      <xdr:row>61</xdr:row>
      <xdr:rowOff>81497</xdr:rowOff>
    </xdr:to>
    <xdr:sp macro="" textlink="">
      <xdr:nvSpPr>
        <xdr:cNvPr id="608" name="フローチャート: 判断 607">
          <a:extLst>
            <a:ext uri="{FF2B5EF4-FFF2-40B4-BE49-F238E27FC236}">
              <a16:creationId xmlns:a16="http://schemas.microsoft.com/office/drawing/2014/main" id="{00000000-0008-0000-0E00-000060020000}"/>
            </a:ext>
          </a:extLst>
        </xdr:cNvPr>
        <xdr:cNvSpPr/>
      </xdr:nvSpPr>
      <xdr:spPr>
        <a:xfrm>
          <a:off x="18605500" y="104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65460</xdr:rowOff>
    </xdr:from>
    <xdr:to>
      <xdr:col>116</xdr:col>
      <xdr:colOff>114300</xdr:colOff>
      <xdr:row>61</xdr:row>
      <xdr:rowOff>167060</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22110700" y="1052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43887</xdr:rowOff>
    </xdr:from>
    <xdr:ext cx="469744" cy="259045"/>
    <xdr:sp macro="" textlink="">
      <xdr:nvSpPr>
        <xdr:cNvPr id="615" name="【学校施設】&#10;一人当たり面積該当値テキスト">
          <a:extLst>
            <a:ext uri="{FF2B5EF4-FFF2-40B4-BE49-F238E27FC236}">
              <a16:creationId xmlns:a16="http://schemas.microsoft.com/office/drawing/2014/main" id="{00000000-0008-0000-0E00-000067020000}"/>
            </a:ext>
          </a:extLst>
        </xdr:cNvPr>
        <xdr:cNvSpPr txBox="1"/>
      </xdr:nvSpPr>
      <xdr:spPr>
        <a:xfrm>
          <a:off x="22199600" y="105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80808</xdr:rowOff>
    </xdr:from>
    <xdr:to>
      <xdr:col>112</xdr:col>
      <xdr:colOff>38100</xdr:colOff>
      <xdr:row>62</xdr:row>
      <xdr:rowOff>10958</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21272500" y="1053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116260</xdr:rowOff>
    </xdr:from>
    <xdr:to>
      <xdr:col>116</xdr:col>
      <xdr:colOff>63500</xdr:colOff>
      <xdr:row>61</xdr:row>
      <xdr:rowOff>131608</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21323300" y="10574710"/>
          <a:ext cx="8382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89626</xdr:rowOff>
    </xdr:from>
    <xdr:to>
      <xdr:col>107</xdr:col>
      <xdr:colOff>101600</xdr:colOff>
      <xdr:row>62</xdr:row>
      <xdr:rowOff>19776</xdr:rowOff>
    </xdr:to>
    <xdr:sp macro="" textlink="">
      <xdr:nvSpPr>
        <xdr:cNvPr id="618" name="楕円 617">
          <a:extLst>
            <a:ext uri="{FF2B5EF4-FFF2-40B4-BE49-F238E27FC236}">
              <a16:creationId xmlns:a16="http://schemas.microsoft.com/office/drawing/2014/main" id="{00000000-0008-0000-0E00-00006A020000}"/>
            </a:ext>
          </a:extLst>
        </xdr:cNvPr>
        <xdr:cNvSpPr/>
      </xdr:nvSpPr>
      <xdr:spPr>
        <a:xfrm>
          <a:off x="20383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131608</xdr:rowOff>
    </xdr:from>
    <xdr:to>
      <xdr:col>111</xdr:col>
      <xdr:colOff>177800</xdr:colOff>
      <xdr:row>61</xdr:row>
      <xdr:rowOff>140426</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flipV="1">
          <a:off x="20434300" y="10590058"/>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620" name="楕円 619">
          <a:extLst>
            <a:ext uri="{FF2B5EF4-FFF2-40B4-BE49-F238E27FC236}">
              <a16:creationId xmlns:a16="http://schemas.microsoft.com/office/drawing/2014/main" id="{00000000-0008-0000-0E00-00006C020000}"/>
            </a:ext>
          </a:extLst>
        </xdr:cNvPr>
        <xdr:cNvSpPr/>
      </xdr:nvSpPr>
      <xdr:spPr>
        <a:xfrm>
          <a:off x="19494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140426</xdr:rowOff>
    </xdr:from>
    <xdr:to>
      <xdr:col>107</xdr:col>
      <xdr:colOff>50800</xdr:colOff>
      <xdr:row>61</xdr:row>
      <xdr:rowOff>162306</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flipV="1">
          <a:off x="19545300" y="10598876"/>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127508</xdr:rowOff>
    </xdr:from>
    <xdr:to>
      <xdr:col>98</xdr:col>
      <xdr:colOff>38100</xdr:colOff>
      <xdr:row>62</xdr:row>
      <xdr:rowOff>57658</xdr:rowOff>
    </xdr:to>
    <xdr:sp macro="" textlink="">
      <xdr:nvSpPr>
        <xdr:cNvPr id="622" name="楕円 621">
          <a:extLst>
            <a:ext uri="{FF2B5EF4-FFF2-40B4-BE49-F238E27FC236}">
              <a16:creationId xmlns:a16="http://schemas.microsoft.com/office/drawing/2014/main" id="{00000000-0008-0000-0E00-00006E020000}"/>
            </a:ext>
          </a:extLst>
        </xdr:cNvPr>
        <xdr:cNvSpPr/>
      </xdr:nvSpPr>
      <xdr:spPr>
        <a:xfrm>
          <a:off x="186055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162306</xdr:rowOff>
    </xdr:from>
    <xdr:to>
      <xdr:col>102</xdr:col>
      <xdr:colOff>114300</xdr:colOff>
      <xdr:row>62</xdr:row>
      <xdr:rowOff>6858</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flipV="1">
          <a:off x="18656300" y="1062075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152888</xdr:rowOff>
    </xdr:from>
    <xdr:ext cx="469744" cy="259045"/>
    <xdr:sp macro="" textlink="">
      <xdr:nvSpPr>
        <xdr:cNvPr id="624" name="n_1aveValue【学校施設】&#10;一人当たり面積">
          <a:extLst>
            <a:ext uri="{FF2B5EF4-FFF2-40B4-BE49-F238E27FC236}">
              <a16:creationId xmlns:a16="http://schemas.microsoft.com/office/drawing/2014/main" id="{00000000-0008-0000-0E00-000070020000}"/>
            </a:ext>
          </a:extLst>
        </xdr:cNvPr>
        <xdr:cNvSpPr txBox="1"/>
      </xdr:nvSpPr>
      <xdr:spPr>
        <a:xfrm>
          <a:off x="21075727" y="1026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1686</xdr:rowOff>
    </xdr:from>
    <xdr:ext cx="469744" cy="259045"/>
    <xdr:sp macro="" textlink="">
      <xdr:nvSpPr>
        <xdr:cNvPr id="625" name="n_2aveValue【学校施設】&#10;一人当たり面積">
          <a:extLst>
            <a:ext uri="{FF2B5EF4-FFF2-40B4-BE49-F238E27FC236}">
              <a16:creationId xmlns:a16="http://schemas.microsoft.com/office/drawing/2014/main" id="{00000000-0008-0000-0E00-000071020000}"/>
            </a:ext>
          </a:extLst>
        </xdr:cNvPr>
        <xdr:cNvSpPr txBox="1"/>
      </xdr:nvSpPr>
      <xdr:spPr>
        <a:xfrm>
          <a:off x="20199427" y="102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125783</xdr:rowOff>
    </xdr:from>
    <xdr:ext cx="469744" cy="259045"/>
    <xdr:sp macro="" textlink="">
      <xdr:nvSpPr>
        <xdr:cNvPr id="626" name="n_3aveValue【学校施設】&#10;一人当たり面積">
          <a:extLst>
            <a:ext uri="{FF2B5EF4-FFF2-40B4-BE49-F238E27FC236}">
              <a16:creationId xmlns:a16="http://schemas.microsoft.com/office/drawing/2014/main" id="{00000000-0008-0000-0E00-000072020000}"/>
            </a:ext>
          </a:extLst>
        </xdr:cNvPr>
        <xdr:cNvSpPr txBox="1"/>
      </xdr:nvSpPr>
      <xdr:spPr>
        <a:xfrm>
          <a:off x="193104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98024</xdr:rowOff>
    </xdr:from>
    <xdr:ext cx="469744" cy="259045"/>
    <xdr:sp macro="" textlink="">
      <xdr:nvSpPr>
        <xdr:cNvPr id="627" name="n_4aveValue【学校施設】&#10;一人当たり面積">
          <a:extLst>
            <a:ext uri="{FF2B5EF4-FFF2-40B4-BE49-F238E27FC236}">
              <a16:creationId xmlns:a16="http://schemas.microsoft.com/office/drawing/2014/main" id="{00000000-0008-0000-0E00-000073020000}"/>
            </a:ext>
          </a:extLst>
        </xdr:cNvPr>
        <xdr:cNvSpPr txBox="1"/>
      </xdr:nvSpPr>
      <xdr:spPr>
        <a:xfrm>
          <a:off x="18421427" y="1021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2085</xdr:rowOff>
    </xdr:from>
    <xdr:ext cx="469744" cy="259045"/>
    <xdr:sp macro="" textlink="">
      <xdr:nvSpPr>
        <xdr:cNvPr id="628" name="n_1mainValue【学校施設】&#10;一人当たり面積">
          <a:extLst>
            <a:ext uri="{FF2B5EF4-FFF2-40B4-BE49-F238E27FC236}">
              <a16:creationId xmlns:a16="http://schemas.microsoft.com/office/drawing/2014/main" id="{00000000-0008-0000-0E00-000074020000}"/>
            </a:ext>
          </a:extLst>
        </xdr:cNvPr>
        <xdr:cNvSpPr txBox="1"/>
      </xdr:nvSpPr>
      <xdr:spPr>
        <a:xfrm>
          <a:off x="21075727" y="1063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10903</xdr:rowOff>
    </xdr:from>
    <xdr:ext cx="469744" cy="259045"/>
    <xdr:sp macro="" textlink="">
      <xdr:nvSpPr>
        <xdr:cNvPr id="629" name="n_2mainValue【学校施設】&#10;一人当たり面積">
          <a:extLst>
            <a:ext uri="{FF2B5EF4-FFF2-40B4-BE49-F238E27FC236}">
              <a16:creationId xmlns:a16="http://schemas.microsoft.com/office/drawing/2014/main" id="{00000000-0008-0000-0E00-000075020000}"/>
            </a:ext>
          </a:extLst>
        </xdr:cNvPr>
        <xdr:cNvSpPr txBox="1"/>
      </xdr:nvSpPr>
      <xdr:spPr>
        <a:xfrm>
          <a:off x="20199427" y="1064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32783</xdr:rowOff>
    </xdr:from>
    <xdr:ext cx="469744" cy="259045"/>
    <xdr:sp macro="" textlink="">
      <xdr:nvSpPr>
        <xdr:cNvPr id="630" name="n_3mainValue【学校施設】&#10;一人当たり面積">
          <a:extLst>
            <a:ext uri="{FF2B5EF4-FFF2-40B4-BE49-F238E27FC236}">
              <a16:creationId xmlns:a16="http://schemas.microsoft.com/office/drawing/2014/main" id="{00000000-0008-0000-0E00-000076020000}"/>
            </a:ext>
          </a:extLst>
        </xdr:cNvPr>
        <xdr:cNvSpPr txBox="1"/>
      </xdr:nvSpPr>
      <xdr:spPr>
        <a:xfrm>
          <a:off x="19310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48785</xdr:rowOff>
    </xdr:from>
    <xdr:ext cx="469744" cy="259045"/>
    <xdr:sp macro="" textlink="">
      <xdr:nvSpPr>
        <xdr:cNvPr id="631" name="n_4mainValue【学校施設】&#10;一人当たり面積">
          <a:extLst>
            <a:ext uri="{FF2B5EF4-FFF2-40B4-BE49-F238E27FC236}">
              <a16:creationId xmlns:a16="http://schemas.microsoft.com/office/drawing/2014/main" id="{00000000-0008-0000-0E00-000077020000}"/>
            </a:ext>
          </a:extLst>
        </xdr:cNvPr>
        <xdr:cNvSpPr txBox="1"/>
      </xdr:nvSpPr>
      <xdr:spPr>
        <a:xfrm>
          <a:off x="1842142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6" name="【児童館】&#10;有形固定資産減価償却率グラフ枠">
          <a:extLst>
            <a:ext uri="{FF2B5EF4-FFF2-40B4-BE49-F238E27FC236}">
              <a16:creationId xmlns:a16="http://schemas.microsoft.com/office/drawing/2014/main" id="{00000000-0008-0000-0E00-00009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8" name="【児童館】&#10;有形固定資産減価償却率最小値テキスト">
          <a:extLst>
            <a:ext uri="{FF2B5EF4-FFF2-40B4-BE49-F238E27FC236}">
              <a16:creationId xmlns:a16="http://schemas.microsoft.com/office/drawing/2014/main" id="{00000000-0008-0000-0E00-000092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660" name="【児童館】&#10;有形固定資産減価償却率最大値テキスト">
          <a:extLst>
            <a:ext uri="{FF2B5EF4-FFF2-40B4-BE49-F238E27FC236}">
              <a16:creationId xmlns:a16="http://schemas.microsoft.com/office/drawing/2014/main" id="{00000000-0008-0000-0E00-000094020000}"/>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168201</xdr:rowOff>
    </xdr:from>
    <xdr:ext cx="405111" cy="259045"/>
    <xdr:sp macro="" textlink="">
      <xdr:nvSpPr>
        <xdr:cNvPr id="662" name="【児童館】&#10;有形固定資産減価償却率平均値テキスト">
          <a:extLst>
            <a:ext uri="{FF2B5EF4-FFF2-40B4-BE49-F238E27FC236}">
              <a16:creationId xmlns:a16="http://schemas.microsoft.com/office/drawing/2014/main" id="{00000000-0008-0000-0E00-000096020000}"/>
            </a:ext>
          </a:extLst>
        </xdr:cNvPr>
        <xdr:cNvSpPr txBox="1"/>
      </xdr:nvSpPr>
      <xdr:spPr>
        <a:xfrm>
          <a:off x="16357600" y="1405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18324</xdr:rowOff>
    </xdr:from>
    <xdr:to>
      <xdr:col>85</xdr:col>
      <xdr:colOff>177800</xdr:colOff>
      <xdr:row>82</xdr:row>
      <xdr:rowOff>119924</xdr:rowOff>
    </xdr:to>
    <xdr:sp macro="" textlink="">
      <xdr:nvSpPr>
        <xdr:cNvPr id="663" name="フローチャート: 判断 662">
          <a:extLst>
            <a:ext uri="{FF2B5EF4-FFF2-40B4-BE49-F238E27FC236}">
              <a16:creationId xmlns:a16="http://schemas.microsoft.com/office/drawing/2014/main" id="{00000000-0008-0000-0E00-000097020000}"/>
            </a:ext>
          </a:extLst>
        </xdr:cNvPr>
        <xdr:cNvSpPr/>
      </xdr:nvSpPr>
      <xdr:spPr>
        <a:xfrm>
          <a:off x="162687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3629</xdr:rowOff>
    </xdr:from>
    <xdr:to>
      <xdr:col>81</xdr:col>
      <xdr:colOff>101600</xdr:colOff>
      <xdr:row>82</xdr:row>
      <xdr:rowOff>105229</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15430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3652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41184</xdr:rowOff>
    </xdr:from>
    <xdr:to>
      <xdr:col>67</xdr:col>
      <xdr:colOff>101600</xdr:colOff>
      <xdr:row>82</xdr:row>
      <xdr:rowOff>142784</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12763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47716</xdr:rowOff>
    </xdr:from>
    <xdr:to>
      <xdr:col>85</xdr:col>
      <xdr:colOff>177800</xdr:colOff>
      <xdr:row>81</xdr:row>
      <xdr:rowOff>149316</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62687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70593</xdr:rowOff>
    </xdr:from>
    <xdr:ext cx="405111" cy="259045"/>
    <xdr:sp macro="" textlink="">
      <xdr:nvSpPr>
        <xdr:cNvPr id="674" name="【児童館】&#10;有形固定資産減価償却率該当値テキスト">
          <a:extLst>
            <a:ext uri="{FF2B5EF4-FFF2-40B4-BE49-F238E27FC236}">
              <a16:creationId xmlns:a16="http://schemas.microsoft.com/office/drawing/2014/main" id="{00000000-0008-0000-0E00-0000A2020000}"/>
            </a:ext>
          </a:extLst>
        </xdr:cNvPr>
        <xdr:cNvSpPr txBox="1"/>
      </xdr:nvSpPr>
      <xdr:spPr>
        <a:xfrm>
          <a:off x="16357600" y="137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13426</xdr:rowOff>
    </xdr:from>
    <xdr:to>
      <xdr:col>81</xdr:col>
      <xdr:colOff>101600</xdr:colOff>
      <xdr:row>81</xdr:row>
      <xdr:rowOff>115026</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54305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64226</xdr:rowOff>
    </xdr:from>
    <xdr:to>
      <xdr:col>85</xdr:col>
      <xdr:colOff>127000</xdr:colOff>
      <xdr:row>81</xdr:row>
      <xdr:rowOff>98516</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5481300" y="1395167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150586</xdr:rowOff>
    </xdr:from>
    <xdr:to>
      <xdr:col>76</xdr:col>
      <xdr:colOff>165100</xdr:colOff>
      <xdr:row>81</xdr:row>
      <xdr:rowOff>80736</xdr:rowOff>
    </xdr:to>
    <xdr:sp macro="" textlink="">
      <xdr:nvSpPr>
        <xdr:cNvPr id="677" name="楕円 676">
          <a:extLst>
            <a:ext uri="{FF2B5EF4-FFF2-40B4-BE49-F238E27FC236}">
              <a16:creationId xmlns:a16="http://schemas.microsoft.com/office/drawing/2014/main" id="{00000000-0008-0000-0E00-0000A5020000}"/>
            </a:ext>
          </a:extLst>
        </xdr:cNvPr>
        <xdr:cNvSpPr/>
      </xdr:nvSpPr>
      <xdr:spPr>
        <a:xfrm>
          <a:off x="14541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29936</xdr:rowOff>
    </xdr:from>
    <xdr:to>
      <xdr:col>81</xdr:col>
      <xdr:colOff>50800</xdr:colOff>
      <xdr:row>81</xdr:row>
      <xdr:rowOff>64226</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4592300" y="139173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116295</xdr:rowOff>
    </xdr:from>
    <xdr:to>
      <xdr:col>72</xdr:col>
      <xdr:colOff>38100</xdr:colOff>
      <xdr:row>81</xdr:row>
      <xdr:rowOff>46445</xdr:rowOff>
    </xdr:to>
    <xdr:sp macro="" textlink="">
      <xdr:nvSpPr>
        <xdr:cNvPr id="679" name="楕円 678">
          <a:extLst>
            <a:ext uri="{FF2B5EF4-FFF2-40B4-BE49-F238E27FC236}">
              <a16:creationId xmlns:a16="http://schemas.microsoft.com/office/drawing/2014/main" id="{00000000-0008-0000-0E00-0000A7020000}"/>
            </a:ext>
          </a:extLst>
        </xdr:cNvPr>
        <xdr:cNvSpPr/>
      </xdr:nvSpPr>
      <xdr:spPr>
        <a:xfrm>
          <a:off x="13652500" y="138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167095</xdr:rowOff>
    </xdr:from>
    <xdr:to>
      <xdr:col>76</xdr:col>
      <xdr:colOff>114300</xdr:colOff>
      <xdr:row>81</xdr:row>
      <xdr:rowOff>29936</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3703300" y="138830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82006</xdr:rowOff>
    </xdr:from>
    <xdr:to>
      <xdr:col>67</xdr:col>
      <xdr:colOff>101600</xdr:colOff>
      <xdr:row>81</xdr:row>
      <xdr:rowOff>12156</xdr:rowOff>
    </xdr:to>
    <xdr:sp macro="" textlink="">
      <xdr:nvSpPr>
        <xdr:cNvPr id="681" name="楕円 680">
          <a:extLst>
            <a:ext uri="{FF2B5EF4-FFF2-40B4-BE49-F238E27FC236}">
              <a16:creationId xmlns:a16="http://schemas.microsoft.com/office/drawing/2014/main" id="{00000000-0008-0000-0E00-0000A9020000}"/>
            </a:ext>
          </a:extLst>
        </xdr:cNvPr>
        <xdr:cNvSpPr/>
      </xdr:nvSpPr>
      <xdr:spPr>
        <a:xfrm>
          <a:off x="127635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132806</xdr:rowOff>
    </xdr:from>
    <xdr:to>
      <xdr:col>71</xdr:col>
      <xdr:colOff>177800</xdr:colOff>
      <xdr:row>80</xdr:row>
      <xdr:rowOff>167095</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2814300" y="1384880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96356</xdr:rowOff>
    </xdr:from>
    <xdr:ext cx="405111" cy="259045"/>
    <xdr:sp macro="" textlink="">
      <xdr:nvSpPr>
        <xdr:cNvPr id="683" name="n_1aveValue【児童館】&#10;有形固定資産減価償却率">
          <a:extLst>
            <a:ext uri="{FF2B5EF4-FFF2-40B4-BE49-F238E27FC236}">
              <a16:creationId xmlns:a16="http://schemas.microsoft.com/office/drawing/2014/main" id="{00000000-0008-0000-0E00-0000AB020000}"/>
            </a:ext>
          </a:extLst>
        </xdr:cNvPr>
        <xdr:cNvSpPr txBox="1"/>
      </xdr:nvSpPr>
      <xdr:spPr>
        <a:xfrm>
          <a:off x="152660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684" name="n_2aveValue【児童館】&#10;有形固定資産減価償却率">
          <a:extLst>
            <a:ext uri="{FF2B5EF4-FFF2-40B4-BE49-F238E27FC236}">
              <a16:creationId xmlns:a16="http://schemas.microsoft.com/office/drawing/2014/main" id="{00000000-0008-0000-0E00-0000AC020000}"/>
            </a:ext>
          </a:extLst>
        </xdr:cNvPr>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164935</xdr:rowOff>
    </xdr:from>
    <xdr:ext cx="405111" cy="259045"/>
    <xdr:sp macro="" textlink="">
      <xdr:nvSpPr>
        <xdr:cNvPr id="685" name="n_3aveValue【児童館】&#10;有形固定資産減価償却率">
          <a:extLst>
            <a:ext uri="{FF2B5EF4-FFF2-40B4-BE49-F238E27FC236}">
              <a16:creationId xmlns:a16="http://schemas.microsoft.com/office/drawing/2014/main" id="{00000000-0008-0000-0E00-0000AD020000}"/>
            </a:ext>
          </a:extLst>
        </xdr:cNvPr>
        <xdr:cNvSpPr txBox="1"/>
      </xdr:nvSpPr>
      <xdr:spPr>
        <a:xfrm>
          <a:off x="13500744"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133911</xdr:rowOff>
    </xdr:from>
    <xdr:ext cx="405111" cy="259045"/>
    <xdr:sp macro="" textlink="">
      <xdr:nvSpPr>
        <xdr:cNvPr id="686" name="n_4aveValue【児童館】&#10;有形固定資産減価償却率">
          <a:extLst>
            <a:ext uri="{FF2B5EF4-FFF2-40B4-BE49-F238E27FC236}">
              <a16:creationId xmlns:a16="http://schemas.microsoft.com/office/drawing/2014/main" id="{00000000-0008-0000-0E00-0000AE020000}"/>
            </a:ext>
          </a:extLst>
        </xdr:cNvPr>
        <xdr:cNvSpPr txBox="1"/>
      </xdr:nvSpPr>
      <xdr:spPr>
        <a:xfrm>
          <a:off x="12611744"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131553</xdr:rowOff>
    </xdr:from>
    <xdr:ext cx="405111" cy="259045"/>
    <xdr:sp macro="" textlink="">
      <xdr:nvSpPr>
        <xdr:cNvPr id="687" name="n_1mainValue【児童館】&#10;有形固定資産減価償却率">
          <a:extLst>
            <a:ext uri="{FF2B5EF4-FFF2-40B4-BE49-F238E27FC236}">
              <a16:creationId xmlns:a16="http://schemas.microsoft.com/office/drawing/2014/main" id="{00000000-0008-0000-0E00-0000AF020000}"/>
            </a:ext>
          </a:extLst>
        </xdr:cNvPr>
        <xdr:cNvSpPr txBox="1"/>
      </xdr:nvSpPr>
      <xdr:spPr>
        <a:xfrm>
          <a:off x="152660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97263</xdr:rowOff>
    </xdr:from>
    <xdr:ext cx="405111" cy="259045"/>
    <xdr:sp macro="" textlink="">
      <xdr:nvSpPr>
        <xdr:cNvPr id="688" name="n_2mainValue【児童館】&#10;有形固定資産減価償却率">
          <a:extLst>
            <a:ext uri="{FF2B5EF4-FFF2-40B4-BE49-F238E27FC236}">
              <a16:creationId xmlns:a16="http://schemas.microsoft.com/office/drawing/2014/main" id="{00000000-0008-0000-0E00-0000B0020000}"/>
            </a:ext>
          </a:extLst>
        </xdr:cNvPr>
        <xdr:cNvSpPr txBox="1"/>
      </xdr:nvSpPr>
      <xdr:spPr>
        <a:xfrm>
          <a:off x="14389744"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62972</xdr:rowOff>
    </xdr:from>
    <xdr:ext cx="405111" cy="259045"/>
    <xdr:sp macro="" textlink="">
      <xdr:nvSpPr>
        <xdr:cNvPr id="689" name="n_3mainValue【児童館】&#10;有形固定資産減価償却率">
          <a:extLst>
            <a:ext uri="{FF2B5EF4-FFF2-40B4-BE49-F238E27FC236}">
              <a16:creationId xmlns:a16="http://schemas.microsoft.com/office/drawing/2014/main" id="{00000000-0008-0000-0E00-0000B1020000}"/>
            </a:ext>
          </a:extLst>
        </xdr:cNvPr>
        <xdr:cNvSpPr txBox="1"/>
      </xdr:nvSpPr>
      <xdr:spPr>
        <a:xfrm>
          <a:off x="13500744" y="136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28683</xdr:rowOff>
    </xdr:from>
    <xdr:ext cx="405111" cy="259045"/>
    <xdr:sp macro="" textlink="">
      <xdr:nvSpPr>
        <xdr:cNvPr id="690" name="n_4mainValue【児童館】&#10;有形固定資産減価償却率">
          <a:extLst>
            <a:ext uri="{FF2B5EF4-FFF2-40B4-BE49-F238E27FC236}">
              <a16:creationId xmlns:a16="http://schemas.microsoft.com/office/drawing/2014/main" id="{00000000-0008-0000-0E00-0000B2020000}"/>
            </a:ext>
          </a:extLst>
        </xdr:cNvPr>
        <xdr:cNvSpPr txBox="1"/>
      </xdr:nvSpPr>
      <xdr:spPr>
        <a:xfrm>
          <a:off x="126117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5" name="【児童館】&#10;一人当たり面積グラフ枠">
          <a:extLst>
            <a:ext uri="{FF2B5EF4-FFF2-40B4-BE49-F238E27FC236}">
              <a16:creationId xmlns:a16="http://schemas.microsoft.com/office/drawing/2014/main" id="{00000000-0008-0000-0E00-0000C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86</xdr:row>
      <xdr:rowOff>21771</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flipV="1">
          <a:off x="22160864" y="1328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717" name="【児童館】&#10;一人当たり面積最小値テキスト">
          <a:extLst>
            <a:ext uri="{FF2B5EF4-FFF2-40B4-BE49-F238E27FC236}">
              <a16:creationId xmlns:a16="http://schemas.microsoft.com/office/drawing/2014/main" id="{00000000-0008-0000-0E00-0000CD020000}"/>
            </a:ext>
          </a:extLst>
        </xdr:cNvPr>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719" name="【児童館】&#10;一人当たり面積最大値テキスト">
          <a:extLst>
            <a:ext uri="{FF2B5EF4-FFF2-40B4-BE49-F238E27FC236}">
              <a16:creationId xmlns:a16="http://schemas.microsoft.com/office/drawing/2014/main" id="{00000000-0008-0000-0E00-0000CF020000}"/>
            </a:ext>
          </a:extLst>
        </xdr:cNvPr>
        <xdr:cNvSpPr txBox="1"/>
      </xdr:nvSpPr>
      <xdr:spPr>
        <a:xfrm>
          <a:off x="22199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721" name="【児童館】&#10;一人当たり面積平均値テキスト">
          <a:extLst>
            <a:ext uri="{FF2B5EF4-FFF2-40B4-BE49-F238E27FC236}">
              <a16:creationId xmlns:a16="http://schemas.microsoft.com/office/drawing/2014/main" id="{00000000-0008-0000-0E00-0000D1020000}"/>
            </a:ext>
          </a:extLst>
        </xdr:cNvPr>
        <xdr:cNvSpPr txBox="1"/>
      </xdr:nvSpPr>
      <xdr:spPr>
        <a:xfrm>
          <a:off x="22199600" y="1408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22" name="フローチャート: 判断 721">
          <a:extLst>
            <a:ext uri="{FF2B5EF4-FFF2-40B4-BE49-F238E27FC236}">
              <a16:creationId xmlns:a16="http://schemas.microsoft.com/office/drawing/2014/main" id="{00000000-0008-0000-0E00-0000D2020000}"/>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117929</xdr:rowOff>
    </xdr:from>
    <xdr:to>
      <xdr:col>112</xdr:col>
      <xdr:colOff>38100</xdr:colOff>
      <xdr:row>83</xdr:row>
      <xdr:rowOff>48079</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2127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724" name="フローチャート: 判断 723">
          <a:extLst>
            <a:ext uri="{FF2B5EF4-FFF2-40B4-BE49-F238E27FC236}">
              <a16:creationId xmlns:a16="http://schemas.microsoft.com/office/drawing/2014/main" id="{00000000-0008-0000-0E00-0000D4020000}"/>
            </a:ext>
          </a:extLst>
        </xdr:cNvPr>
        <xdr:cNvSpPr/>
      </xdr:nvSpPr>
      <xdr:spPr>
        <a:xfrm>
          <a:off x="20383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19494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19957</xdr:rowOff>
    </xdr:from>
    <xdr:to>
      <xdr:col>98</xdr:col>
      <xdr:colOff>38100</xdr:colOff>
      <xdr:row>82</xdr:row>
      <xdr:rowOff>121557</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18605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93436</xdr:rowOff>
    </xdr:from>
    <xdr:to>
      <xdr:col>116</xdr:col>
      <xdr:colOff>114300</xdr:colOff>
      <xdr:row>80</xdr:row>
      <xdr:rowOff>23586</xdr:rowOff>
    </xdr:to>
    <xdr:sp macro="" textlink="">
      <xdr:nvSpPr>
        <xdr:cNvPr id="732" name="楕円 731">
          <a:extLst>
            <a:ext uri="{FF2B5EF4-FFF2-40B4-BE49-F238E27FC236}">
              <a16:creationId xmlns:a16="http://schemas.microsoft.com/office/drawing/2014/main" id="{00000000-0008-0000-0E00-0000DC020000}"/>
            </a:ext>
          </a:extLst>
        </xdr:cNvPr>
        <xdr:cNvSpPr/>
      </xdr:nvSpPr>
      <xdr:spPr>
        <a:xfrm>
          <a:off x="22110700" y="136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116313</xdr:rowOff>
    </xdr:from>
    <xdr:ext cx="469744" cy="259045"/>
    <xdr:sp macro="" textlink="">
      <xdr:nvSpPr>
        <xdr:cNvPr id="733" name="【児童館】&#10;一人当たり面積該当値テキスト">
          <a:extLst>
            <a:ext uri="{FF2B5EF4-FFF2-40B4-BE49-F238E27FC236}">
              <a16:creationId xmlns:a16="http://schemas.microsoft.com/office/drawing/2014/main" id="{00000000-0008-0000-0E00-0000DD020000}"/>
            </a:ext>
          </a:extLst>
        </xdr:cNvPr>
        <xdr:cNvSpPr txBox="1"/>
      </xdr:nvSpPr>
      <xdr:spPr>
        <a:xfrm>
          <a:off x="22199600" y="1348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126093</xdr:rowOff>
    </xdr:from>
    <xdr:to>
      <xdr:col>112</xdr:col>
      <xdr:colOff>38100</xdr:colOff>
      <xdr:row>80</xdr:row>
      <xdr:rowOff>56243</xdr:rowOff>
    </xdr:to>
    <xdr:sp macro="" textlink="">
      <xdr:nvSpPr>
        <xdr:cNvPr id="734" name="楕円 733">
          <a:extLst>
            <a:ext uri="{FF2B5EF4-FFF2-40B4-BE49-F238E27FC236}">
              <a16:creationId xmlns:a16="http://schemas.microsoft.com/office/drawing/2014/main" id="{00000000-0008-0000-0E00-0000DE020000}"/>
            </a:ext>
          </a:extLst>
        </xdr:cNvPr>
        <xdr:cNvSpPr/>
      </xdr:nvSpPr>
      <xdr:spPr>
        <a:xfrm>
          <a:off x="212725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144236</xdr:rowOff>
    </xdr:from>
    <xdr:to>
      <xdr:col>116</xdr:col>
      <xdr:colOff>63500</xdr:colOff>
      <xdr:row>80</xdr:row>
      <xdr:rowOff>5443</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flipV="1">
          <a:off x="21323300" y="136887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126093</xdr:rowOff>
    </xdr:from>
    <xdr:to>
      <xdr:col>107</xdr:col>
      <xdr:colOff>101600</xdr:colOff>
      <xdr:row>80</xdr:row>
      <xdr:rowOff>56243</xdr:rowOff>
    </xdr:to>
    <xdr:sp macro="" textlink="">
      <xdr:nvSpPr>
        <xdr:cNvPr id="736" name="楕円 735">
          <a:extLst>
            <a:ext uri="{FF2B5EF4-FFF2-40B4-BE49-F238E27FC236}">
              <a16:creationId xmlns:a16="http://schemas.microsoft.com/office/drawing/2014/main" id="{00000000-0008-0000-0E00-0000E0020000}"/>
            </a:ext>
          </a:extLst>
        </xdr:cNvPr>
        <xdr:cNvSpPr/>
      </xdr:nvSpPr>
      <xdr:spPr>
        <a:xfrm>
          <a:off x="203835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5443</xdr:rowOff>
    </xdr:from>
    <xdr:to>
      <xdr:col>111</xdr:col>
      <xdr:colOff>177800</xdr:colOff>
      <xdr:row>80</xdr:row>
      <xdr:rowOff>5443</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20434300" y="13721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158750</xdr:rowOff>
    </xdr:from>
    <xdr:to>
      <xdr:col>102</xdr:col>
      <xdr:colOff>165100</xdr:colOff>
      <xdr:row>80</xdr:row>
      <xdr:rowOff>88900</xdr:rowOff>
    </xdr:to>
    <xdr:sp macro="" textlink="">
      <xdr:nvSpPr>
        <xdr:cNvPr id="738" name="楕円 737">
          <a:extLst>
            <a:ext uri="{FF2B5EF4-FFF2-40B4-BE49-F238E27FC236}">
              <a16:creationId xmlns:a16="http://schemas.microsoft.com/office/drawing/2014/main" id="{00000000-0008-0000-0E00-0000E2020000}"/>
            </a:ext>
          </a:extLst>
        </xdr:cNvPr>
        <xdr:cNvSpPr/>
      </xdr:nvSpPr>
      <xdr:spPr>
        <a:xfrm>
          <a:off x="19494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5443</xdr:rowOff>
    </xdr:from>
    <xdr:to>
      <xdr:col>107</xdr:col>
      <xdr:colOff>50800</xdr:colOff>
      <xdr:row>80</xdr:row>
      <xdr:rowOff>38100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flipV="1">
          <a:off x="19545300" y="13721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19957</xdr:rowOff>
    </xdr:from>
    <xdr:to>
      <xdr:col>98</xdr:col>
      <xdr:colOff>38100</xdr:colOff>
      <xdr:row>80</xdr:row>
      <xdr:rowOff>121557</xdr:rowOff>
    </xdr:to>
    <xdr:sp macro="" textlink="">
      <xdr:nvSpPr>
        <xdr:cNvPr id="740" name="楕円 739">
          <a:extLst>
            <a:ext uri="{FF2B5EF4-FFF2-40B4-BE49-F238E27FC236}">
              <a16:creationId xmlns:a16="http://schemas.microsoft.com/office/drawing/2014/main" id="{00000000-0008-0000-0E00-0000E4020000}"/>
            </a:ext>
          </a:extLst>
        </xdr:cNvPr>
        <xdr:cNvSpPr/>
      </xdr:nvSpPr>
      <xdr:spPr>
        <a:xfrm>
          <a:off x="18605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38100</xdr:rowOff>
    </xdr:from>
    <xdr:to>
      <xdr:col>102</xdr:col>
      <xdr:colOff>114300</xdr:colOff>
      <xdr:row>80</xdr:row>
      <xdr:rowOff>70757</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flipV="1">
          <a:off x="18656300" y="13754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39206</xdr:rowOff>
    </xdr:from>
    <xdr:ext cx="469744" cy="259045"/>
    <xdr:sp macro="" textlink="">
      <xdr:nvSpPr>
        <xdr:cNvPr id="742" name="n_1aveValue【児童館】&#10;一人当たり面積">
          <a:extLst>
            <a:ext uri="{FF2B5EF4-FFF2-40B4-BE49-F238E27FC236}">
              <a16:creationId xmlns:a16="http://schemas.microsoft.com/office/drawing/2014/main" id="{00000000-0008-0000-0E00-0000E6020000}"/>
            </a:ext>
          </a:extLst>
        </xdr:cNvPr>
        <xdr:cNvSpPr txBox="1"/>
      </xdr:nvSpPr>
      <xdr:spPr>
        <a:xfrm>
          <a:off x="210757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71863</xdr:rowOff>
    </xdr:from>
    <xdr:ext cx="469744" cy="259045"/>
    <xdr:sp macro="" textlink="">
      <xdr:nvSpPr>
        <xdr:cNvPr id="743" name="n_2aveValue【児童館】&#10;一人当たり面積">
          <a:extLst>
            <a:ext uri="{FF2B5EF4-FFF2-40B4-BE49-F238E27FC236}">
              <a16:creationId xmlns:a16="http://schemas.microsoft.com/office/drawing/2014/main" id="{00000000-0008-0000-0E00-0000E7020000}"/>
            </a:ext>
          </a:extLst>
        </xdr:cNvPr>
        <xdr:cNvSpPr txBox="1"/>
      </xdr:nvSpPr>
      <xdr:spPr>
        <a:xfrm>
          <a:off x="201994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6548</xdr:rowOff>
    </xdr:from>
    <xdr:ext cx="469744" cy="259045"/>
    <xdr:sp macro="" textlink="">
      <xdr:nvSpPr>
        <xdr:cNvPr id="744" name="n_3aveValue【児童館】&#10;一人当たり面積">
          <a:extLst>
            <a:ext uri="{FF2B5EF4-FFF2-40B4-BE49-F238E27FC236}">
              <a16:creationId xmlns:a16="http://schemas.microsoft.com/office/drawing/2014/main" id="{00000000-0008-0000-0E00-0000E8020000}"/>
            </a:ext>
          </a:extLst>
        </xdr:cNvPr>
        <xdr:cNvSpPr txBox="1"/>
      </xdr:nvSpPr>
      <xdr:spPr>
        <a:xfrm>
          <a:off x="19310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112684</xdr:rowOff>
    </xdr:from>
    <xdr:ext cx="469744" cy="259045"/>
    <xdr:sp macro="" textlink="">
      <xdr:nvSpPr>
        <xdr:cNvPr id="745" name="n_4aveValue【児童館】&#10;一人当たり面積">
          <a:extLst>
            <a:ext uri="{FF2B5EF4-FFF2-40B4-BE49-F238E27FC236}">
              <a16:creationId xmlns:a16="http://schemas.microsoft.com/office/drawing/2014/main" id="{00000000-0008-0000-0E00-0000E9020000}"/>
            </a:ext>
          </a:extLst>
        </xdr:cNvPr>
        <xdr:cNvSpPr txBox="1"/>
      </xdr:nvSpPr>
      <xdr:spPr>
        <a:xfrm>
          <a:off x="18421427" y="1417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72770</xdr:rowOff>
    </xdr:from>
    <xdr:ext cx="469744" cy="259045"/>
    <xdr:sp macro="" textlink="">
      <xdr:nvSpPr>
        <xdr:cNvPr id="746" name="n_1mainValue【児童館】&#10;一人当たり面積">
          <a:extLst>
            <a:ext uri="{FF2B5EF4-FFF2-40B4-BE49-F238E27FC236}">
              <a16:creationId xmlns:a16="http://schemas.microsoft.com/office/drawing/2014/main" id="{00000000-0008-0000-0E00-0000EA020000}"/>
            </a:ext>
          </a:extLst>
        </xdr:cNvPr>
        <xdr:cNvSpPr txBox="1"/>
      </xdr:nvSpPr>
      <xdr:spPr>
        <a:xfrm>
          <a:off x="21075727" y="1344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72770</xdr:rowOff>
    </xdr:from>
    <xdr:ext cx="469744" cy="259045"/>
    <xdr:sp macro="" textlink="">
      <xdr:nvSpPr>
        <xdr:cNvPr id="747" name="n_2mainValue【児童館】&#10;一人当たり面積">
          <a:extLst>
            <a:ext uri="{FF2B5EF4-FFF2-40B4-BE49-F238E27FC236}">
              <a16:creationId xmlns:a16="http://schemas.microsoft.com/office/drawing/2014/main" id="{00000000-0008-0000-0E00-0000EB020000}"/>
            </a:ext>
          </a:extLst>
        </xdr:cNvPr>
        <xdr:cNvSpPr txBox="1"/>
      </xdr:nvSpPr>
      <xdr:spPr>
        <a:xfrm>
          <a:off x="20199427" y="1344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105427</xdr:rowOff>
    </xdr:from>
    <xdr:ext cx="469744" cy="259045"/>
    <xdr:sp macro="" textlink="">
      <xdr:nvSpPr>
        <xdr:cNvPr id="748" name="n_3mainValue【児童館】&#10;一人当たり面積">
          <a:extLst>
            <a:ext uri="{FF2B5EF4-FFF2-40B4-BE49-F238E27FC236}">
              <a16:creationId xmlns:a16="http://schemas.microsoft.com/office/drawing/2014/main" id="{00000000-0008-0000-0E00-0000EC020000}"/>
            </a:ext>
          </a:extLst>
        </xdr:cNvPr>
        <xdr:cNvSpPr txBox="1"/>
      </xdr:nvSpPr>
      <xdr:spPr>
        <a:xfrm>
          <a:off x="19310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138084</xdr:rowOff>
    </xdr:from>
    <xdr:ext cx="469744" cy="259045"/>
    <xdr:sp macro="" textlink="">
      <xdr:nvSpPr>
        <xdr:cNvPr id="749" name="n_4mainValue【児童館】&#10;一人当たり面積">
          <a:extLst>
            <a:ext uri="{FF2B5EF4-FFF2-40B4-BE49-F238E27FC236}">
              <a16:creationId xmlns:a16="http://schemas.microsoft.com/office/drawing/2014/main" id="{00000000-0008-0000-0E00-0000ED020000}"/>
            </a:ext>
          </a:extLst>
        </xdr:cNvPr>
        <xdr:cNvSpPr txBox="1"/>
      </xdr:nvSpPr>
      <xdr:spPr>
        <a:xfrm>
          <a:off x="18421427" y="1351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3" name="【公民館】&#10;有形固定資産減価償却率グラフ枠">
          <a:extLst>
            <a:ext uri="{FF2B5EF4-FFF2-40B4-BE49-F238E27FC236}">
              <a16:creationId xmlns:a16="http://schemas.microsoft.com/office/drawing/2014/main" id="{00000000-0008-0000-0E00-00000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flipV="1">
          <a:off x="16318864" y="1718119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775" name="【公民館】&#10;有形固定資産減価償却率最小値テキスト">
          <a:extLst>
            <a:ext uri="{FF2B5EF4-FFF2-40B4-BE49-F238E27FC236}">
              <a16:creationId xmlns:a16="http://schemas.microsoft.com/office/drawing/2014/main" id="{00000000-0008-0000-0E00-000007030000}"/>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777" name="【公民館】&#10;有形固定資産減価償却率最大値テキスト">
          <a:extLst>
            <a:ext uri="{FF2B5EF4-FFF2-40B4-BE49-F238E27FC236}">
              <a16:creationId xmlns:a16="http://schemas.microsoft.com/office/drawing/2014/main" id="{00000000-0008-0000-0E00-000009030000}"/>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142891</xdr:rowOff>
    </xdr:from>
    <xdr:ext cx="405111" cy="259045"/>
    <xdr:sp macro="" textlink="">
      <xdr:nvSpPr>
        <xdr:cNvPr id="779" name="【公民館】&#10;有形固定資産減価償却率平均値テキスト">
          <a:extLst>
            <a:ext uri="{FF2B5EF4-FFF2-40B4-BE49-F238E27FC236}">
              <a16:creationId xmlns:a16="http://schemas.microsoft.com/office/drawing/2014/main" id="{00000000-0008-0000-0E00-00000B030000}"/>
            </a:ext>
          </a:extLst>
        </xdr:cNvPr>
        <xdr:cNvSpPr txBox="1"/>
      </xdr:nvSpPr>
      <xdr:spPr>
        <a:xfrm>
          <a:off x="16357600" y="1797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780" name="フローチャート: 判断 779">
          <a:extLst>
            <a:ext uri="{FF2B5EF4-FFF2-40B4-BE49-F238E27FC236}">
              <a16:creationId xmlns:a16="http://schemas.microsoft.com/office/drawing/2014/main" id="{00000000-0008-0000-0E00-00000C030000}"/>
            </a:ext>
          </a:extLst>
        </xdr:cNvPr>
        <xdr:cNvSpPr/>
      </xdr:nvSpPr>
      <xdr:spPr>
        <a:xfrm>
          <a:off x="16268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81" name="フローチャート: 判断 780">
          <a:extLst>
            <a:ext uri="{FF2B5EF4-FFF2-40B4-BE49-F238E27FC236}">
              <a16:creationId xmlns:a16="http://schemas.microsoft.com/office/drawing/2014/main" id="{00000000-0008-0000-0E00-00000D030000}"/>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782" name="フローチャート: 判断 781">
          <a:extLst>
            <a:ext uri="{FF2B5EF4-FFF2-40B4-BE49-F238E27FC236}">
              <a16:creationId xmlns:a16="http://schemas.microsoft.com/office/drawing/2014/main" id="{00000000-0008-0000-0E00-00000E030000}"/>
            </a:ext>
          </a:extLst>
        </xdr:cNvPr>
        <xdr:cNvSpPr/>
      </xdr:nvSpPr>
      <xdr:spPr>
        <a:xfrm>
          <a:off x="14541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783" name="フローチャート: 判断 782">
          <a:extLst>
            <a:ext uri="{FF2B5EF4-FFF2-40B4-BE49-F238E27FC236}">
              <a16:creationId xmlns:a16="http://schemas.microsoft.com/office/drawing/2014/main" id="{00000000-0008-0000-0E00-00000F030000}"/>
            </a:ext>
          </a:extLst>
        </xdr:cNvPr>
        <xdr:cNvSpPr/>
      </xdr:nvSpPr>
      <xdr:spPr>
        <a:xfrm>
          <a:off x="13652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133986</xdr:rowOff>
    </xdr:from>
    <xdr:to>
      <xdr:col>67</xdr:col>
      <xdr:colOff>101600</xdr:colOff>
      <xdr:row>105</xdr:row>
      <xdr:rowOff>64136</xdr:rowOff>
    </xdr:to>
    <xdr:sp macro="" textlink="">
      <xdr:nvSpPr>
        <xdr:cNvPr id="784" name="フローチャート: 判断 783">
          <a:extLst>
            <a:ext uri="{FF2B5EF4-FFF2-40B4-BE49-F238E27FC236}">
              <a16:creationId xmlns:a16="http://schemas.microsoft.com/office/drawing/2014/main" id="{00000000-0008-0000-0E00-000010030000}"/>
            </a:ext>
          </a:extLst>
        </xdr:cNvPr>
        <xdr:cNvSpPr/>
      </xdr:nvSpPr>
      <xdr:spPr>
        <a:xfrm>
          <a:off x="12763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E00-00001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0000000-0008-0000-0E00-00001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790" name="楕円 789">
          <a:extLst>
            <a:ext uri="{FF2B5EF4-FFF2-40B4-BE49-F238E27FC236}">
              <a16:creationId xmlns:a16="http://schemas.microsoft.com/office/drawing/2014/main" id="{00000000-0008-0000-0E00-000016030000}"/>
            </a:ext>
          </a:extLst>
        </xdr:cNvPr>
        <xdr:cNvSpPr/>
      </xdr:nvSpPr>
      <xdr:spPr>
        <a:xfrm>
          <a:off x="162687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33038</xdr:rowOff>
    </xdr:from>
    <xdr:ext cx="405111" cy="259045"/>
    <xdr:sp macro="" textlink="">
      <xdr:nvSpPr>
        <xdr:cNvPr id="791" name="【公民館】&#10;有形固定資産減価償却率該当値テキスト">
          <a:extLst>
            <a:ext uri="{FF2B5EF4-FFF2-40B4-BE49-F238E27FC236}">
              <a16:creationId xmlns:a16="http://schemas.microsoft.com/office/drawing/2014/main" id="{00000000-0008-0000-0E00-000017030000}"/>
            </a:ext>
          </a:extLst>
        </xdr:cNvPr>
        <xdr:cNvSpPr txBox="1"/>
      </xdr:nvSpPr>
      <xdr:spPr>
        <a:xfrm>
          <a:off x="16357600"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143511</xdr:rowOff>
    </xdr:from>
    <xdr:to>
      <xdr:col>81</xdr:col>
      <xdr:colOff>101600</xdr:colOff>
      <xdr:row>104</xdr:row>
      <xdr:rowOff>73661</xdr:rowOff>
    </xdr:to>
    <xdr:sp macro="" textlink="">
      <xdr:nvSpPr>
        <xdr:cNvPr id="792" name="楕円 791">
          <a:extLst>
            <a:ext uri="{FF2B5EF4-FFF2-40B4-BE49-F238E27FC236}">
              <a16:creationId xmlns:a16="http://schemas.microsoft.com/office/drawing/2014/main" id="{00000000-0008-0000-0E00-000018030000}"/>
            </a:ext>
          </a:extLst>
        </xdr:cNvPr>
        <xdr:cNvSpPr/>
      </xdr:nvSpPr>
      <xdr:spPr>
        <a:xfrm>
          <a:off x="15430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22861</xdr:rowOff>
    </xdr:from>
    <xdr:to>
      <xdr:col>85</xdr:col>
      <xdr:colOff>127000</xdr:colOff>
      <xdr:row>104</xdr:row>
      <xdr:rowOff>60961</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5481300" y="178536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794" name="楕円 793">
          <a:extLst>
            <a:ext uri="{FF2B5EF4-FFF2-40B4-BE49-F238E27FC236}">
              <a16:creationId xmlns:a16="http://schemas.microsoft.com/office/drawing/2014/main" id="{00000000-0008-0000-0E00-00001A030000}"/>
            </a:ext>
          </a:extLst>
        </xdr:cNvPr>
        <xdr:cNvSpPr/>
      </xdr:nvSpPr>
      <xdr:spPr>
        <a:xfrm>
          <a:off x="14541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1905</xdr:rowOff>
    </xdr:from>
    <xdr:to>
      <xdr:col>81</xdr:col>
      <xdr:colOff>50800</xdr:colOff>
      <xdr:row>104</xdr:row>
      <xdr:rowOff>22861</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4592300" y="1783270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153036</xdr:rowOff>
    </xdr:from>
    <xdr:to>
      <xdr:col>72</xdr:col>
      <xdr:colOff>38100</xdr:colOff>
      <xdr:row>104</xdr:row>
      <xdr:rowOff>83186</xdr:rowOff>
    </xdr:to>
    <xdr:sp macro="" textlink="">
      <xdr:nvSpPr>
        <xdr:cNvPr id="796" name="楕円 795">
          <a:extLst>
            <a:ext uri="{FF2B5EF4-FFF2-40B4-BE49-F238E27FC236}">
              <a16:creationId xmlns:a16="http://schemas.microsoft.com/office/drawing/2014/main" id="{00000000-0008-0000-0E00-00001C030000}"/>
            </a:ext>
          </a:extLst>
        </xdr:cNvPr>
        <xdr:cNvSpPr/>
      </xdr:nvSpPr>
      <xdr:spPr>
        <a:xfrm>
          <a:off x="136525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1905</xdr:rowOff>
    </xdr:from>
    <xdr:to>
      <xdr:col>76</xdr:col>
      <xdr:colOff>114300</xdr:colOff>
      <xdr:row>104</xdr:row>
      <xdr:rowOff>32386</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flipV="1">
          <a:off x="13703300" y="178327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33020</xdr:rowOff>
    </xdr:from>
    <xdr:to>
      <xdr:col>67</xdr:col>
      <xdr:colOff>101600</xdr:colOff>
      <xdr:row>103</xdr:row>
      <xdr:rowOff>134620</xdr:rowOff>
    </xdr:to>
    <xdr:sp macro="" textlink="">
      <xdr:nvSpPr>
        <xdr:cNvPr id="798" name="楕円 797">
          <a:extLst>
            <a:ext uri="{FF2B5EF4-FFF2-40B4-BE49-F238E27FC236}">
              <a16:creationId xmlns:a16="http://schemas.microsoft.com/office/drawing/2014/main" id="{00000000-0008-0000-0E00-00001E030000}"/>
            </a:ext>
          </a:extLst>
        </xdr:cNvPr>
        <xdr:cNvSpPr/>
      </xdr:nvSpPr>
      <xdr:spPr>
        <a:xfrm>
          <a:off x="12763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83820</xdr:rowOff>
    </xdr:from>
    <xdr:to>
      <xdr:col>71</xdr:col>
      <xdr:colOff>177800</xdr:colOff>
      <xdr:row>104</xdr:row>
      <xdr:rowOff>32386</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2814300" y="17743170"/>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800" name="n_1aveValue【公民館】&#10;有形固定資産減価償却率">
          <a:extLst>
            <a:ext uri="{FF2B5EF4-FFF2-40B4-BE49-F238E27FC236}">
              <a16:creationId xmlns:a16="http://schemas.microsoft.com/office/drawing/2014/main" id="{00000000-0008-0000-0E00-000020030000}"/>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20972</xdr:rowOff>
    </xdr:from>
    <xdr:ext cx="405111" cy="259045"/>
    <xdr:sp macro="" textlink="">
      <xdr:nvSpPr>
        <xdr:cNvPr id="801" name="n_2aveValue【公民館】&#10;有形固定資産減価償却率">
          <a:extLst>
            <a:ext uri="{FF2B5EF4-FFF2-40B4-BE49-F238E27FC236}">
              <a16:creationId xmlns:a16="http://schemas.microsoft.com/office/drawing/2014/main" id="{00000000-0008-0000-0E00-000021030000}"/>
            </a:ext>
          </a:extLst>
        </xdr:cNvPr>
        <xdr:cNvSpPr txBox="1"/>
      </xdr:nvSpPr>
      <xdr:spPr>
        <a:xfrm>
          <a:off x="143897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133366</xdr:rowOff>
    </xdr:from>
    <xdr:ext cx="405111" cy="259045"/>
    <xdr:sp macro="" textlink="">
      <xdr:nvSpPr>
        <xdr:cNvPr id="802" name="n_3aveValue【公民館】&#10;有形固定資産減価償却率">
          <a:extLst>
            <a:ext uri="{FF2B5EF4-FFF2-40B4-BE49-F238E27FC236}">
              <a16:creationId xmlns:a16="http://schemas.microsoft.com/office/drawing/2014/main" id="{00000000-0008-0000-0E00-000022030000}"/>
            </a:ext>
          </a:extLst>
        </xdr:cNvPr>
        <xdr:cNvSpPr txBox="1"/>
      </xdr:nvSpPr>
      <xdr:spPr>
        <a:xfrm>
          <a:off x="135007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55263</xdr:rowOff>
    </xdr:from>
    <xdr:ext cx="405111" cy="259045"/>
    <xdr:sp macro="" textlink="">
      <xdr:nvSpPr>
        <xdr:cNvPr id="803" name="n_4aveValue【公民館】&#10;有形固定資産減価償却率">
          <a:extLst>
            <a:ext uri="{FF2B5EF4-FFF2-40B4-BE49-F238E27FC236}">
              <a16:creationId xmlns:a16="http://schemas.microsoft.com/office/drawing/2014/main" id="{00000000-0008-0000-0E00-000023030000}"/>
            </a:ext>
          </a:extLst>
        </xdr:cNvPr>
        <xdr:cNvSpPr txBox="1"/>
      </xdr:nvSpPr>
      <xdr:spPr>
        <a:xfrm>
          <a:off x="12611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90188</xdr:rowOff>
    </xdr:from>
    <xdr:ext cx="405111" cy="259045"/>
    <xdr:sp macro="" textlink="">
      <xdr:nvSpPr>
        <xdr:cNvPr id="804" name="n_1mainValue【公民館】&#10;有形固定資産減価償却率">
          <a:extLst>
            <a:ext uri="{FF2B5EF4-FFF2-40B4-BE49-F238E27FC236}">
              <a16:creationId xmlns:a16="http://schemas.microsoft.com/office/drawing/2014/main" id="{00000000-0008-0000-0E00-000024030000}"/>
            </a:ext>
          </a:extLst>
        </xdr:cNvPr>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805" name="n_2mainValue【公民館】&#10;有形固定資産減価償却率">
          <a:extLst>
            <a:ext uri="{FF2B5EF4-FFF2-40B4-BE49-F238E27FC236}">
              <a16:creationId xmlns:a16="http://schemas.microsoft.com/office/drawing/2014/main" id="{00000000-0008-0000-0E00-000025030000}"/>
            </a:ext>
          </a:extLst>
        </xdr:cNvPr>
        <xdr:cNvSpPr txBox="1"/>
      </xdr:nvSpPr>
      <xdr:spPr>
        <a:xfrm>
          <a:off x="14389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99713</xdr:rowOff>
    </xdr:from>
    <xdr:ext cx="405111" cy="259045"/>
    <xdr:sp macro="" textlink="">
      <xdr:nvSpPr>
        <xdr:cNvPr id="806" name="n_3mainValue【公民館】&#10;有形固定資産減価償却率">
          <a:extLst>
            <a:ext uri="{FF2B5EF4-FFF2-40B4-BE49-F238E27FC236}">
              <a16:creationId xmlns:a16="http://schemas.microsoft.com/office/drawing/2014/main" id="{00000000-0008-0000-0E00-000026030000}"/>
            </a:ext>
          </a:extLst>
        </xdr:cNvPr>
        <xdr:cNvSpPr txBox="1"/>
      </xdr:nvSpPr>
      <xdr:spPr>
        <a:xfrm>
          <a:off x="13500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151147</xdr:rowOff>
    </xdr:from>
    <xdr:ext cx="405111" cy="259045"/>
    <xdr:sp macro="" textlink="">
      <xdr:nvSpPr>
        <xdr:cNvPr id="807" name="n_4mainValue【公民館】&#10;有形固定資産減価償却率">
          <a:extLst>
            <a:ext uri="{FF2B5EF4-FFF2-40B4-BE49-F238E27FC236}">
              <a16:creationId xmlns:a16="http://schemas.microsoft.com/office/drawing/2014/main" id="{00000000-0008-0000-0E00-000027030000}"/>
            </a:ext>
          </a:extLst>
        </xdr:cNvPr>
        <xdr:cNvSpPr txBox="1"/>
      </xdr:nvSpPr>
      <xdr:spPr>
        <a:xfrm>
          <a:off x="12611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a:extLst>
            <a:ext uri="{FF2B5EF4-FFF2-40B4-BE49-F238E27FC236}">
              <a16:creationId xmlns:a16="http://schemas.microsoft.com/office/drawing/2014/main" id="{00000000-0008-0000-0E00-00002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a:extLst>
            <a:ext uri="{FF2B5EF4-FFF2-40B4-BE49-F238E27FC236}">
              <a16:creationId xmlns:a16="http://schemas.microsoft.com/office/drawing/2014/main" id="{00000000-0008-0000-0E00-00002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a:extLst>
            <a:ext uri="{FF2B5EF4-FFF2-40B4-BE49-F238E27FC236}">
              <a16:creationId xmlns:a16="http://schemas.microsoft.com/office/drawing/2014/main" id="{00000000-0008-0000-0E00-00002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a:extLst>
            <a:ext uri="{FF2B5EF4-FFF2-40B4-BE49-F238E27FC236}">
              <a16:creationId xmlns:a16="http://schemas.microsoft.com/office/drawing/2014/main" id="{00000000-0008-0000-0E00-00002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a:extLst>
            <a:ext uri="{FF2B5EF4-FFF2-40B4-BE49-F238E27FC236}">
              <a16:creationId xmlns:a16="http://schemas.microsoft.com/office/drawing/2014/main" id="{00000000-0008-0000-0E00-00002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a:extLst>
            <a:ext uri="{FF2B5EF4-FFF2-40B4-BE49-F238E27FC236}">
              <a16:creationId xmlns:a16="http://schemas.microsoft.com/office/drawing/2014/main" id="{00000000-0008-0000-0E00-00002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a:extLst>
            <a:ext uri="{FF2B5EF4-FFF2-40B4-BE49-F238E27FC236}">
              <a16:creationId xmlns:a16="http://schemas.microsoft.com/office/drawing/2014/main" id="{00000000-0008-0000-0E00-00002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a:extLst>
            <a:ext uri="{FF2B5EF4-FFF2-40B4-BE49-F238E27FC236}">
              <a16:creationId xmlns:a16="http://schemas.microsoft.com/office/drawing/2014/main" id="{00000000-0008-0000-0E00-00002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0" name="【公民館】&#10;一人当たり面積グラフ枠">
          <a:extLst>
            <a:ext uri="{FF2B5EF4-FFF2-40B4-BE49-F238E27FC236}">
              <a16:creationId xmlns:a16="http://schemas.microsoft.com/office/drawing/2014/main" id="{00000000-0008-0000-0E00-00003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flipV="1">
          <a:off x="22160864" y="17287494"/>
          <a:ext cx="0" cy="1306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macro="" textlink="">
      <xdr:nvSpPr>
        <xdr:cNvPr id="832" name="【公民館】&#10;一人当たり面積最小値テキスト">
          <a:extLst>
            <a:ext uri="{FF2B5EF4-FFF2-40B4-BE49-F238E27FC236}">
              <a16:creationId xmlns:a16="http://schemas.microsoft.com/office/drawing/2014/main" id="{00000000-0008-0000-0E00-000040030000}"/>
            </a:ext>
          </a:extLst>
        </xdr:cNvPr>
        <xdr:cNvSpPr txBox="1"/>
      </xdr:nvSpPr>
      <xdr:spPr>
        <a:xfrm>
          <a:off x="22199600" y="185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a:off x="22072600" y="1859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macro="" textlink="">
      <xdr:nvSpPr>
        <xdr:cNvPr id="834" name="【公民館】&#10;一人当たり面積最大値テキスト">
          <a:extLst>
            <a:ext uri="{FF2B5EF4-FFF2-40B4-BE49-F238E27FC236}">
              <a16:creationId xmlns:a16="http://schemas.microsoft.com/office/drawing/2014/main" id="{00000000-0008-0000-0E00-000042030000}"/>
            </a:ext>
          </a:extLst>
        </xdr:cNvPr>
        <xdr:cNvSpPr txBox="1"/>
      </xdr:nvSpPr>
      <xdr:spPr>
        <a:xfrm>
          <a:off x="22199600" y="1706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22072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115840</xdr:rowOff>
    </xdr:from>
    <xdr:ext cx="469744" cy="259045"/>
    <xdr:sp macro="" textlink="">
      <xdr:nvSpPr>
        <xdr:cNvPr id="836" name="【公民館】&#10;一人当たり面積平均値テキスト">
          <a:extLst>
            <a:ext uri="{FF2B5EF4-FFF2-40B4-BE49-F238E27FC236}">
              <a16:creationId xmlns:a16="http://schemas.microsoft.com/office/drawing/2014/main" id="{00000000-0008-0000-0E00-000044030000}"/>
            </a:ext>
          </a:extLst>
        </xdr:cNvPr>
        <xdr:cNvSpPr txBox="1"/>
      </xdr:nvSpPr>
      <xdr:spPr>
        <a:xfrm>
          <a:off x="22199600" y="18289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837" name="フローチャート: 判断 836">
          <a:extLst>
            <a:ext uri="{FF2B5EF4-FFF2-40B4-BE49-F238E27FC236}">
              <a16:creationId xmlns:a16="http://schemas.microsoft.com/office/drawing/2014/main" id="{00000000-0008-0000-0E00-000045030000}"/>
            </a:ext>
          </a:extLst>
        </xdr:cNvPr>
        <xdr:cNvSpPr/>
      </xdr:nvSpPr>
      <xdr:spPr>
        <a:xfrm>
          <a:off x="22110700" y="183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838" name="フローチャート: 判断 837">
          <a:extLst>
            <a:ext uri="{FF2B5EF4-FFF2-40B4-BE49-F238E27FC236}">
              <a16:creationId xmlns:a16="http://schemas.microsoft.com/office/drawing/2014/main" id="{00000000-0008-0000-0E00-000046030000}"/>
            </a:ext>
          </a:extLst>
        </xdr:cNvPr>
        <xdr:cNvSpPr/>
      </xdr:nvSpPr>
      <xdr:spPr>
        <a:xfrm>
          <a:off x="212725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macro="" textlink="">
      <xdr:nvSpPr>
        <xdr:cNvPr id="839" name="フローチャート: 判断 838">
          <a:extLst>
            <a:ext uri="{FF2B5EF4-FFF2-40B4-BE49-F238E27FC236}">
              <a16:creationId xmlns:a16="http://schemas.microsoft.com/office/drawing/2014/main" id="{00000000-0008-0000-0E00-000047030000}"/>
            </a:ext>
          </a:extLst>
        </xdr:cNvPr>
        <xdr:cNvSpPr/>
      </xdr:nvSpPr>
      <xdr:spPr>
        <a:xfrm>
          <a:off x="203835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840" name="フローチャート: 判断 839">
          <a:extLst>
            <a:ext uri="{FF2B5EF4-FFF2-40B4-BE49-F238E27FC236}">
              <a16:creationId xmlns:a16="http://schemas.microsoft.com/office/drawing/2014/main" id="{00000000-0008-0000-0E00-000048030000}"/>
            </a:ext>
          </a:extLst>
        </xdr:cNvPr>
        <xdr:cNvSpPr/>
      </xdr:nvSpPr>
      <xdr:spPr>
        <a:xfrm>
          <a:off x="19494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12446</xdr:rowOff>
    </xdr:from>
    <xdr:to>
      <xdr:col>98</xdr:col>
      <xdr:colOff>38100</xdr:colOff>
      <xdr:row>107</xdr:row>
      <xdr:rowOff>114046</xdr:rowOff>
    </xdr:to>
    <xdr:sp macro="" textlink="">
      <xdr:nvSpPr>
        <xdr:cNvPr id="841" name="フローチャート: 判断 840">
          <a:extLst>
            <a:ext uri="{FF2B5EF4-FFF2-40B4-BE49-F238E27FC236}">
              <a16:creationId xmlns:a16="http://schemas.microsoft.com/office/drawing/2014/main" id="{00000000-0008-0000-0E00-000049030000}"/>
            </a:ext>
          </a:extLst>
        </xdr:cNvPr>
        <xdr:cNvSpPr/>
      </xdr:nvSpPr>
      <xdr:spPr>
        <a:xfrm>
          <a:off x="18605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E00-00004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E00-00004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63500</xdr:rowOff>
    </xdr:from>
    <xdr:to>
      <xdr:col>116</xdr:col>
      <xdr:colOff>114300</xdr:colOff>
      <xdr:row>104</xdr:row>
      <xdr:rowOff>165100</xdr:rowOff>
    </xdr:to>
    <xdr:sp macro="" textlink="">
      <xdr:nvSpPr>
        <xdr:cNvPr id="847" name="楕円 846">
          <a:extLst>
            <a:ext uri="{FF2B5EF4-FFF2-40B4-BE49-F238E27FC236}">
              <a16:creationId xmlns:a16="http://schemas.microsoft.com/office/drawing/2014/main" id="{00000000-0008-0000-0E00-00004F030000}"/>
            </a:ext>
          </a:extLst>
        </xdr:cNvPr>
        <xdr:cNvSpPr/>
      </xdr:nvSpPr>
      <xdr:spPr>
        <a:xfrm>
          <a:off x="221107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86377</xdr:rowOff>
    </xdr:from>
    <xdr:ext cx="469744" cy="259045"/>
    <xdr:sp macro="" textlink="">
      <xdr:nvSpPr>
        <xdr:cNvPr id="848" name="【公民館】&#10;一人当たり面積該当値テキスト">
          <a:extLst>
            <a:ext uri="{FF2B5EF4-FFF2-40B4-BE49-F238E27FC236}">
              <a16:creationId xmlns:a16="http://schemas.microsoft.com/office/drawing/2014/main" id="{00000000-0008-0000-0E00-000050030000}"/>
            </a:ext>
          </a:extLst>
        </xdr:cNvPr>
        <xdr:cNvSpPr txBox="1"/>
      </xdr:nvSpPr>
      <xdr:spPr>
        <a:xfrm>
          <a:off x="22199600"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75692</xdr:rowOff>
    </xdr:from>
    <xdr:to>
      <xdr:col>112</xdr:col>
      <xdr:colOff>38100</xdr:colOff>
      <xdr:row>105</xdr:row>
      <xdr:rowOff>5842</xdr:rowOff>
    </xdr:to>
    <xdr:sp macro="" textlink="">
      <xdr:nvSpPr>
        <xdr:cNvPr id="849" name="楕円 848">
          <a:extLst>
            <a:ext uri="{FF2B5EF4-FFF2-40B4-BE49-F238E27FC236}">
              <a16:creationId xmlns:a16="http://schemas.microsoft.com/office/drawing/2014/main" id="{00000000-0008-0000-0E00-000051030000}"/>
            </a:ext>
          </a:extLst>
        </xdr:cNvPr>
        <xdr:cNvSpPr/>
      </xdr:nvSpPr>
      <xdr:spPr>
        <a:xfrm>
          <a:off x="212725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114300</xdr:rowOff>
    </xdr:from>
    <xdr:to>
      <xdr:col>116</xdr:col>
      <xdr:colOff>63500</xdr:colOff>
      <xdr:row>104</xdr:row>
      <xdr:rowOff>126492</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flipV="1">
          <a:off x="21323300" y="17945100"/>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83313</xdr:rowOff>
    </xdr:from>
    <xdr:to>
      <xdr:col>107</xdr:col>
      <xdr:colOff>101600</xdr:colOff>
      <xdr:row>105</xdr:row>
      <xdr:rowOff>13463</xdr:rowOff>
    </xdr:to>
    <xdr:sp macro="" textlink="">
      <xdr:nvSpPr>
        <xdr:cNvPr id="851" name="楕円 850">
          <a:extLst>
            <a:ext uri="{FF2B5EF4-FFF2-40B4-BE49-F238E27FC236}">
              <a16:creationId xmlns:a16="http://schemas.microsoft.com/office/drawing/2014/main" id="{00000000-0008-0000-0E00-000053030000}"/>
            </a:ext>
          </a:extLst>
        </xdr:cNvPr>
        <xdr:cNvSpPr/>
      </xdr:nvSpPr>
      <xdr:spPr>
        <a:xfrm>
          <a:off x="20383500" y="1791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126492</xdr:rowOff>
    </xdr:from>
    <xdr:to>
      <xdr:col>111</xdr:col>
      <xdr:colOff>177800</xdr:colOff>
      <xdr:row>104</xdr:row>
      <xdr:rowOff>134113</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flipV="1">
          <a:off x="20434300" y="1795729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102363</xdr:rowOff>
    </xdr:from>
    <xdr:to>
      <xdr:col>102</xdr:col>
      <xdr:colOff>165100</xdr:colOff>
      <xdr:row>105</xdr:row>
      <xdr:rowOff>32513</xdr:rowOff>
    </xdr:to>
    <xdr:sp macro="" textlink="">
      <xdr:nvSpPr>
        <xdr:cNvPr id="853" name="楕円 852">
          <a:extLst>
            <a:ext uri="{FF2B5EF4-FFF2-40B4-BE49-F238E27FC236}">
              <a16:creationId xmlns:a16="http://schemas.microsoft.com/office/drawing/2014/main" id="{00000000-0008-0000-0E00-000055030000}"/>
            </a:ext>
          </a:extLst>
        </xdr:cNvPr>
        <xdr:cNvSpPr/>
      </xdr:nvSpPr>
      <xdr:spPr>
        <a:xfrm>
          <a:off x="19494500" y="1793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134113</xdr:rowOff>
    </xdr:from>
    <xdr:to>
      <xdr:col>107</xdr:col>
      <xdr:colOff>50800</xdr:colOff>
      <xdr:row>104</xdr:row>
      <xdr:rowOff>153163</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flipV="1">
          <a:off x="19545300" y="17964913"/>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115315</xdr:rowOff>
    </xdr:from>
    <xdr:to>
      <xdr:col>98</xdr:col>
      <xdr:colOff>38100</xdr:colOff>
      <xdr:row>105</xdr:row>
      <xdr:rowOff>45465</xdr:rowOff>
    </xdr:to>
    <xdr:sp macro="" textlink="">
      <xdr:nvSpPr>
        <xdr:cNvPr id="855" name="楕円 854">
          <a:extLst>
            <a:ext uri="{FF2B5EF4-FFF2-40B4-BE49-F238E27FC236}">
              <a16:creationId xmlns:a16="http://schemas.microsoft.com/office/drawing/2014/main" id="{00000000-0008-0000-0E00-000057030000}"/>
            </a:ext>
          </a:extLst>
        </xdr:cNvPr>
        <xdr:cNvSpPr/>
      </xdr:nvSpPr>
      <xdr:spPr>
        <a:xfrm>
          <a:off x="18605500" y="179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153163</xdr:rowOff>
    </xdr:from>
    <xdr:to>
      <xdr:col>102</xdr:col>
      <xdr:colOff>114300</xdr:colOff>
      <xdr:row>104</xdr:row>
      <xdr:rowOff>166115</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flipV="1">
          <a:off x="18656300" y="17983963"/>
          <a:ext cx="889000" cy="1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90695</xdr:rowOff>
    </xdr:from>
    <xdr:ext cx="469744" cy="259045"/>
    <xdr:sp macro="" textlink="">
      <xdr:nvSpPr>
        <xdr:cNvPr id="857" name="n_1aveValue【公民館】&#10;一人当たり面積">
          <a:extLst>
            <a:ext uri="{FF2B5EF4-FFF2-40B4-BE49-F238E27FC236}">
              <a16:creationId xmlns:a16="http://schemas.microsoft.com/office/drawing/2014/main" id="{00000000-0008-0000-0E00-000059030000}"/>
            </a:ext>
          </a:extLst>
        </xdr:cNvPr>
        <xdr:cNvSpPr txBox="1"/>
      </xdr:nvSpPr>
      <xdr:spPr>
        <a:xfrm>
          <a:off x="21075727" y="18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100601</xdr:rowOff>
    </xdr:from>
    <xdr:ext cx="469744" cy="259045"/>
    <xdr:sp macro="" textlink="">
      <xdr:nvSpPr>
        <xdr:cNvPr id="858" name="n_2aveValue【公民館】&#10;一人当たり面積">
          <a:extLst>
            <a:ext uri="{FF2B5EF4-FFF2-40B4-BE49-F238E27FC236}">
              <a16:creationId xmlns:a16="http://schemas.microsoft.com/office/drawing/2014/main" id="{00000000-0008-0000-0E00-00005A030000}"/>
            </a:ext>
          </a:extLst>
        </xdr:cNvPr>
        <xdr:cNvSpPr txBox="1"/>
      </xdr:nvSpPr>
      <xdr:spPr>
        <a:xfrm>
          <a:off x="20199427"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102125</xdr:rowOff>
    </xdr:from>
    <xdr:ext cx="469744" cy="259045"/>
    <xdr:sp macro="" textlink="">
      <xdr:nvSpPr>
        <xdr:cNvPr id="859" name="n_3aveValue【公民館】&#10;一人当たり面積">
          <a:extLst>
            <a:ext uri="{FF2B5EF4-FFF2-40B4-BE49-F238E27FC236}">
              <a16:creationId xmlns:a16="http://schemas.microsoft.com/office/drawing/2014/main" id="{00000000-0008-0000-0E00-00005B030000}"/>
            </a:ext>
          </a:extLst>
        </xdr:cNvPr>
        <xdr:cNvSpPr txBox="1"/>
      </xdr:nvSpPr>
      <xdr:spPr>
        <a:xfrm>
          <a:off x="19310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105173</xdr:rowOff>
    </xdr:from>
    <xdr:ext cx="469744" cy="259045"/>
    <xdr:sp macro="" textlink="">
      <xdr:nvSpPr>
        <xdr:cNvPr id="860" name="n_4aveValue【公民館】&#10;一人当たり面積">
          <a:extLst>
            <a:ext uri="{FF2B5EF4-FFF2-40B4-BE49-F238E27FC236}">
              <a16:creationId xmlns:a16="http://schemas.microsoft.com/office/drawing/2014/main" id="{00000000-0008-0000-0E00-00005C030000}"/>
            </a:ext>
          </a:extLst>
        </xdr:cNvPr>
        <xdr:cNvSpPr txBox="1"/>
      </xdr:nvSpPr>
      <xdr:spPr>
        <a:xfrm>
          <a:off x="18421427" y="184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22369</xdr:rowOff>
    </xdr:from>
    <xdr:ext cx="469744" cy="259045"/>
    <xdr:sp macro="" textlink="">
      <xdr:nvSpPr>
        <xdr:cNvPr id="861" name="n_1mainValue【公民館】&#10;一人当たり面積">
          <a:extLst>
            <a:ext uri="{FF2B5EF4-FFF2-40B4-BE49-F238E27FC236}">
              <a16:creationId xmlns:a16="http://schemas.microsoft.com/office/drawing/2014/main" id="{00000000-0008-0000-0E00-00005D030000}"/>
            </a:ext>
          </a:extLst>
        </xdr:cNvPr>
        <xdr:cNvSpPr txBox="1"/>
      </xdr:nvSpPr>
      <xdr:spPr>
        <a:xfrm>
          <a:off x="210757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29990</xdr:rowOff>
    </xdr:from>
    <xdr:ext cx="469744" cy="259045"/>
    <xdr:sp macro="" textlink="">
      <xdr:nvSpPr>
        <xdr:cNvPr id="862" name="n_2mainValue【公民館】&#10;一人当たり面積">
          <a:extLst>
            <a:ext uri="{FF2B5EF4-FFF2-40B4-BE49-F238E27FC236}">
              <a16:creationId xmlns:a16="http://schemas.microsoft.com/office/drawing/2014/main" id="{00000000-0008-0000-0E00-00005E030000}"/>
            </a:ext>
          </a:extLst>
        </xdr:cNvPr>
        <xdr:cNvSpPr txBox="1"/>
      </xdr:nvSpPr>
      <xdr:spPr>
        <a:xfrm>
          <a:off x="20199427" y="1768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49040</xdr:rowOff>
    </xdr:from>
    <xdr:ext cx="469744" cy="259045"/>
    <xdr:sp macro="" textlink="">
      <xdr:nvSpPr>
        <xdr:cNvPr id="863" name="n_3mainValue【公民館】&#10;一人当たり面積">
          <a:extLst>
            <a:ext uri="{FF2B5EF4-FFF2-40B4-BE49-F238E27FC236}">
              <a16:creationId xmlns:a16="http://schemas.microsoft.com/office/drawing/2014/main" id="{00000000-0008-0000-0E00-00005F030000}"/>
            </a:ext>
          </a:extLst>
        </xdr:cNvPr>
        <xdr:cNvSpPr txBox="1"/>
      </xdr:nvSpPr>
      <xdr:spPr>
        <a:xfrm>
          <a:off x="19310427" y="1770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61992</xdr:rowOff>
    </xdr:from>
    <xdr:ext cx="469744" cy="259045"/>
    <xdr:sp macro="" textlink="">
      <xdr:nvSpPr>
        <xdr:cNvPr id="864" name="n_4mainValue【公民館】&#10;一人当たり面積">
          <a:extLst>
            <a:ext uri="{FF2B5EF4-FFF2-40B4-BE49-F238E27FC236}">
              <a16:creationId xmlns:a16="http://schemas.microsoft.com/office/drawing/2014/main" id="{00000000-0008-0000-0E00-000060030000}"/>
            </a:ext>
          </a:extLst>
        </xdr:cNvPr>
        <xdr:cNvSpPr txBox="1"/>
      </xdr:nvSpPr>
      <xdr:spPr>
        <a:xfrm>
          <a:off x="18421427" y="1772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00000000-0008-0000-0E00-00006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00000000-0008-0000-0E00-00006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00000000-0008-0000-0E00-00006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各施設、個別の長寿命化計画・公共施設等総合管理計画に基づき維持管理を進めていきますが、特に老朽化が進んでいる施設については除却を検討していきます。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北海道斜里町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10,694
10,386
737.13
10,616,358
10,270,403
336,355
6,113,941
11,316,151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92528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9218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39205</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97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92528</xdr:rowOff>
    </xdr:from>
    <xdr:to>
      <xdr:col>24</xdr:col>
      <xdr:colOff>152400</xdr:colOff>
      <xdr:row>34</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92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134455</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47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156028</xdr:rowOff>
    </xdr:from>
    <xdr:to>
      <xdr:col>24</xdr:col>
      <xdr:colOff>114300</xdr:colOff>
      <xdr:row>38</xdr:row>
      <xdr:rowOff>86178</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131536</xdr:rowOff>
    </xdr:from>
    <xdr:to>
      <xdr:col>15</xdr:col>
      <xdr:colOff>101600</xdr:colOff>
      <xdr:row>38</xdr:row>
      <xdr:rowOff>61686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62956</xdr:rowOff>
    </xdr:from>
    <xdr:to>
      <xdr:col>6</xdr:col>
      <xdr:colOff>38100</xdr:colOff>
      <xdr:row>37</xdr:row>
      <xdr:rowOff>164556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80917</xdr:rowOff>
    </xdr:from>
    <xdr:to>
      <xdr:col>24</xdr:col>
      <xdr:colOff>114300</xdr:colOff>
      <xdr:row>35</xdr:row>
      <xdr:rowOff>11067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59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167294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5825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48260</xdr:rowOff>
    </xdr:from>
    <xdr:to>
      <xdr:col>20</xdr:col>
      <xdr:colOff>38100</xdr:colOff>
      <xdr:row>34</xdr:row>
      <xdr:rowOff>149860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99060</xdr:rowOff>
    </xdr:from>
    <xdr:to>
      <xdr:col>24</xdr:col>
      <xdr:colOff>63500</xdr:colOff>
      <xdr:row>34</xdr:row>
      <xdr:rowOff>131717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592836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13970</xdr:rowOff>
    </xdr:from>
    <xdr:to>
      <xdr:col>15</xdr:col>
      <xdr:colOff>101600</xdr:colOff>
      <xdr:row>34</xdr:row>
      <xdr:rowOff>115570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64770</xdr:rowOff>
    </xdr:from>
    <xdr:to>
      <xdr:col>19</xdr:col>
      <xdr:colOff>177800</xdr:colOff>
      <xdr:row>34</xdr:row>
      <xdr:rowOff>99060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58940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152763</xdr:rowOff>
    </xdr:from>
    <xdr:to>
      <xdr:col>10</xdr:col>
      <xdr:colOff>165100</xdr:colOff>
      <xdr:row>34</xdr:row>
      <xdr:rowOff>82913</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58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32113</xdr:rowOff>
    </xdr:from>
    <xdr:to>
      <xdr:col>15</xdr:col>
      <xdr:colOff>50800</xdr:colOff>
      <xdr:row>34</xdr:row>
      <xdr:rowOff>64770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58614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118473</xdr:rowOff>
    </xdr:from>
    <xdr:to>
      <xdr:col>6</xdr:col>
      <xdr:colOff>38100</xdr:colOff>
      <xdr:row>34</xdr:row>
      <xdr:rowOff>48623</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57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169273</xdr:rowOff>
    </xdr:from>
    <xdr:to>
      <xdr:col>10</xdr:col>
      <xdr:colOff>114300</xdr:colOff>
      <xdr:row>34</xdr:row>
      <xdr:rowOff>32113</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58271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69142</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52812</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170378</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155683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166387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132097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99440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558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65150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555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xdr:rowOff>
    </xdr:from>
    <xdr:to>
      <xdr:col>54</xdr:col>
      <xdr:colOff>189865</xdr:colOff>
      <xdr:row>41</xdr:row>
      <xdr:rowOff>78486</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32348"/>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121175</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xdr:rowOff>
    </xdr:from>
    <xdr:to>
      <xdr:col>55</xdr:col>
      <xdr:colOff>88900</xdr:colOff>
      <xdr:row>34</xdr:row>
      <xdr:rowOff>3048</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3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136415</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651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125984</xdr:rowOff>
    </xdr:from>
    <xdr:to>
      <xdr:col>41</xdr:col>
      <xdr:colOff>101600</xdr:colOff>
      <xdr:row>39</xdr:row>
      <xdr:rowOff>56134</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135128</xdr:rowOff>
    </xdr:from>
    <xdr:to>
      <xdr:col>36</xdr:col>
      <xdr:colOff>165100</xdr:colOff>
      <xdr:row>39</xdr:row>
      <xdr:rowOff>65278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87122</xdr:rowOff>
    </xdr:from>
    <xdr:to>
      <xdr:col>55</xdr:col>
      <xdr:colOff>50800</xdr:colOff>
      <xdr:row>38</xdr:row>
      <xdr:rowOff>17272</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109999</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28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96266</xdr:rowOff>
    </xdr:from>
    <xdr:to>
      <xdr:col>50</xdr:col>
      <xdr:colOff>165100</xdr:colOff>
      <xdr:row>38</xdr:row>
      <xdr:rowOff>26415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439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137922</xdr:rowOff>
    </xdr:from>
    <xdr:to>
      <xdr:col>55</xdr:col>
      <xdr:colOff>0</xdr:colOff>
      <xdr:row>37</xdr:row>
      <xdr:rowOff>147066</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4815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105410</xdr:rowOff>
    </xdr:from>
    <xdr:to>
      <xdr:col>46</xdr:col>
      <xdr:colOff>38100</xdr:colOff>
      <xdr:row>38</xdr:row>
      <xdr:rowOff>35560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147066</xdr:rowOff>
    </xdr:from>
    <xdr:to>
      <xdr:col>50</xdr:col>
      <xdr:colOff>114300</xdr:colOff>
      <xdr:row>37</xdr:row>
      <xdr:rowOff>156210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490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123698</xdr:rowOff>
    </xdr:from>
    <xdr:to>
      <xdr:col>41</xdr:col>
      <xdr:colOff>101600</xdr:colOff>
      <xdr:row>38</xdr:row>
      <xdr:rowOff>53848</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156210</xdr:rowOff>
    </xdr:from>
    <xdr:to>
      <xdr:col>45</xdr:col>
      <xdr:colOff>177800</xdr:colOff>
      <xdr:row>38</xdr:row>
      <xdr:rowOff>3048</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499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132842</xdr:rowOff>
    </xdr:from>
    <xdr:to>
      <xdr:col>36</xdr:col>
      <xdr:colOff>165100</xdr:colOff>
      <xdr:row>38</xdr:row>
      <xdr:rowOff>62992</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3048</xdr:rowOff>
    </xdr:from>
    <xdr:to>
      <xdr:col>41</xdr:col>
      <xdr:colOff>50800</xdr:colOff>
      <xdr:row>38</xdr:row>
      <xdr:rowOff>12192</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5181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83837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47261</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56405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42943</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2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52087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70375</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2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79519</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92908</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37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52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136978</xdr:rowOff>
    </xdr:from>
    <xdr:to>
      <xdr:col>10</xdr:col>
      <xdr:colOff>165100</xdr:colOff>
      <xdr:row>62</xdr:row>
      <xdr:rowOff>67128</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87993</xdr:rowOff>
    </xdr:from>
    <xdr:to>
      <xdr:col>6</xdr:col>
      <xdr:colOff>38100</xdr:colOff>
      <xdr:row>62</xdr:row>
      <xdr:rowOff>18143</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22678</xdr:rowOff>
    </xdr:from>
    <xdr:to>
      <xdr:col>24</xdr:col>
      <xdr:colOff>114300</xdr:colOff>
      <xdr:row>62</xdr:row>
      <xdr:rowOff>124278</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1105</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74930</xdr:rowOff>
    </xdr:from>
    <xdr:to>
      <xdr:col>20</xdr:col>
      <xdr:colOff>38100</xdr:colOff>
      <xdr:row>64</xdr:row>
      <xdr:rowOff>5080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73478</xdr:rowOff>
    </xdr:from>
    <xdr:to>
      <xdr:col>24</xdr:col>
      <xdr:colOff>63500</xdr:colOff>
      <xdr:row>63</xdr:row>
      <xdr:rowOff>125730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flipV="1">
          <a:off x="3797300" y="10703378"/>
          <a:ext cx="838200" cy="22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42273</xdr:rowOff>
    </xdr:from>
    <xdr:to>
      <xdr:col>15</xdr:col>
      <xdr:colOff>101600</xdr:colOff>
      <xdr:row>63</xdr:row>
      <xdr:rowOff>143873</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93073</xdr:rowOff>
    </xdr:from>
    <xdr:to>
      <xdr:col>19</xdr:col>
      <xdr:colOff>177800</xdr:colOff>
      <xdr:row>63</xdr:row>
      <xdr:rowOff>125730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08944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32476</xdr:rowOff>
    </xdr:from>
    <xdr:to>
      <xdr:col>10</xdr:col>
      <xdr:colOff>165100</xdr:colOff>
      <xdr:row>62</xdr:row>
      <xdr:rowOff>134076</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6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83276</xdr:rowOff>
    </xdr:from>
    <xdr:to>
      <xdr:col>15</xdr:col>
      <xdr:colOff>50800</xdr:colOff>
      <xdr:row>63</xdr:row>
      <xdr:rowOff>93073</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713176"/>
          <a:ext cx="8890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132080</xdr:rowOff>
    </xdr:from>
    <xdr:to>
      <xdr:col>6</xdr:col>
      <xdr:colOff>38100</xdr:colOff>
      <xdr:row>63</xdr:row>
      <xdr:rowOff>62230</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83276</xdr:rowOff>
    </xdr:from>
    <xdr:to>
      <xdr:col>10</xdr:col>
      <xdr:colOff>114300</xdr:colOff>
      <xdr:row>63</xdr:row>
      <xdr:rowOff>11430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flipV="1">
          <a:off x="1130300" y="10713176"/>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126110</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10413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106515</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1039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83655</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34670</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167657</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135000</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93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125203</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53357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608630"/>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38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60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36657</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323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4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16637</xdr:rowOff>
    </xdr:from>
    <xdr:to>
      <xdr:col>36</xdr:col>
      <xdr:colOff>165100</xdr:colOff>
      <xdr:row>61</xdr:row>
      <xdr:rowOff>118237</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13780</xdr:rowOff>
    </xdr:from>
    <xdr:to>
      <xdr:col>55</xdr:col>
      <xdr:colOff>50800</xdr:colOff>
      <xdr:row>62</xdr:row>
      <xdr:rowOff>115380</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6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163657</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1062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16637</xdr:rowOff>
    </xdr:from>
    <xdr:to>
      <xdr:col>50</xdr:col>
      <xdr:colOff>165100</xdr:colOff>
      <xdr:row>62</xdr:row>
      <xdr:rowOff>118237</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6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64580</xdr:rowOff>
    </xdr:from>
    <xdr:to>
      <xdr:col>55</xdr:col>
      <xdr:colOff>0</xdr:colOff>
      <xdr:row>62</xdr:row>
      <xdr:rowOff>67437</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9639300" y="10694480"/>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18352</xdr:rowOff>
    </xdr:from>
    <xdr:to>
      <xdr:col>46</xdr:col>
      <xdr:colOff>38100</xdr:colOff>
      <xdr:row>62</xdr:row>
      <xdr:rowOff>119952</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6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67437</xdr:rowOff>
    </xdr:from>
    <xdr:to>
      <xdr:col>50</xdr:col>
      <xdr:colOff>114300</xdr:colOff>
      <xdr:row>62</xdr:row>
      <xdr:rowOff>69152</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8750300" y="10697337"/>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22352</xdr:rowOff>
    </xdr:from>
    <xdr:to>
      <xdr:col>41</xdr:col>
      <xdr:colOff>101600</xdr:colOff>
      <xdr:row>62</xdr:row>
      <xdr:rowOff>123952</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69152</xdr:rowOff>
    </xdr:from>
    <xdr:to>
      <xdr:col>45</xdr:col>
      <xdr:colOff>177800</xdr:colOff>
      <xdr:row>62</xdr:row>
      <xdr:rowOff>73152</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7861300" y="10699052"/>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165227</xdr:rowOff>
    </xdr:from>
    <xdr:to>
      <xdr:col>36</xdr:col>
      <xdr:colOff>165100</xdr:colOff>
      <xdr:row>62</xdr:row>
      <xdr:rowOff>95377</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106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44577</xdr:rowOff>
    </xdr:from>
    <xdr:to>
      <xdr:col>41</xdr:col>
      <xdr:colOff>50800</xdr:colOff>
      <xdr:row>62</xdr:row>
      <xdr:rowOff>73152</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6972300" y="10674477"/>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146194</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9391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137621</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8515427" y="1025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158196</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7626427" y="102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134764</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737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109364</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9391727" y="1073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111079</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8515427" y="107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115079</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76264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86504</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737427" y="1071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0000000-0008-0000-0F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flipV="1">
          <a:off x="4634865" y="13511785"/>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a:extLst>
            <a:ext uri="{FF2B5EF4-FFF2-40B4-BE49-F238E27FC236}">
              <a16:creationId xmlns:a16="http://schemas.microsoft.com/office/drawing/2014/main" id="{00000000-0008-0000-0F00-00001A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00000000-0008-0000-0F00-00001C010000}"/>
            </a:ext>
          </a:extLst>
        </xdr:cNvPr>
        <xdr:cNvSpPr txBox="1"/>
      </xdr:nvSpPr>
      <xdr:spPr>
        <a:xfrm>
          <a:off x="4673600" y="1328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4546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87901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00000000-0008-0000-0F00-00001E010000}"/>
            </a:ext>
          </a:extLst>
        </xdr:cNvPr>
        <xdr:cNvSpPr txBox="1"/>
      </xdr:nvSpPr>
      <xdr:spPr>
        <a:xfrm>
          <a:off x="4673600" y="1380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4584700" y="139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140463</xdr:rowOff>
    </xdr:from>
    <xdr:to>
      <xdr:col>20</xdr:col>
      <xdr:colOff>38100</xdr:colOff>
      <xdr:row>82</xdr:row>
      <xdr:rowOff>70613</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37465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2857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122174</xdr:rowOff>
    </xdr:from>
    <xdr:to>
      <xdr:col>10</xdr:col>
      <xdr:colOff>165100</xdr:colOff>
      <xdr:row>81</xdr:row>
      <xdr:rowOff>52324</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1968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297" name="楕円 296">
          <a:extLst>
            <a:ext uri="{FF2B5EF4-FFF2-40B4-BE49-F238E27FC236}">
              <a16:creationId xmlns:a16="http://schemas.microsoft.com/office/drawing/2014/main" id="{00000000-0008-0000-0F00-000029010000}"/>
            </a:ext>
          </a:extLst>
        </xdr:cNvPr>
        <xdr:cNvSpPr/>
      </xdr:nvSpPr>
      <xdr:spPr>
        <a:xfrm>
          <a:off x="4584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148607</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00000000-0008-0000-0F00-00002A010000}"/>
            </a:ext>
          </a:extLst>
        </xdr:cNvPr>
        <xdr:cNvSpPr txBox="1"/>
      </xdr:nvSpPr>
      <xdr:spPr>
        <a:xfrm>
          <a:off x="4673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154178</xdr:rowOff>
    </xdr:from>
    <xdr:to>
      <xdr:col>20</xdr:col>
      <xdr:colOff>38100</xdr:colOff>
      <xdr:row>83</xdr:row>
      <xdr:rowOff>84328</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37465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33528</xdr:rowOff>
    </xdr:from>
    <xdr:to>
      <xdr:col>24</xdr:col>
      <xdr:colOff>63500</xdr:colOff>
      <xdr:row>83</xdr:row>
      <xdr:rowOff>49530</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3797300" y="1426387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108458</xdr:rowOff>
    </xdr:from>
    <xdr:to>
      <xdr:col>15</xdr:col>
      <xdr:colOff>101600</xdr:colOff>
      <xdr:row>83</xdr:row>
      <xdr:rowOff>38608</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2857500" y="1416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159258</xdr:rowOff>
    </xdr:from>
    <xdr:to>
      <xdr:col>19</xdr:col>
      <xdr:colOff>177800</xdr:colOff>
      <xdr:row>83</xdr:row>
      <xdr:rowOff>33528</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2908300" y="142181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14732</xdr:rowOff>
    </xdr:from>
    <xdr:to>
      <xdr:col>10</xdr:col>
      <xdr:colOff>165100</xdr:colOff>
      <xdr:row>82</xdr:row>
      <xdr:rowOff>116332</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1968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65532</xdr:rowOff>
    </xdr:from>
    <xdr:to>
      <xdr:col>15</xdr:col>
      <xdr:colOff>50800</xdr:colOff>
      <xdr:row>82</xdr:row>
      <xdr:rowOff>159258</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2019300" y="14124432"/>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156463</xdr:rowOff>
    </xdr:from>
    <xdr:to>
      <xdr:col>6</xdr:col>
      <xdr:colOff>38100</xdr:colOff>
      <xdr:row>84</xdr:row>
      <xdr:rowOff>86613</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1079500" y="143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65532</xdr:rowOff>
    </xdr:from>
    <xdr:to>
      <xdr:col>10</xdr:col>
      <xdr:colOff>114300</xdr:colOff>
      <xdr:row>84</xdr:row>
      <xdr:rowOff>35813</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1130300" y="14124432"/>
          <a:ext cx="889000" cy="31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87140</xdr:rowOff>
    </xdr:from>
    <xdr:ext cx="405111" cy="259045"/>
    <xdr:sp macro="" textlink="">
      <xdr:nvSpPr>
        <xdr:cNvPr id="307" name="n_1aveValue【福祉施設】&#10;有形固定資産減価償却率">
          <a:extLst>
            <a:ext uri="{FF2B5EF4-FFF2-40B4-BE49-F238E27FC236}">
              <a16:creationId xmlns:a16="http://schemas.microsoft.com/office/drawing/2014/main" id="{00000000-0008-0000-0F00-000033010000}"/>
            </a:ext>
          </a:extLst>
        </xdr:cNvPr>
        <xdr:cNvSpPr txBox="1"/>
      </xdr:nvSpPr>
      <xdr:spPr>
        <a:xfrm>
          <a:off x="3582044" y="1380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45990</xdr:rowOff>
    </xdr:from>
    <xdr:ext cx="405111" cy="259045"/>
    <xdr:sp macro="" textlink="">
      <xdr:nvSpPr>
        <xdr:cNvPr id="308" name="n_2aveValue【福祉施設】&#10;有形固定資産減価償却率">
          <a:extLst>
            <a:ext uri="{FF2B5EF4-FFF2-40B4-BE49-F238E27FC236}">
              <a16:creationId xmlns:a16="http://schemas.microsoft.com/office/drawing/2014/main" id="{00000000-0008-0000-0F00-000034010000}"/>
            </a:ext>
          </a:extLst>
        </xdr:cNvPr>
        <xdr:cNvSpPr txBox="1"/>
      </xdr:nvSpPr>
      <xdr:spPr>
        <a:xfrm>
          <a:off x="27057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68851</xdr:rowOff>
    </xdr:from>
    <xdr:ext cx="405111" cy="259045"/>
    <xdr:sp macro="" textlink="">
      <xdr:nvSpPr>
        <xdr:cNvPr id="309" name="n_3aveValue【福祉施設】&#10;有形固定資産減価償却率">
          <a:extLst>
            <a:ext uri="{FF2B5EF4-FFF2-40B4-BE49-F238E27FC236}">
              <a16:creationId xmlns:a16="http://schemas.microsoft.com/office/drawing/2014/main" id="{00000000-0008-0000-0F00-000035010000}"/>
            </a:ext>
          </a:extLst>
        </xdr:cNvPr>
        <xdr:cNvSpPr txBox="1"/>
      </xdr:nvSpPr>
      <xdr:spPr>
        <a:xfrm>
          <a:off x="1816744" y="1361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10" name="n_4aveValue【福祉施設】&#10;有形固定資産減価償却率">
          <a:extLst>
            <a:ext uri="{FF2B5EF4-FFF2-40B4-BE49-F238E27FC236}">
              <a16:creationId xmlns:a16="http://schemas.microsoft.com/office/drawing/2014/main" id="{00000000-0008-0000-0F00-000036010000}"/>
            </a:ext>
          </a:extLst>
        </xdr:cNvPr>
        <xdr:cNvSpPr txBox="1"/>
      </xdr:nvSpPr>
      <xdr:spPr>
        <a:xfrm>
          <a:off x="927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75455</xdr:rowOff>
    </xdr:from>
    <xdr:ext cx="405111" cy="259045"/>
    <xdr:sp macro="" textlink="">
      <xdr:nvSpPr>
        <xdr:cNvPr id="311" name="n_1mainValue【福祉施設】&#10;有形固定資産減価償却率">
          <a:extLst>
            <a:ext uri="{FF2B5EF4-FFF2-40B4-BE49-F238E27FC236}">
              <a16:creationId xmlns:a16="http://schemas.microsoft.com/office/drawing/2014/main" id="{00000000-0008-0000-0F00-000037010000}"/>
            </a:ext>
          </a:extLst>
        </xdr:cNvPr>
        <xdr:cNvSpPr txBox="1"/>
      </xdr:nvSpPr>
      <xdr:spPr>
        <a:xfrm>
          <a:off x="3582044"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29735</xdr:rowOff>
    </xdr:from>
    <xdr:ext cx="405111" cy="259045"/>
    <xdr:sp macro="" textlink="">
      <xdr:nvSpPr>
        <xdr:cNvPr id="312" name="n_2mainValue【福祉施設】&#10;有形固定資産減価償却率">
          <a:extLst>
            <a:ext uri="{FF2B5EF4-FFF2-40B4-BE49-F238E27FC236}">
              <a16:creationId xmlns:a16="http://schemas.microsoft.com/office/drawing/2014/main" id="{00000000-0008-0000-0F00-000038010000}"/>
            </a:ext>
          </a:extLst>
        </xdr:cNvPr>
        <xdr:cNvSpPr txBox="1"/>
      </xdr:nvSpPr>
      <xdr:spPr>
        <a:xfrm>
          <a:off x="2705744" y="1426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107459</xdr:rowOff>
    </xdr:from>
    <xdr:ext cx="405111" cy="259045"/>
    <xdr:sp macro="" textlink="">
      <xdr:nvSpPr>
        <xdr:cNvPr id="313" name="n_3mainValue【福祉施設】&#10;有形固定資産減価償却率">
          <a:extLst>
            <a:ext uri="{FF2B5EF4-FFF2-40B4-BE49-F238E27FC236}">
              <a16:creationId xmlns:a16="http://schemas.microsoft.com/office/drawing/2014/main" id="{00000000-0008-0000-0F00-000039010000}"/>
            </a:ext>
          </a:extLst>
        </xdr:cNvPr>
        <xdr:cNvSpPr txBox="1"/>
      </xdr:nvSpPr>
      <xdr:spPr>
        <a:xfrm>
          <a:off x="1816744" y="1416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77740</xdr:rowOff>
    </xdr:from>
    <xdr:ext cx="405111" cy="259045"/>
    <xdr:sp macro="" textlink="">
      <xdr:nvSpPr>
        <xdr:cNvPr id="314" name="n_4mainValue【福祉施設】&#10;有形固定資産減価償却率">
          <a:extLst>
            <a:ext uri="{FF2B5EF4-FFF2-40B4-BE49-F238E27FC236}">
              <a16:creationId xmlns:a16="http://schemas.microsoft.com/office/drawing/2014/main" id="{00000000-0008-0000-0F00-00003A010000}"/>
            </a:ext>
          </a:extLst>
        </xdr:cNvPr>
        <xdr:cNvSpPr txBox="1"/>
      </xdr:nvSpPr>
      <xdr:spPr>
        <a:xfrm>
          <a:off x="927744" y="14479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00000000-0008-0000-0F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86361</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flipV="1">
          <a:off x="10476865" y="1341755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339" name="【福祉施設】&#10;一人当たり面積最小値テキスト">
          <a:extLst>
            <a:ext uri="{FF2B5EF4-FFF2-40B4-BE49-F238E27FC236}">
              <a16:creationId xmlns:a16="http://schemas.microsoft.com/office/drawing/2014/main" id="{00000000-0008-0000-0F00-000053010000}"/>
            </a:ext>
          </a:extLst>
        </xdr:cNvPr>
        <xdr:cNvSpPr txBox="1"/>
      </xdr:nvSpPr>
      <xdr:spPr>
        <a:xfrm>
          <a:off x="10515600"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0388600" y="1483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162577</xdr:rowOff>
    </xdr:from>
    <xdr:ext cx="469744" cy="259045"/>
    <xdr:sp macro="" textlink="">
      <xdr:nvSpPr>
        <xdr:cNvPr id="341" name="【福祉施設】&#10;一人当たり面積最大値テキスト">
          <a:extLst>
            <a:ext uri="{FF2B5EF4-FFF2-40B4-BE49-F238E27FC236}">
              <a16:creationId xmlns:a16="http://schemas.microsoft.com/office/drawing/2014/main" id="{00000000-0008-0000-0F00-000055010000}"/>
            </a:ext>
          </a:extLst>
        </xdr:cNvPr>
        <xdr:cNvSpPr txBox="1"/>
      </xdr:nvSpPr>
      <xdr:spPr>
        <a:xfrm>
          <a:off x="10515600"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341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153688</xdr:rowOff>
    </xdr:from>
    <xdr:ext cx="469744" cy="259045"/>
    <xdr:sp macro="" textlink="">
      <xdr:nvSpPr>
        <xdr:cNvPr id="343" name="【福祉施設】&#10;一人当たり面積平均値テキスト">
          <a:extLst>
            <a:ext uri="{FF2B5EF4-FFF2-40B4-BE49-F238E27FC236}">
              <a16:creationId xmlns:a16="http://schemas.microsoft.com/office/drawing/2014/main" id="{00000000-0008-0000-0F00-000057010000}"/>
            </a:ext>
          </a:extLst>
        </xdr:cNvPr>
        <xdr:cNvSpPr txBox="1"/>
      </xdr:nvSpPr>
      <xdr:spPr>
        <a:xfrm>
          <a:off x="10515600" y="14384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3811</xdr:rowOff>
    </xdr:from>
    <xdr:to>
      <xdr:col>55</xdr:col>
      <xdr:colOff>50800</xdr:colOff>
      <xdr:row>84</xdr:row>
      <xdr:rowOff>105411</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10426700" y="1440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9588500" y="1442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41911</xdr:rowOff>
    </xdr:from>
    <xdr:to>
      <xdr:col>46</xdr:col>
      <xdr:colOff>38100</xdr:colOff>
      <xdr:row>84</xdr:row>
      <xdr:rowOff>143511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86995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21589</xdr:rowOff>
    </xdr:from>
    <xdr:to>
      <xdr:col>41</xdr:col>
      <xdr:colOff>101600</xdr:colOff>
      <xdr:row>84</xdr:row>
      <xdr:rowOff>123189</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7810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24130</xdr:rowOff>
    </xdr:from>
    <xdr:to>
      <xdr:col>36</xdr:col>
      <xdr:colOff>165100</xdr:colOff>
      <xdr:row>84</xdr:row>
      <xdr:rowOff>125730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6921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149861</xdr:rowOff>
    </xdr:from>
    <xdr:to>
      <xdr:col>55</xdr:col>
      <xdr:colOff>50800</xdr:colOff>
      <xdr:row>84</xdr:row>
      <xdr:rowOff>80011</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10426700" y="1438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1288</xdr:rowOff>
    </xdr:from>
    <xdr:ext cx="469744" cy="259045"/>
    <xdr:sp macro="" textlink="">
      <xdr:nvSpPr>
        <xdr:cNvPr id="355" name="【福祉施設】&#10;一人当たり面積該当値テキスト">
          <a:extLst>
            <a:ext uri="{FF2B5EF4-FFF2-40B4-BE49-F238E27FC236}">
              <a16:creationId xmlns:a16="http://schemas.microsoft.com/office/drawing/2014/main" id="{00000000-0008-0000-0F00-000063010000}"/>
            </a:ext>
          </a:extLst>
        </xdr:cNvPr>
        <xdr:cNvSpPr txBox="1"/>
      </xdr:nvSpPr>
      <xdr:spPr>
        <a:xfrm>
          <a:off x="10515600" y="142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157480</xdr:rowOff>
    </xdr:from>
    <xdr:to>
      <xdr:col>50</xdr:col>
      <xdr:colOff>165100</xdr:colOff>
      <xdr:row>84</xdr:row>
      <xdr:rowOff>87630</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9588500" y="1438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29211</xdr:rowOff>
    </xdr:from>
    <xdr:to>
      <xdr:col>55</xdr:col>
      <xdr:colOff>0</xdr:colOff>
      <xdr:row>84</xdr:row>
      <xdr:rowOff>36830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flipV="1">
          <a:off x="9639300" y="144310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161289</xdr:rowOff>
    </xdr:from>
    <xdr:to>
      <xdr:col>46</xdr:col>
      <xdr:colOff>38100</xdr:colOff>
      <xdr:row>84</xdr:row>
      <xdr:rowOff>91439</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8699500" y="143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36830</xdr:rowOff>
    </xdr:from>
    <xdr:to>
      <xdr:col>50</xdr:col>
      <xdr:colOff>114300</xdr:colOff>
      <xdr:row>84</xdr:row>
      <xdr:rowOff>40639</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8750300" y="144386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1270</xdr:rowOff>
    </xdr:from>
    <xdr:to>
      <xdr:col>41</xdr:col>
      <xdr:colOff>101600</xdr:colOff>
      <xdr:row>84</xdr:row>
      <xdr:rowOff>102870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7810500" y="1440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40639</xdr:rowOff>
    </xdr:from>
    <xdr:to>
      <xdr:col>45</xdr:col>
      <xdr:colOff>177800</xdr:colOff>
      <xdr:row>84</xdr:row>
      <xdr:rowOff>52070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7861300" y="144424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8889</xdr:rowOff>
    </xdr:from>
    <xdr:to>
      <xdr:col>36</xdr:col>
      <xdr:colOff>165100</xdr:colOff>
      <xdr:row>84</xdr:row>
      <xdr:rowOff>110489</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6921500" y="1441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52070</xdr:rowOff>
    </xdr:from>
    <xdr:to>
      <xdr:col>41</xdr:col>
      <xdr:colOff>50800</xdr:colOff>
      <xdr:row>84</xdr:row>
      <xdr:rowOff>59689</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6972300" y="144538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119397</xdr:rowOff>
    </xdr:from>
    <xdr:ext cx="469744" cy="259045"/>
    <xdr:sp macro="" textlink="">
      <xdr:nvSpPr>
        <xdr:cNvPr id="364" name="n_1aveValue【福祉施設】&#10;一人当たり面積">
          <a:extLst>
            <a:ext uri="{FF2B5EF4-FFF2-40B4-BE49-F238E27FC236}">
              <a16:creationId xmlns:a16="http://schemas.microsoft.com/office/drawing/2014/main" id="{00000000-0008-0000-0F00-00006C010000}"/>
            </a:ext>
          </a:extLst>
        </xdr:cNvPr>
        <xdr:cNvSpPr txBox="1"/>
      </xdr:nvSpPr>
      <xdr:spPr>
        <a:xfrm>
          <a:off x="9391727" y="1452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134638</xdr:rowOff>
    </xdr:from>
    <xdr:ext cx="469744" cy="259045"/>
    <xdr:sp macro="" textlink="">
      <xdr:nvSpPr>
        <xdr:cNvPr id="365" name="n_2aveValue【福祉施設】&#10;一人当たり面積">
          <a:extLst>
            <a:ext uri="{FF2B5EF4-FFF2-40B4-BE49-F238E27FC236}">
              <a16:creationId xmlns:a16="http://schemas.microsoft.com/office/drawing/2014/main" id="{00000000-0008-0000-0F00-00006D010000}"/>
            </a:ext>
          </a:extLst>
        </xdr:cNvPr>
        <xdr:cNvSpPr txBox="1"/>
      </xdr:nvSpPr>
      <xdr:spPr>
        <a:xfrm>
          <a:off x="8515427" y="1453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114316</xdr:rowOff>
    </xdr:from>
    <xdr:ext cx="469744" cy="259045"/>
    <xdr:sp macro="" textlink="">
      <xdr:nvSpPr>
        <xdr:cNvPr id="366" name="n_3aveValue【福祉施設】&#10;一人当たり面積">
          <a:extLst>
            <a:ext uri="{FF2B5EF4-FFF2-40B4-BE49-F238E27FC236}">
              <a16:creationId xmlns:a16="http://schemas.microsoft.com/office/drawing/2014/main" id="{00000000-0008-0000-0F00-00006E010000}"/>
            </a:ext>
          </a:extLst>
        </xdr:cNvPr>
        <xdr:cNvSpPr txBox="1"/>
      </xdr:nvSpPr>
      <xdr:spPr>
        <a:xfrm>
          <a:off x="7626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116857</xdr:rowOff>
    </xdr:from>
    <xdr:ext cx="469744" cy="259045"/>
    <xdr:sp macro="" textlink="">
      <xdr:nvSpPr>
        <xdr:cNvPr id="367" name="n_4aveValue【福祉施設】&#10;一人当たり面積">
          <a:extLst>
            <a:ext uri="{FF2B5EF4-FFF2-40B4-BE49-F238E27FC236}">
              <a16:creationId xmlns:a16="http://schemas.microsoft.com/office/drawing/2014/main" id="{00000000-0008-0000-0F00-00006F010000}"/>
            </a:ext>
          </a:extLst>
        </xdr:cNvPr>
        <xdr:cNvSpPr txBox="1"/>
      </xdr:nvSpPr>
      <xdr:spPr>
        <a:xfrm>
          <a:off x="6737427" y="1451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104157</xdr:rowOff>
    </xdr:from>
    <xdr:ext cx="469744" cy="259045"/>
    <xdr:sp macro="" textlink="">
      <xdr:nvSpPr>
        <xdr:cNvPr id="368" name="n_1mainValue【福祉施設】&#10;一人当たり面積">
          <a:extLst>
            <a:ext uri="{FF2B5EF4-FFF2-40B4-BE49-F238E27FC236}">
              <a16:creationId xmlns:a16="http://schemas.microsoft.com/office/drawing/2014/main" id="{00000000-0008-0000-0F00-000070010000}"/>
            </a:ext>
          </a:extLst>
        </xdr:cNvPr>
        <xdr:cNvSpPr txBox="1"/>
      </xdr:nvSpPr>
      <xdr:spPr>
        <a:xfrm>
          <a:off x="9391727" y="1416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107966</xdr:rowOff>
    </xdr:from>
    <xdr:ext cx="469744" cy="259045"/>
    <xdr:sp macro="" textlink="">
      <xdr:nvSpPr>
        <xdr:cNvPr id="369" name="n_2mainValue【福祉施設】&#10;一人当たり面積">
          <a:extLst>
            <a:ext uri="{FF2B5EF4-FFF2-40B4-BE49-F238E27FC236}">
              <a16:creationId xmlns:a16="http://schemas.microsoft.com/office/drawing/2014/main" id="{00000000-0008-0000-0F00-000071010000}"/>
            </a:ext>
          </a:extLst>
        </xdr:cNvPr>
        <xdr:cNvSpPr txBox="1"/>
      </xdr:nvSpPr>
      <xdr:spPr>
        <a:xfrm>
          <a:off x="8515427" y="1416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119397</xdr:rowOff>
    </xdr:from>
    <xdr:ext cx="469744" cy="259045"/>
    <xdr:sp macro="" textlink="">
      <xdr:nvSpPr>
        <xdr:cNvPr id="370" name="n_3mainValue【福祉施設】&#10;一人当たり面積">
          <a:extLst>
            <a:ext uri="{FF2B5EF4-FFF2-40B4-BE49-F238E27FC236}">
              <a16:creationId xmlns:a16="http://schemas.microsoft.com/office/drawing/2014/main" id="{00000000-0008-0000-0F00-000072010000}"/>
            </a:ext>
          </a:extLst>
        </xdr:cNvPr>
        <xdr:cNvSpPr txBox="1"/>
      </xdr:nvSpPr>
      <xdr:spPr>
        <a:xfrm>
          <a:off x="7626427" y="1417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127016</xdr:rowOff>
    </xdr:from>
    <xdr:ext cx="469744" cy="259045"/>
    <xdr:sp macro="" textlink="">
      <xdr:nvSpPr>
        <xdr:cNvPr id="371" name="n_4mainValue【福祉施設】&#10;一人当たり面積">
          <a:extLst>
            <a:ext uri="{FF2B5EF4-FFF2-40B4-BE49-F238E27FC236}">
              <a16:creationId xmlns:a16="http://schemas.microsoft.com/office/drawing/2014/main" id="{00000000-0008-0000-0F00-000073010000}"/>
            </a:ext>
          </a:extLst>
        </xdr:cNvPr>
        <xdr:cNvSpPr txBox="1"/>
      </xdr:nvSpPr>
      <xdr:spPr>
        <a:xfrm>
          <a:off x="6737427" y="1418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一般廃棄物処理施設】&#10;有形固定資産減価償却率グラフ枠">
          <a:extLst>
            <a:ext uri="{FF2B5EF4-FFF2-40B4-BE49-F238E27FC236}">
              <a16:creationId xmlns:a16="http://schemas.microsoft.com/office/drawing/2014/main" id="{00000000-0008-0000-0F00-00009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101346</xdr:rowOff>
    </xdr:from>
    <xdr:to>
      <xdr:col>85</xdr:col>
      <xdr:colOff>126364</xdr:colOff>
      <xdr:row>40</xdr:row>
      <xdr:rowOff>89916</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flipV="1">
          <a:off x="16318864" y="575919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93743</xdr:rowOff>
    </xdr:from>
    <xdr:ext cx="405111" cy="259045"/>
    <xdr:sp macro="" textlink="">
      <xdr:nvSpPr>
        <xdr:cNvPr id="411" name="【一般廃棄物処理施設】&#10;有形固定資産減価償却率最小値テキスト">
          <a:extLst>
            <a:ext uri="{FF2B5EF4-FFF2-40B4-BE49-F238E27FC236}">
              <a16:creationId xmlns:a16="http://schemas.microsoft.com/office/drawing/2014/main" id="{00000000-0008-0000-0F00-00009B010000}"/>
            </a:ext>
          </a:extLst>
        </xdr:cNvPr>
        <xdr:cNvSpPr txBox="1"/>
      </xdr:nvSpPr>
      <xdr:spPr>
        <a:xfrm>
          <a:off x="16357600" y="695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89916</xdr:rowOff>
    </xdr:from>
    <xdr:to>
      <xdr:col>86</xdr:col>
      <xdr:colOff>25400</xdr:colOff>
      <xdr:row>40</xdr:row>
      <xdr:rowOff>89916</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6230600" y="69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48023</xdr:rowOff>
    </xdr:from>
    <xdr:ext cx="405111" cy="259045"/>
    <xdr:sp macro="" textlink="">
      <xdr:nvSpPr>
        <xdr:cNvPr id="413" name="【一般廃棄物処理施設】&#10;有形固定資産減価償却率最大値テキスト">
          <a:extLst>
            <a:ext uri="{FF2B5EF4-FFF2-40B4-BE49-F238E27FC236}">
              <a16:creationId xmlns:a16="http://schemas.microsoft.com/office/drawing/2014/main" id="{00000000-0008-0000-0F00-00009D010000}"/>
            </a:ext>
          </a:extLst>
        </xdr:cNvPr>
        <xdr:cNvSpPr txBox="1"/>
      </xdr:nvSpPr>
      <xdr:spPr>
        <a:xfrm>
          <a:off x="16357600" y="553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101346</xdr:rowOff>
    </xdr:from>
    <xdr:to>
      <xdr:col>86</xdr:col>
      <xdr:colOff>25400</xdr:colOff>
      <xdr:row>33</xdr:row>
      <xdr:rowOff>101346</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6230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34561</xdr:rowOff>
    </xdr:from>
    <xdr:ext cx="405111" cy="259045"/>
    <xdr:sp macro="" textlink="">
      <xdr:nvSpPr>
        <xdr:cNvPr id="415" name="【一般廃棄物処理施設】&#10;有形固定資産減価償却率平均値テキスト">
          <a:extLst>
            <a:ext uri="{FF2B5EF4-FFF2-40B4-BE49-F238E27FC236}">
              <a16:creationId xmlns:a16="http://schemas.microsoft.com/office/drawing/2014/main" id="{00000000-0008-0000-0F00-00009F010000}"/>
            </a:ext>
          </a:extLst>
        </xdr:cNvPr>
        <xdr:cNvSpPr txBox="1"/>
      </xdr:nvSpPr>
      <xdr:spPr>
        <a:xfrm>
          <a:off x="16357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xdr:rowOff>
    </xdr:from>
    <xdr:to>
      <xdr:col>85</xdr:col>
      <xdr:colOff>177800</xdr:colOff>
      <xdr:row>37</xdr:row>
      <xdr:rowOff>113284</xdr:rowOff>
    </xdr:to>
    <xdr:sp macro="" textlink="">
      <xdr:nvSpPr>
        <xdr:cNvPr id="416" name="フローチャート: 判断 415">
          <a:extLst>
            <a:ext uri="{FF2B5EF4-FFF2-40B4-BE49-F238E27FC236}">
              <a16:creationId xmlns:a16="http://schemas.microsoft.com/office/drawing/2014/main" id="{00000000-0008-0000-0F00-0000A0010000}"/>
            </a:ext>
          </a:extLst>
        </xdr:cNvPr>
        <xdr:cNvSpPr/>
      </xdr:nvSpPr>
      <xdr:spPr>
        <a:xfrm>
          <a:off x="16268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146558</xdr:rowOff>
    </xdr:from>
    <xdr:to>
      <xdr:col>81</xdr:col>
      <xdr:colOff>101600</xdr:colOff>
      <xdr:row>37</xdr:row>
      <xdr:rowOff>76708</xdr:rowOff>
    </xdr:to>
    <xdr:sp macro="" textlink="">
      <xdr:nvSpPr>
        <xdr:cNvPr id="417" name="フローチャート: 判断 416">
          <a:extLst>
            <a:ext uri="{FF2B5EF4-FFF2-40B4-BE49-F238E27FC236}">
              <a16:creationId xmlns:a16="http://schemas.microsoft.com/office/drawing/2014/main" id="{00000000-0008-0000-0F00-0000A1010000}"/>
            </a:ext>
          </a:extLst>
        </xdr:cNvPr>
        <xdr:cNvSpPr/>
      </xdr:nvSpPr>
      <xdr:spPr>
        <a:xfrm>
          <a:off x="154305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169418</xdr:rowOff>
    </xdr:from>
    <xdr:to>
      <xdr:col>76</xdr:col>
      <xdr:colOff>165100</xdr:colOff>
      <xdr:row>37</xdr:row>
      <xdr:rowOff>99568</xdr:rowOff>
    </xdr:to>
    <xdr:sp macro="" textlink="">
      <xdr:nvSpPr>
        <xdr:cNvPr id="418" name="フローチャート: 判断 417">
          <a:extLst>
            <a:ext uri="{FF2B5EF4-FFF2-40B4-BE49-F238E27FC236}">
              <a16:creationId xmlns:a16="http://schemas.microsoft.com/office/drawing/2014/main" id="{00000000-0008-0000-0F00-0000A2010000}"/>
            </a:ext>
          </a:extLst>
        </xdr:cNvPr>
        <xdr:cNvSpPr/>
      </xdr:nvSpPr>
      <xdr:spPr>
        <a:xfrm>
          <a:off x="145415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19" name="フローチャート: 判断 418">
          <a:extLst>
            <a:ext uri="{FF2B5EF4-FFF2-40B4-BE49-F238E27FC236}">
              <a16:creationId xmlns:a16="http://schemas.microsoft.com/office/drawing/2014/main" id="{00000000-0008-0000-0F00-0000A3010000}"/>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77978</xdr:rowOff>
    </xdr:from>
    <xdr:to>
      <xdr:col>67</xdr:col>
      <xdr:colOff>101600</xdr:colOff>
      <xdr:row>38</xdr:row>
      <xdr:rowOff>8128</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1276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6268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118127</xdr:rowOff>
    </xdr:from>
    <xdr:ext cx="405111" cy="259045"/>
    <xdr:sp macro="" textlink="">
      <xdr:nvSpPr>
        <xdr:cNvPr id="427" name="【一般廃棄物処理施設】&#10;有形固定資産減価償却率該当値テキスト">
          <a:extLst>
            <a:ext uri="{FF2B5EF4-FFF2-40B4-BE49-F238E27FC236}">
              <a16:creationId xmlns:a16="http://schemas.microsoft.com/office/drawing/2014/main" id="{00000000-0008-0000-0F00-0000AB010000}"/>
            </a:ext>
          </a:extLst>
        </xdr:cNvPr>
        <xdr:cNvSpPr txBox="1"/>
      </xdr:nvSpPr>
      <xdr:spPr>
        <a:xfrm>
          <a:off x="16357600"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9398</xdr:rowOff>
    </xdr:from>
    <xdr:to>
      <xdr:col>81</xdr:col>
      <xdr:colOff>101600</xdr:colOff>
      <xdr:row>37</xdr:row>
      <xdr:rowOff>110998</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5430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60198</xdr:rowOff>
    </xdr:from>
    <xdr:to>
      <xdr:col>85</xdr:col>
      <xdr:colOff>127000</xdr:colOff>
      <xdr:row>38</xdr:row>
      <xdr:rowOff>19050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5481300" y="6403848"/>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61976</xdr:rowOff>
    </xdr:from>
    <xdr:to>
      <xdr:col>76</xdr:col>
      <xdr:colOff>165100</xdr:colOff>
      <xdr:row>36</xdr:row>
      <xdr:rowOff>163576</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145415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112776</xdr:rowOff>
    </xdr:from>
    <xdr:to>
      <xdr:col>81</xdr:col>
      <xdr:colOff>50800</xdr:colOff>
      <xdr:row>37</xdr:row>
      <xdr:rowOff>60198</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4592300" y="628497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93980</xdr:rowOff>
    </xdr:from>
    <xdr:to>
      <xdr:col>72</xdr:col>
      <xdr:colOff>38100</xdr:colOff>
      <xdr:row>36</xdr:row>
      <xdr:rowOff>24130</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3652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144780</xdr:rowOff>
    </xdr:from>
    <xdr:to>
      <xdr:col>76</xdr:col>
      <xdr:colOff>114300</xdr:colOff>
      <xdr:row>36</xdr:row>
      <xdr:rowOff>112776</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3703300" y="6145530"/>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84836</xdr:rowOff>
    </xdr:from>
    <xdr:to>
      <xdr:col>67</xdr:col>
      <xdr:colOff>101600</xdr:colOff>
      <xdr:row>36</xdr:row>
      <xdr:rowOff>14986</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276350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135636</xdr:rowOff>
    </xdr:from>
    <xdr:to>
      <xdr:col>71</xdr:col>
      <xdr:colOff>177800</xdr:colOff>
      <xdr:row>35</xdr:row>
      <xdr:rowOff>144780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2814300" y="613638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93235</xdr:rowOff>
    </xdr:from>
    <xdr:ext cx="405111" cy="259045"/>
    <xdr:sp macro="" textlink="">
      <xdr:nvSpPr>
        <xdr:cNvPr id="436" name="n_1aveValue【一般廃棄物処理施設】&#10;有形固定資産減価償却率">
          <a:extLst>
            <a:ext uri="{FF2B5EF4-FFF2-40B4-BE49-F238E27FC236}">
              <a16:creationId xmlns:a16="http://schemas.microsoft.com/office/drawing/2014/main" id="{00000000-0008-0000-0F00-0000B4010000}"/>
            </a:ext>
          </a:extLst>
        </xdr:cNvPr>
        <xdr:cNvSpPr txBox="1"/>
      </xdr:nvSpPr>
      <xdr:spPr>
        <a:xfrm>
          <a:off x="15266044"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90695</xdr:rowOff>
    </xdr:from>
    <xdr:ext cx="405111" cy="259045"/>
    <xdr:sp macro="" textlink="">
      <xdr:nvSpPr>
        <xdr:cNvPr id="437" name="n_2aveValue【一般廃棄物処理施設】&#10;有形固定資産減価償却率">
          <a:extLst>
            <a:ext uri="{FF2B5EF4-FFF2-40B4-BE49-F238E27FC236}">
              <a16:creationId xmlns:a16="http://schemas.microsoft.com/office/drawing/2014/main" id="{00000000-0008-0000-0F00-0000B5010000}"/>
            </a:ext>
          </a:extLst>
        </xdr:cNvPr>
        <xdr:cNvSpPr txBox="1"/>
      </xdr:nvSpPr>
      <xdr:spPr>
        <a:xfrm>
          <a:off x="14389744"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438" name="n_3aveValue【一般廃棄物処理施設】&#10;有形固定資産減価償却率">
          <a:extLst>
            <a:ext uri="{FF2B5EF4-FFF2-40B4-BE49-F238E27FC236}">
              <a16:creationId xmlns:a16="http://schemas.microsoft.com/office/drawing/2014/main" id="{00000000-0008-0000-0F00-0000B6010000}"/>
            </a:ext>
          </a:extLst>
        </xdr:cNvPr>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170705</xdr:rowOff>
    </xdr:from>
    <xdr:ext cx="405111" cy="259045"/>
    <xdr:sp macro="" textlink="">
      <xdr:nvSpPr>
        <xdr:cNvPr id="439" name="n_4aveValue【一般廃棄物処理施設】&#10;有形固定資産減価償却率">
          <a:extLst>
            <a:ext uri="{FF2B5EF4-FFF2-40B4-BE49-F238E27FC236}">
              <a16:creationId xmlns:a16="http://schemas.microsoft.com/office/drawing/2014/main" id="{00000000-0008-0000-0F00-0000B7010000}"/>
            </a:ext>
          </a:extLst>
        </xdr:cNvPr>
        <xdr:cNvSpPr txBox="1"/>
      </xdr:nvSpPr>
      <xdr:spPr>
        <a:xfrm>
          <a:off x="12611744" y="651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102125</xdr:rowOff>
    </xdr:from>
    <xdr:ext cx="405111" cy="259045"/>
    <xdr:sp macro="" textlink="">
      <xdr:nvSpPr>
        <xdr:cNvPr id="440" name="n_1mainValue【一般廃棄物処理施設】&#10;有形固定資産減価償却率">
          <a:extLst>
            <a:ext uri="{FF2B5EF4-FFF2-40B4-BE49-F238E27FC236}">
              <a16:creationId xmlns:a16="http://schemas.microsoft.com/office/drawing/2014/main" id="{00000000-0008-0000-0F00-0000B8010000}"/>
            </a:ext>
          </a:extLst>
        </xdr:cNvPr>
        <xdr:cNvSpPr txBox="1"/>
      </xdr:nvSpPr>
      <xdr:spPr>
        <a:xfrm>
          <a:off x="15266044" y="64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8653</xdr:rowOff>
    </xdr:from>
    <xdr:ext cx="405111" cy="259045"/>
    <xdr:sp macro="" textlink="">
      <xdr:nvSpPr>
        <xdr:cNvPr id="441" name="n_2mainValue【一般廃棄物処理施設】&#10;有形固定資産減価償却率">
          <a:extLst>
            <a:ext uri="{FF2B5EF4-FFF2-40B4-BE49-F238E27FC236}">
              <a16:creationId xmlns:a16="http://schemas.microsoft.com/office/drawing/2014/main" id="{00000000-0008-0000-0F00-0000B9010000}"/>
            </a:ext>
          </a:extLst>
        </xdr:cNvPr>
        <xdr:cNvSpPr txBox="1"/>
      </xdr:nvSpPr>
      <xdr:spPr>
        <a:xfrm>
          <a:off x="14389744"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40657</xdr:rowOff>
    </xdr:from>
    <xdr:ext cx="405111" cy="259045"/>
    <xdr:sp macro="" textlink="">
      <xdr:nvSpPr>
        <xdr:cNvPr id="442" name="n_3mainValue【一般廃棄物処理施設】&#10;有形固定資産減価償却率">
          <a:extLst>
            <a:ext uri="{FF2B5EF4-FFF2-40B4-BE49-F238E27FC236}">
              <a16:creationId xmlns:a16="http://schemas.microsoft.com/office/drawing/2014/main" id="{00000000-0008-0000-0F00-0000BA010000}"/>
            </a:ext>
          </a:extLst>
        </xdr:cNvPr>
        <xdr:cNvSpPr txBox="1"/>
      </xdr:nvSpPr>
      <xdr:spPr>
        <a:xfrm>
          <a:off x="13500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31513</xdr:rowOff>
    </xdr:from>
    <xdr:ext cx="405111" cy="259045"/>
    <xdr:sp macro="" textlink="">
      <xdr:nvSpPr>
        <xdr:cNvPr id="443" name="n_4mainValue【一般廃棄物処理施設】&#10;有形固定資産減価償却率">
          <a:extLst>
            <a:ext uri="{FF2B5EF4-FFF2-40B4-BE49-F238E27FC236}">
              <a16:creationId xmlns:a16="http://schemas.microsoft.com/office/drawing/2014/main" id="{00000000-0008-0000-0F00-0000BB010000}"/>
            </a:ext>
          </a:extLst>
        </xdr:cNvPr>
        <xdr:cNvSpPr txBox="1"/>
      </xdr:nvSpPr>
      <xdr:spPr>
        <a:xfrm>
          <a:off x="12611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一般廃棄物処理施設】&#10;一人当たり有形固定資産（償却資産）額グラフ枠">
          <a:extLst>
            <a:ext uri="{FF2B5EF4-FFF2-40B4-BE49-F238E27FC236}">
              <a16:creationId xmlns:a16="http://schemas.microsoft.com/office/drawing/2014/main" id="{00000000-0008-0000-0F00-0000D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52963</xdr:rowOff>
    </xdr:from>
    <xdr:to>
      <xdr:col>116</xdr:col>
      <xdr:colOff>62864</xdr:colOff>
      <xdr:row>41</xdr:row>
      <xdr:rowOff>106757</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flipV="1">
          <a:off x="22160864" y="5710813"/>
          <a:ext cx="0" cy="142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110584</xdr:rowOff>
    </xdr:from>
    <xdr:ext cx="534377" cy="259045"/>
    <xdr:sp macro="" textlink="">
      <xdr:nvSpPr>
        <xdr:cNvPr id="466" name="【一般廃棄物処理施設】&#10;一人当たり有形固定資産（償却資産）額最小値テキスト">
          <a:extLst>
            <a:ext uri="{FF2B5EF4-FFF2-40B4-BE49-F238E27FC236}">
              <a16:creationId xmlns:a16="http://schemas.microsoft.com/office/drawing/2014/main" id="{00000000-0008-0000-0F00-0000D2010000}"/>
            </a:ext>
          </a:extLst>
        </xdr:cNvPr>
        <xdr:cNvSpPr txBox="1"/>
      </xdr:nvSpPr>
      <xdr:spPr>
        <a:xfrm>
          <a:off x="22199600" y="71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106757</xdr:rowOff>
    </xdr:from>
    <xdr:to>
      <xdr:col>116</xdr:col>
      <xdr:colOff>152400</xdr:colOff>
      <xdr:row>41</xdr:row>
      <xdr:rowOff>106757</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22072600" y="71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171090</xdr:rowOff>
    </xdr:from>
    <xdr:ext cx="599010" cy="259045"/>
    <xdr:sp macro="" textlink="">
      <xdr:nvSpPr>
        <xdr:cNvPr id="468" name="【一般廃棄物処理施設】&#10;一人当たり有形固定資産（償却資産）額最大値テキスト">
          <a:extLst>
            <a:ext uri="{FF2B5EF4-FFF2-40B4-BE49-F238E27FC236}">
              <a16:creationId xmlns:a16="http://schemas.microsoft.com/office/drawing/2014/main" id="{00000000-0008-0000-0F00-0000D4010000}"/>
            </a:ext>
          </a:extLst>
        </xdr:cNvPr>
        <xdr:cNvSpPr txBox="1"/>
      </xdr:nvSpPr>
      <xdr:spPr>
        <a:xfrm>
          <a:off x="22199600" y="548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52963</xdr:rowOff>
    </xdr:from>
    <xdr:to>
      <xdr:col>116</xdr:col>
      <xdr:colOff>152400</xdr:colOff>
      <xdr:row>33</xdr:row>
      <xdr:rowOff>52963</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22072600" y="5710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144388</xdr:rowOff>
    </xdr:from>
    <xdr:ext cx="599010" cy="259045"/>
    <xdr:sp macro="" textlink="">
      <xdr:nvSpPr>
        <xdr:cNvPr id="470" name="【一般廃棄物処理施設】&#10;一人当たり有形固定資産（償却資産）額平均値テキスト">
          <a:extLst>
            <a:ext uri="{FF2B5EF4-FFF2-40B4-BE49-F238E27FC236}">
              <a16:creationId xmlns:a16="http://schemas.microsoft.com/office/drawing/2014/main" id="{00000000-0008-0000-0F00-0000D6010000}"/>
            </a:ext>
          </a:extLst>
        </xdr:cNvPr>
        <xdr:cNvSpPr txBox="1"/>
      </xdr:nvSpPr>
      <xdr:spPr>
        <a:xfrm>
          <a:off x="22199600" y="6659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165961</xdr:rowOff>
    </xdr:from>
    <xdr:to>
      <xdr:col>116</xdr:col>
      <xdr:colOff>114300</xdr:colOff>
      <xdr:row>39</xdr:row>
      <xdr:rowOff>96111</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22110700" y="668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19641</xdr:rowOff>
    </xdr:from>
    <xdr:to>
      <xdr:col>112</xdr:col>
      <xdr:colOff>38100</xdr:colOff>
      <xdr:row>39</xdr:row>
      <xdr:rowOff>121241</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21272500" y="670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57465</xdr:rowOff>
    </xdr:from>
    <xdr:to>
      <xdr:col>107</xdr:col>
      <xdr:colOff>101600</xdr:colOff>
      <xdr:row>39</xdr:row>
      <xdr:rowOff>159065</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20383500" y="674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108316</xdr:rowOff>
    </xdr:from>
    <xdr:to>
      <xdr:col>102</xdr:col>
      <xdr:colOff>165100</xdr:colOff>
      <xdr:row>40</xdr:row>
      <xdr:rowOff>38466</xdr:rowOff>
    </xdr:to>
    <xdr:sp macro="" textlink="">
      <xdr:nvSpPr>
        <xdr:cNvPr id="474" name="フローチャート: 判断 473">
          <a:extLst>
            <a:ext uri="{FF2B5EF4-FFF2-40B4-BE49-F238E27FC236}">
              <a16:creationId xmlns:a16="http://schemas.microsoft.com/office/drawing/2014/main" id="{00000000-0008-0000-0F00-0000DA010000}"/>
            </a:ext>
          </a:extLst>
        </xdr:cNvPr>
        <xdr:cNvSpPr/>
      </xdr:nvSpPr>
      <xdr:spPr>
        <a:xfrm>
          <a:off x="19494500" y="679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114295</xdr:rowOff>
    </xdr:from>
    <xdr:to>
      <xdr:col>98</xdr:col>
      <xdr:colOff>38100</xdr:colOff>
      <xdr:row>40</xdr:row>
      <xdr:rowOff>44445</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18605500" y="680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17603</xdr:rowOff>
    </xdr:from>
    <xdr:to>
      <xdr:col>116</xdr:col>
      <xdr:colOff>114300</xdr:colOff>
      <xdr:row>38</xdr:row>
      <xdr:rowOff>119203</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22110700" y="65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40479</xdr:rowOff>
    </xdr:from>
    <xdr:ext cx="599010" cy="259045"/>
    <xdr:sp macro="" textlink="">
      <xdr:nvSpPr>
        <xdr:cNvPr id="482" name="【一般廃棄物処理施設】&#10;一人当たり有形固定資産（償却資産）額該当値テキスト">
          <a:extLst>
            <a:ext uri="{FF2B5EF4-FFF2-40B4-BE49-F238E27FC236}">
              <a16:creationId xmlns:a16="http://schemas.microsoft.com/office/drawing/2014/main" id="{00000000-0008-0000-0F00-0000E2010000}"/>
            </a:ext>
          </a:extLst>
        </xdr:cNvPr>
        <xdr:cNvSpPr txBox="1"/>
      </xdr:nvSpPr>
      <xdr:spPr>
        <a:xfrm>
          <a:off x="22199600" y="63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8420</xdr:rowOff>
    </xdr:from>
    <xdr:to>
      <xdr:col>112</xdr:col>
      <xdr:colOff>38100</xdr:colOff>
      <xdr:row>38</xdr:row>
      <xdr:rowOff>110020</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21272500" y="65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59220</xdr:rowOff>
    </xdr:from>
    <xdr:to>
      <xdr:col>116</xdr:col>
      <xdr:colOff>63500</xdr:colOff>
      <xdr:row>38</xdr:row>
      <xdr:rowOff>68403</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21323300" y="6574320"/>
          <a:ext cx="838200" cy="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21205</xdr:rowOff>
    </xdr:from>
    <xdr:to>
      <xdr:col>107</xdr:col>
      <xdr:colOff>101600</xdr:colOff>
      <xdr:row>38</xdr:row>
      <xdr:rowOff>122805</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20383500" y="653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59220</xdr:rowOff>
    </xdr:from>
    <xdr:to>
      <xdr:col>111</xdr:col>
      <xdr:colOff>177800</xdr:colOff>
      <xdr:row>38</xdr:row>
      <xdr:rowOff>72005</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20434300" y="6574320"/>
          <a:ext cx="8890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95660</xdr:rowOff>
    </xdr:from>
    <xdr:to>
      <xdr:col>102</xdr:col>
      <xdr:colOff>165100</xdr:colOff>
      <xdr:row>39</xdr:row>
      <xdr:rowOff>25810</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19494500" y="661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72005</xdr:rowOff>
    </xdr:from>
    <xdr:to>
      <xdr:col>107</xdr:col>
      <xdr:colOff>50800</xdr:colOff>
      <xdr:row>38</xdr:row>
      <xdr:rowOff>146460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19545300" y="6587105"/>
          <a:ext cx="889000" cy="7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80772</xdr:rowOff>
    </xdr:from>
    <xdr:to>
      <xdr:col>98</xdr:col>
      <xdr:colOff>38100</xdr:colOff>
      <xdr:row>39</xdr:row>
      <xdr:rowOff>10922</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186055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131572</xdr:rowOff>
    </xdr:from>
    <xdr:to>
      <xdr:col>102</xdr:col>
      <xdr:colOff>114300</xdr:colOff>
      <xdr:row>38</xdr:row>
      <xdr:rowOff>146460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8656300" y="6646672"/>
          <a:ext cx="889000" cy="1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112368</xdr:rowOff>
    </xdr:from>
    <xdr:ext cx="599010" cy="259045"/>
    <xdr:sp macro="" textlink="">
      <xdr:nvSpPr>
        <xdr:cNvPr id="491" name="n_1aveValue【一般廃棄物処理施設】&#10;一人当たり有形固定資産（償却資産）額">
          <a:extLst>
            <a:ext uri="{FF2B5EF4-FFF2-40B4-BE49-F238E27FC236}">
              <a16:creationId xmlns:a16="http://schemas.microsoft.com/office/drawing/2014/main" id="{00000000-0008-0000-0F00-0000EB010000}"/>
            </a:ext>
          </a:extLst>
        </xdr:cNvPr>
        <xdr:cNvSpPr txBox="1"/>
      </xdr:nvSpPr>
      <xdr:spPr>
        <a:xfrm>
          <a:off x="21011095" y="679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150192</xdr:rowOff>
    </xdr:from>
    <xdr:ext cx="599010" cy="259045"/>
    <xdr:sp macro="" textlink="">
      <xdr:nvSpPr>
        <xdr:cNvPr id="492" name="n_2aveValue【一般廃棄物処理施設】&#10;一人当たり有形固定資産（償却資産）額">
          <a:extLst>
            <a:ext uri="{FF2B5EF4-FFF2-40B4-BE49-F238E27FC236}">
              <a16:creationId xmlns:a16="http://schemas.microsoft.com/office/drawing/2014/main" id="{00000000-0008-0000-0F00-0000EC010000}"/>
            </a:ext>
          </a:extLst>
        </xdr:cNvPr>
        <xdr:cNvSpPr txBox="1"/>
      </xdr:nvSpPr>
      <xdr:spPr>
        <a:xfrm>
          <a:off x="20134795" y="683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29593</xdr:rowOff>
    </xdr:from>
    <xdr:ext cx="599010" cy="259045"/>
    <xdr:sp macro="" textlink="">
      <xdr:nvSpPr>
        <xdr:cNvPr id="493" name="n_3aveValue【一般廃棄物処理施設】&#10;一人当たり有形固定資産（償却資産）額">
          <a:extLst>
            <a:ext uri="{FF2B5EF4-FFF2-40B4-BE49-F238E27FC236}">
              <a16:creationId xmlns:a16="http://schemas.microsoft.com/office/drawing/2014/main" id="{00000000-0008-0000-0F00-0000ED010000}"/>
            </a:ext>
          </a:extLst>
        </xdr:cNvPr>
        <xdr:cNvSpPr txBox="1"/>
      </xdr:nvSpPr>
      <xdr:spPr>
        <a:xfrm>
          <a:off x="19245795" y="688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35572</xdr:rowOff>
    </xdr:from>
    <xdr:ext cx="599010" cy="259045"/>
    <xdr:sp macro="" textlink="">
      <xdr:nvSpPr>
        <xdr:cNvPr id="494" name="n_4aveValue【一般廃棄物処理施設】&#10;一人当たり有形固定資産（償却資産）額">
          <a:extLst>
            <a:ext uri="{FF2B5EF4-FFF2-40B4-BE49-F238E27FC236}">
              <a16:creationId xmlns:a16="http://schemas.microsoft.com/office/drawing/2014/main" id="{00000000-0008-0000-0F00-0000EE010000}"/>
            </a:ext>
          </a:extLst>
        </xdr:cNvPr>
        <xdr:cNvSpPr txBox="1"/>
      </xdr:nvSpPr>
      <xdr:spPr>
        <a:xfrm>
          <a:off x="18356795" y="689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126547</xdr:rowOff>
    </xdr:from>
    <xdr:ext cx="599010" cy="259045"/>
    <xdr:sp macro="" textlink="">
      <xdr:nvSpPr>
        <xdr:cNvPr id="495" name="n_1mainValue【一般廃棄物処理施設】&#10;一人当たり有形固定資産（償却資産）額">
          <a:extLst>
            <a:ext uri="{FF2B5EF4-FFF2-40B4-BE49-F238E27FC236}">
              <a16:creationId xmlns:a16="http://schemas.microsoft.com/office/drawing/2014/main" id="{00000000-0008-0000-0F00-0000EF010000}"/>
            </a:ext>
          </a:extLst>
        </xdr:cNvPr>
        <xdr:cNvSpPr txBox="1"/>
      </xdr:nvSpPr>
      <xdr:spPr>
        <a:xfrm>
          <a:off x="21011095" y="629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139332</xdr:rowOff>
    </xdr:from>
    <xdr:ext cx="599010" cy="259045"/>
    <xdr:sp macro="" textlink="">
      <xdr:nvSpPr>
        <xdr:cNvPr id="496" name="n_2mainValue【一般廃棄物処理施設】&#10;一人当たり有形固定資産（償却資産）額">
          <a:extLst>
            <a:ext uri="{FF2B5EF4-FFF2-40B4-BE49-F238E27FC236}">
              <a16:creationId xmlns:a16="http://schemas.microsoft.com/office/drawing/2014/main" id="{00000000-0008-0000-0F00-0000F0010000}"/>
            </a:ext>
          </a:extLst>
        </xdr:cNvPr>
        <xdr:cNvSpPr txBox="1"/>
      </xdr:nvSpPr>
      <xdr:spPr>
        <a:xfrm>
          <a:off x="20134795" y="63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42337</xdr:rowOff>
    </xdr:from>
    <xdr:ext cx="599010" cy="259045"/>
    <xdr:sp macro="" textlink="">
      <xdr:nvSpPr>
        <xdr:cNvPr id="497" name="n_3mainValue【一般廃棄物処理施設】&#10;一人当たり有形固定資産（償却資産）額">
          <a:extLst>
            <a:ext uri="{FF2B5EF4-FFF2-40B4-BE49-F238E27FC236}">
              <a16:creationId xmlns:a16="http://schemas.microsoft.com/office/drawing/2014/main" id="{00000000-0008-0000-0F00-0000F1010000}"/>
            </a:ext>
          </a:extLst>
        </xdr:cNvPr>
        <xdr:cNvSpPr txBox="1"/>
      </xdr:nvSpPr>
      <xdr:spPr>
        <a:xfrm>
          <a:off x="19245795" y="638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27448</xdr:rowOff>
    </xdr:from>
    <xdr:ext cx="599010" cy="259045"/>
    <xdr:sp macro="" textlink="">
      <xdr:nvSpPr>
        <xdr:cNvPr id="498" name="n_4mainValue【一般廃棄物処理施設】&#10;一人当たり有形固定資産（償却資産）額">
          <a:extLst>
            <a:ext uri="{FF2B5EF4-FFF2-40B4-BE49-F238E27FC236}">
              <a16:creationId xmlns:a16="http://schemas.microsoft.com/office/drawing/2014/main" id="{00000000-0008-0000-0F00-0000F2010000}"/>
            </a:ext>
          </a:extLst>
        </xdr:cNvPr>
        <xdr:cNvSpPr txBox="1"/>
      </xdr:nvSpPr>
      <xdr:spPr>
        <a:xfrm>
          <a:off x="18356795" y="637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保健センター・保健所】&#10;有形固定資産減価償却率グラフ枠">
          <a:extLst>
            <a:ext uri="{FF2B5EF4-FFF2-40B4-BE49-F238E27FC236}">
              <a16:creationId xmlns:a16="http://schemas.microsoft.com/office/drawing/2014/main" id="{00000000-0008-0000-0F00-00000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155448</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flipV="1">
          <a:off x="16318864" y="9692640"/>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159275</xdr:rowOff>
    </xdr:from>
    <xdr:ext cx="405111" cy="259045"/>
    <xdr:sp macro="" textlink="">
      <xdr:nvSpPr>
        <xdr:cNvPr id="522" name="【保健センター・保健所】&#10;有形固定資産減価償却率最小値テキスト">
          <a:extLst>
            <a:ext uri="{FF2B5EF4-FFF2-40B4-BE49-F238E27FC236}">
              <a16:creationId xmlns:a16="http://schemas.microsoft.com/office/drawing/2014/main" id="{00000000-0008-0000-0F00-00000A020000}"/>
            </a:ext>
          </a:extLst>
        </xdr:cNvPr>
        <xdr:cNvSpPr txBox="1"/>
      </xdr:nvSpPr>
      <xdr:spPr>
        <a:xfrm>
          <a:off x="16357600" y="1096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155448</xdr:rowOff>
    </xdr:from>
    <xdr:to>
      <xdr:col>86</xdr:col>
      <xdr:colOff>25400</xdr:colOff>
      <xdr:row>63</xdr:row>
      <xdr:rowOff>155448</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6230600" y="1095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24" name="【保健センター・保健所】&#10;有形固定資産減価償却率最大値テキスト">
          <a:extLst>
            <a:ext uri="{FF2B5EF4-FFF2-40B4-BE49-F238E27FC236}">
              <a16:creationId xmlns:a16="http://schemas.microsoft.com/office/drawing/2014/main" id="{00000000-0008-0000-0F00-00000C020000}"/>
            </a:ext>
          </a:extLst>
        </xdr:cNvPr>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135653</xdr:rowOff>
    </xdr:from>
    <xdr:ext cx="405111" cy="259045"/>
    <xdr:sp macro="" textlink="">
      <xdr:nvSpPr>
        <xdr:cNvPr id="526" name="【保健センター・保健所】&#10;有形固定資産減価償却率平均値テキスト">
          <a:extLst>
            <a:ext uri="{FF2B5EF4-FFF2-40B4-BE49-F238E27FC236}">
              <a16:creationId xmlns:a16="http://schemas.microsoft.com/office/drawing/2014/main" id="{00000000-0008-0000-0F00-00000E020000}"/>
            </a:ext>
          </a:extLst>
        </xdr:cNvPr>
        <xdr:cNvSpPr txBox="1"/>
      </xdr:nvSpPr>
      <xdr:spPr>
        <a:xfrm>
          <a:off x="16357600" y="9908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157226</xdr:rowOff>
    </xdr:from>
    <xdr:to>
      <xdr:col>85</xdr:col>
      <xdr:colOff>177800</xdr:colOff>
      <xdr:row>58</xdr:row>
      <xdr:rowOff>87376</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6268700" y="99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93218</xdr:rowOff>
    </xdr:from>
    <xdr:to>
      <xdr:col>81</xdr:col>
      <xdr:colOff>101600</xdr:colOff>
      <xdr:row>58</xdr:row>
      <xdr:rowOff>23368</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5430500" y="98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49784</xdr:rowOff>
    </xdr:from>
    <xdr:to>
      <xdr:col>76</xdr:col>
      <xdr:colOff>165100</xdr:colOff>
      <xdr:row>57</xdr:row>
      <xdr:rowOff>151384</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4541500" y="982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77216</xdr:rowOff>
    </xdr:from>
    <xdr:to>
      <xdr:col>72</xdr:col>
      <xdr:colOff>38100</xdr:colOff>
      <xdr:row>58</xdr:row>
      <xdr:rowOff>7366</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36525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159512</xdr:rowOff>
    </xdr:from>
    <xdr:to>
      <xdr:col>67</xdr:col>
      <xdr:colOff>101600</xdr:colOff>
      <xdr:row>57</xdr:row>
      <xdr:rowOff>89662</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2763500" y="97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8636</xdr:rowOff>
    </xdr:from>
    <xdr:to>
      <xdr:col>85</xdr:col>
      <xdr:colOff>177800</xdr:colOff>
      <xdr:row>57</xdr:row>
      <xdr:rowOff>110236</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6268700" y="97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31513</xdr:rowOff>
    </xdr:from>
    <xdr:ext cx="405111" cy="259045"/>
    <xdr:sp macro="" textlink="">
      <xdr:nvSpPr>
        <xdr:cNvPr id="538" name="【保健センター・保健所】&#10;有形固定資産減価償却率該当値テキスト">
          <a:extLst>
            <a:ext uri="{FF2B5EF4-FFF2-40B4-BE49-F238E27FC236}">
              <a16:creationId xmlns:a16="http://schemas.microsoft.com/office/drawing/2014/main" id="{00000000-0008-0000-0F00-00001A020000}"/>
            </a:ext>
          </a:extLst>
        </xdr:cNvPr>
        <xdr:cNvSpPr txBox="1"/>
      </xdr:nvSpPr>
      <xdr:spPr>
        <a:xfrm>
          <a:off x="16357600" y="963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132080</xdr:rowOff>
    </xdr:from>
    <xdr:to>
      <xdr:col>81</xdr:col>
      <xdr:colOff>101600</xdr:colOff>
      <xdr:row>57</xdr:row>
      <xdr:rowOff>62230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5430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11430</xdr:rowOff>
    </xdr:from>
    <xdr:to>
      <xdr:col>85</xdr:col>
      <xdr:colOff>127000</xdr:colOff>
      <xdr:row>57</xdr:row>
      <xdr:rowOff>59436</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5481300" y="978408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81788</xdr:rowOff>
    </xdr:from>
    <xdr:to>
      <xdr:col>76</xdr:col>
      <xdr:colOff>165100</xdr:colOff>
      <xdr:row>57</xdr:row>
      <xdr:rowOff>11938</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4541500" y="968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132588</xdr:rowOff>
    </xdr:from>
    <xdr:to>
      <xdr:col>81</xdr:col>
      <xdr:colOff>50800</xdr:colOff>
      <xdr:row>57</xdr:row>
      <xdr:rowOff>11430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4592300" y="9733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33782</xdr:rowOff>
    </xdr:from>
    <xdr:to>
      <xdr:col>72</xdr:col>
      <xdr:colOff>38100</xdr:colOff>
      <xdr:row>56</xdr:row>
      <xdr:rowOff>135382</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3652500" y="963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84582</xdr:rowOff>
    </xdr:from>
    <xdr:to>
      <xdr:col>76</xdr:col>
      <xdr:colOff>114300</xdr:colOff>
      <xdr:row>56</xdr:row>
      <xdr:rowOff>132588</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3703300" y="968578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157226</xdr:rowOff>
    </xdr:from>
    <xdr:to>
      <xdr:col>67</xdr:col>
      <xdr:colOff>101600</xdr:colOff>
      <xdr:row>56</xdr:row>
      <xdr:rowOff>87376</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2763500" y="958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36576</xdr:rowOff>
    </xdr:from>
    <xdr:to>
      <xdr:col>71</xdr:col>
      <xdr:colOff>177800</xdr:colOff>
      <xdr:row>56</xdr:row>
      <xdr:rowOff>84582</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2814300" y="963777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14495</xdr:rowOff>
    </xdr:from>
    <xdr:ext cx="405111" cy="259045"/>
    <xdr:sp macro="" textlink="">
      <xdr:nvSpPr>
        <xdr:cNvPr id="547" name="n_1aveValue【保健センター・保健所】&#10;有形固定資産減価償却率">
          <a:extLst>
            <a:ext uri="{FF2B5EF4-FFF2-40B4-BE49-F238E27FC236}">
              <a16:creationId xmlns:a16="http://schemas.microsoft.com/office/drawing/2014/main" id="{00000000-0008-0000-0F00-000023020000}"/>
            </a:ext>
          </a:extLst>
        </xdr:cNvPr>
        <xdr:cNvSpPr txBox="1"/>
      </xdr:nvSpPr>
      <xdr:spPr>
        <a:xfrm>
          <a:off x="15266044" y="995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142511</xdr:rowOff>
    </xdr:from>
    <xdr:ext cx="405111" cy="259045"/>
    <xdr:sp macro="" textlink="">
      <xdr:nvSpPr>
        <xdr:cNvPr id="548" name="n_2aveValue【保健センター・保健所】&#10;有形固定資産減価償却率">
          <a:extLst>
            <a:ext uri="{FF2B5EF4-FFF2-40B4-BE49-F238E27FC236}">
              <a16:creationId xmlns:a16="http://schemas.microsoft.com/office/drawing/2014/main" id="{00000000-0008-0000-0F00-000024020000}"/>
            </a:ext>
          </a:extLst>
        </xdr:cNvPr>
        <xdr:cNvSpPr txBox="1"/>
      </xdr:nvSpPr>
      <xdr:spPr>
        <a:xfrm>
          <a:off x="14389744" y="991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169943</xdr:rowOff>
    </xdr:from>
    <xdr:ext cx="405111" cy="259045"/>
    <xdr:sp macro="" textlink="">
      <xdr:nvSpPr>
        <xdr:cNvPr id="549" name="n_3aveValue【保健センター・保健所】&#10;有形固定資産減価償却率">
          <a:extLst>
            <a:ext uri="{FF2B5EF4-FFF2-40B4-BE49-F238E27FC236}">
              <a16:creationId xmlns:a16="http://schemas.microsoft.com/office/drawing/2014/main" id="{00000000-0008-0000-0F00-000025020000}"/>
            </a:ext>
          </a:extLst>
        </xdr:cNvPr>
        <xdr:cNvSpPr txBox="1"/>
      </xdr:nvSpPr>
      <xdr:spPr>
        <a:xfrm>
          <a:off x="13500744" y="9942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80789</xdr:rowOff>
    </xdr:from>
    <xdr:ext cx="405111" cy="259045"/>
    <xdr:sp macro="" textlink="">
      <xdr:nvSpPr>
        <xdr:cNvPr id="550" name="n_4aveValue【保健センター・保健所】&#10;有形固定資産減価償却率">
          <a:extLst>
            <a:ext uri="{FF2B5EF4-FFF2-40B4-BE49-F238E27FC236}">
              <a16:creationId xmlns:a16="http://schemas.microsoft.com/office/drawing/2014/main" id="{00000000-0008-0000-0F00-000026020000}"/>
            </a:ext>
          </a:extLst>
        </xdr:cNvPr>
        <xdr:cNvSpPr txBox="1"/>
      </xdr:nvSpPr>
      <xdr:spPr>
        <a:xfrm>
          <a:off x="12611744" y="9853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78757</xdr:rowOff>
    </xdr:from>
    <xdr:ext cx="405111" cy="259045"/>
    <xdr:sp macro="" textlink="">
      <xdr:nvSpPr>
        <xdr:cNvPr id="551" name="n_1mainValue【保健センター・保健所】&#10;有形固定資産減価償却率">
          <a:extLst>
            <a:ext uri="{FF2B5EF4-FFF2-40B4-BE49-F238E27FC236}">
              <a16:creationId xmlns:a16="http://schemas.microsoft.com/office/drawing/2014/main" id="{00000000-0008-0000-0F00-000027020000}"/>
            </a:ext>
          </a:extLst>
        </xdr:cNvPr>
        <xdr:cNvSpPr txBox="1"/>
      </xdr:nvSpPr>
      <xdr:spPr>
        <a:xfrm>
          <a:off x="152660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28465</xdr:rowOff>
    </xdr:from>
    <xdr:ext cx="405111" cy="259045"/>
    <xdr:sp macro="" textlink="">
      <xdr:nvSpPr>
        <xdr:cNvPr id="552" name="n_2mainValue【保健センター・保健所】&#10;有形固定資産減価償却率">
          <a:extLst>
            <a:ext uri="{FF2B5EF4-FFF2-40B4-BE49-F238E27FC236}">
              <a16:creationId xmlns:a16="http://schemas.microsoft.com/office/drawing/2014/main" id="{00000000-0008-0000-0F00-000028020000}"/>
            </a:ext>
          </a:extLst>
        </xdr:cNvPr>
        <xdr:cNvSpPr txBox="1"/>
      </xdr:nvSpPr>
      <xdr:spPr>
        <a:xfrm>
          <a:off x="14389744" y="945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151909</xdr:rowOff>
    </xdr:from>
    <xdr:ext cx="405111" cy="259045"/>
    <xdr:sp macro="" textlink="">
      <xdr:nvSpPr>
        <xdr:cNvPr id="553" name="n_3mainValue【保健センター・保健所】&#10;有形固定資産減価償却率">
          <a:extLst>
            <a:ext uri="{FF2B5EF4-FFF2-40B4-BE49-F238E27FC236}">
              <a16:creationId xmlns:a16="http://schemas.microsoft.com/office/drawing/2014/main" id="{00000000-0008-0000-0F00-000029020000}"/>
            </a:ext>
          </a:extLst>
        </xdr:cNvPr>
        <xdr:cNvSpPr txBox="1"/>
      </xdr:nvSpPr>
      <xdr:spPr>
        <a:xfrm>
          <a:off x="13500744" y="941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103903</xdr:rowOff>
    </xdr:from>
    <xdr:ext cx="405111" cy="259045"/>
    <xdr:sp macro="" textlink="">
      <xdr:nvSpPr>
        <xdr:cNvPr id="554" name="n_4mainValue【保健センター・保健所】&#10;有形固定資産減価償却率">
          <a:extLst>
            <a:ext uri="{FF2B5EF4-FFF2-40B4-BE49-F238E27FC236}">
              <a16:creationId xmlns:a16="http://schemas.microsoft.com/office/drawing/2014/main" id="{00000000-0008-0000-0F00-00002A020000}"/>
            </a:ext>
          </a:extLst>
        </xdr:cNvPr>
        <xdr:cNvSpPr txBox="1"/>
      </xdr:nvSpPr>
      <xdr:spPr>
        <a:xfrm>
          <a:off x="12611744" y="936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5" name="【保健センター・保健所】&#10;一人当たり面積グラフ枠">
          <a:extLst>
            <a:ext uri="{FF2B5EF4-FFF2-40B4-BE49-F238E27FC236}">
              <a16:creationId xmlns:a16="http://schemas.microsoft.com/office/drawing/2014/main" id="{00000000-0008-0000-0F00-00003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93726</xdr:rowOff>
    </xdr:from>
    <xdr:to>
      <xdr:col>116</xdr:col>
      <xdr:colOff>62864</xdr:colOff>
      <xdr:row>63</xdr:row>
      <xdr:rowOff>77724</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flipV="1">
          <a:off x="22160864" y="952347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81551</xdr:rowOff>
    </xdr:from>
    <xdr:ext cx="469744" cy="259045"/>
    <xdr:sp macro="" textlink="">
      <xdr:nvSpPr>
        <xdr:cNvPr id="577" name="【保健センター・保健所】&#10;一人当たり面積最小値テキスト">
          <a:extLst>
            <a:ext uri="{FF2B5EF4-FFF2-40B4-BE49-F238E27FC236}">
              <a16:creationId xmlns:a16="http://schemas.microsoft.com/office/drawing/2014/main" id="{00000000-0008-0000-0F00-000041020000}"/>
            </a:ext>
          </a:extLst>
        </xdr:cNvPr>
        <xdr:cNvSpPr txBox="1"/>
      </xdr:nvSpPr>
      <xdr:spPr>
        <a:xfrm>
          <a:off x="22199600" y="108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77724</xdr:rowOff>
    </xdr:from>
    <xdr:to>
      <xdr:col>116</xdr:col>
      <xdr:colOff>152400</xdr:colOff>
      <xdr:row>63</xdr:row>
      <xdr:rowOff>77724</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22072600" y="1087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40403</xdr:rowOff>
    </xdr:from>
    <xdr:ext cx="469744" cy="259045"/>
    <xdr:sp macro="" textlink="">
      <xdr:nvSpPr>
        <xdr:cNvPr id="579" name="【保健センター・保健所】&#10;一人当たり面積最大値テキスト">
          <a:extLst>
            <a:ext uri="{FF2B5EF4-FFF2-40B4-BE49-F238E27FC236}">
              <a16:creationId xmlns:a16="http://schemas.microsoft.com/office/drawing/2014/main" id="{00000000-0008-0000-0F00-000043020000}"/>
            </a:ext>
          </a:extLst>
        </xdr:cNvPr>
        <xdr:cNvSpPr txBox="1"/>
      </xdr:nvSpPr>
      <xdr:spPr>
        <a:xfrm>
          <a:off x="2219960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93726</xdr:rowOff>
    </xdr:from>
    <xdr:to>
      <xdr:col>116</xdr:col>
      <xdr:colOff>152400</xdr:colOff>
      <xdr:row>55</xdr:row>
      <xdr:rowOff>93726</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22072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581" name="【保健センター・保健所】&#10;一人当たり面積平均値テキスト">
          <a:extLst>
            <a:ext uri="{FF2B5EF4-FFF2-40B4-BE49-F238E27FC236}">
              <a16:creationId xmlns:a16="http://schemas.microsoft.com/office/drawing/2014/main" id="{00000000-0008-0000-0F00-000045020000}"/>
            </a:ext>
          </a:extLst>
        </xdr:cNvPr>
        <xdr:cNvSpPr txBox="1"/>
      </xdr:nvSpPr>
      <xdr:spPr>
        <a:xfrm>
          <a:off x="22199600" y="1041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127508</xdr:rowOff>
    </xdr:from>
    <xdr:to>
      <xdr:col>112</xdr:col>
      <xdr:colOff>38100</xdr:colOff>
      <xdr:row>62</xdr:row>
      <xdr:rowOff>57658</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21272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164084</xdr:rowOff>
    </xdr:from>
    <xdr:to>
      <xdr:col>116</xdr:col>
      <xdr:colOff>114300</xdr:colOff>
      <xdr:row>62</xdr:row>
      <xdr:rowOff>94234</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2110700" y="1062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142511</xdr:rowOff>
    </xdr:from>
    <xdr:ext cx="469744" cy="259045"/>
    <xdr:sp macro="" textlink="">
      <xdr:nvSpPr>
        <xdr:cNvPr id="593" name="【保健センター・保健所】&#10;一人当たり面積該当値テキスト">
          <a:extLst>
            <a:ext uri="{FF2B5EF4-FFF2-40B4-BE49-F238E27FC236}">
              <a16:creationId xmlns:a16="http://schemas.microsoft.com/office/drawing/2014/main" id="{00000000-0008-0000-0F00-000051020000}"/>
            </a:ext>
          </a:extLst>
        </xdr:cNvPr>
        <xdr:cNvSpPr txBox="1"/>
      </xdr:nvSpPr>
      <xdr:spPr>
        <a:xfrm>
          <a:off x="22199600" y="1060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170942</xdr:rowOff>
    </xdr:from>
    <xdr:to>
      <xdr:col>112</xdr:col>
      <xdr:colOff>38100</xdr:colOff>
      <xdr:row>62</xdr:row>
      <xdr:rowOff>101092</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21272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43434</xdr:rowOff>
    </xdr:from>
    <xdr:to>
      <xdr:col>116</xdr:col>
      <xdr:colOff>63500</xdr:colOff>
      <xdr:row>62</xdr:row>
      <xdr:rowOff>50292</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21323300" y="1067333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1778</xdr:rowOff>
    </xdr:from>
    <xdr:to>
      <xdr:col>107</xdr:col>
      <xdr:colOff>101600</xdr:colOff>
      <xdr:row>62</xdr:row>
      <xdr:rowOff>103378</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20383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50292</xdr:rowOff>
    </xdr:from>
    <xdr:to>
      <xdr:col>111</xdr:col>
      <xdr:colOff>177800</xdr:colOff>
      <xdr:row>62</xdr:row>
      <xdr:rowOff>52578</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20434300" y="106801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9494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52578</xdr:rowOff>
    </xdr:from>
    <xdr:to>
      <xdr:col>107</xdr:col>
      <xdr:colOff>50800</xdr:colOff>
      <xdr:row>62</xdr:row>
      <xdr:rowOff>59436</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9545300" y="1068247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xdr:rowOff>
    </xdr:from>
    <xdr:to>
      <xdr:col>98</xdr:col>
      <xdr:colOff>38100</xdr:colOff>
      <xdr:row>62</xdr:row>
      <xdr:rowOff>117094</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8605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59436</xdr:rowOff>
    </xdr:from>
    <xdr:to>
      <xdr:col>102</xdr:col>
      <xdr:colOff>114300</xdr:colOff>
      <xdr:row>62</xdr:row>
      <xdr:rowOff>66294</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18656300" y="1068933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74185</xdr:rowOff>
    </xdr:from>
    <xdr:ext cx="469744" cy="259045"/>
    <xdr:sp macro="" textlink="">
      <xdr:nvSpPr>
        <xdr:cNvPr id="602" name="n_1aveValue【保健センター・保健所】&#10;一人当たり面積">
          <a:extLst>
            <a:ext uri="{FF2B5EF4-FFF2-40B4-BE49-F238E27FC236}">
              <a16:creationId xmlns:a16="http://schemas.microsoft.com/office/drawing/2014/main" id="{00000000-0008-0000-0F00-00005A020000}"/>
            </a:ext>
          </a:extLst>
        </xdr:cNvPr>
        <xdr:cNvSpPr txBox="1"/>
      </xdr:nvSpPr>
      <xdr:spPr>
        <a:xfrm>
          <a:off x="21075727" y="103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603" name="n_2aveValue【保健センター・保健所】&#10;一人当たり面積">
          <a:extLst>
            <a:ext uri="{FF2B5EF4-FFF2-40B4-BE49-F238E27FC236}">
              <a16:creationId xmlns:a16="http://schemas.microsoft.com/office/drawing/2014/main" id="{00000000-0008-0000-0F00-00005B020000}"/>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137939</xdr:rowOff>
    </xdr:from>
    <xdr:ext cx="469744" cy="259045"/>
    <xdr:sp macro="" textlink="">
      <xdr:nvSpPr>
        <xdr:cNvPr id="604" name="n_3aveValue【保健センター・保健所】&#10;一人当たり面積">
          <a:extLst>
            <a:ext uri="{FF2B5EF4-FFF2-40B4-BE49-F238E27FC236}">
              <a16:creationId xmlns:a16="http://schemas.microsoft.com/office/drawing/2014/main" id="{00000000-0008-0000-0F00-00005C020000}"/>
            </a:ext>
          </a:extLst>
        </xdr:cNvPr>
        <xdr:cNvSpPr txBox="1"/>
      </xdr:nvSpPr>
      <xdr:spPr>
        <a:xfrm>
          <a:off x="193104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05" name="n_4aveValue【保健センター・保健所】&#10;一人当たり面積">
          <a:extLst>
            <a:ext uri="{FF2B5EF4-FFF2-40B4-BE49-F238E27FC236}">
              <a16:creationId xmlns:a16="http://schemas.microsoft.com/office/drawing/2014/main" id="{00000000-0008-0000-0F00-00005D020000}"/>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92219</xdr:rowOff>
    </xdr:from>
    <xdr:ext cx="469744" cy="259045"/>
    <xdr:sp macro="" textlink="">
      <xdr:nvSpPr>
        <xdr:cNvPr id="606" name="n_1mainValue【保健センター・保健所】&#10;一人当たり面積">
          <a:extLst>
            <a:ext uri="{FF2B5EF4-FFF2-40B4-BE49-F238E27FC236}">
              <a16:creationId xmlns:a16="http://schemas.microsoft.com/office/drawing/2014/main" id="{00000000-0008-0000-0F00-00005E020000}"/>
            </a:ext>
          </a:extLst>
        </xdr:cNvPr>
        <xdr:cNvSpPr txBox="1"/>
      </xdr:nvSpPr>
      <xdr:spPr>
        <a:xfrm>
          <a:off x="210757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94505</xdr:rowOff>
    </xdr:from>
    <xdr:ext cx="469744" cy="259045"/>
    <xdr:sp macro="" textlink="">
      <xdr:nvSpPr>
        <xdr:cNvPr id="607" name="n_2mainValue【保健センター・保健所】&#10;一人当たり面積">
          <a:extLst>
            <a:ext uri="{FF2B5EF4-FFF2-40B4-BE49-F238E27FC236}">
              <a16:creationId xmlns:a16="http://schemas.microsoft.com/office/drawing/2014/main" id="{00000000-0008-0000-0F00-00005F020000}"/>
            </a:ext>
          </a:extLst>
        </xdr:cNvPr>
        <xdr:cNvSpPr txBox="1"/>
      </xdr:nvSpPr>
      <xdr:spPr>
        <a:xfrm>
          <a:off x="2019942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08" name="n_3mainValue【保健センター・保健所】&#10;一人当たり面積">
          <a:extLst>
            <a:ext uri="{FF2B5EF4-FFF2-40B4-BE49-F238E27FC236}">
              <a16:creationId xmlns:a16="http://schemas.microsoft.com/office/drawing/2014/main" id="{00000000-0008-0000-0F00-000060020000}"/>
            </a:ext>
          </a:extLst>
        </xdr:cNvPr>
        <xdr:cNvSpPr txBox="1"/>
      </xdr:nvSpPr>
      <xdr:spPr>
        <a:xfrm>
          <a:off x="19310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108221</xdr:rowOff>
    </xdr:from>
    <xdr:ext cx="469744" cy="259045"/>
    <xdr:sp macro="" textlink="">
      <xdr:nvSpPr>
        <xdr:cNvPr id="609" name="n_4mainValue【保健センター・保健所】&#10;一人当たり面積">
          <a:extLst>
            <a:ext uri="{FF2B5EF4-FFF2-40B4-BE49-F238E27FC236}">
              <a16:creationId xmlns:a16="http://schemas.microsoft.com/office/drawing/2014/main" id="{00000000-0008-0000-0F00-000061020000}"/>
            </a:ext>
          </a:extLst>
        </xdr:cNvPr>
        <xdr:cNvSpPr txBox="1"/>
      </xdr:nvSpPr>
      <xdr:spPr>
        <a:xfrm>
          <a:off x="184214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庁舎】&#10;有形固定資産減価償却率グラフ枠">
          <a:extLst>
            <a:ext uri="{FF2B5EF4-FFF2-40B4-BE49-F238E27FC236}">
              <a16:creationId xmlns:a16="http://schemas.microsoft.com/office/drawing/2014/main" id="{00000000-0008-0000-0F00-00008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flipV="1">
          <a:off x="16318864" y="17283249"/>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52" name="【庁舎】&#10;有形固定資産減価償却率最小値テキスト">
          <a:extLst>
            <a:ext uri="{FF2B5EF4-FFF2-40B4-BE49-F238E27FC236}">
              <a16:creationId xmlns:a16="http://schemas.microsoft.com/office/drawing/2014/main" id="{00000000-0008-0000-0F00-00008C020000}"/>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654" name="【庁舎】&#10;有形固定資産減価償却率最大値テキスト">
          <a:extLst>
            <a:ext uri="{FF2B5EF4-FFF2-40B4-BE49-F238E27FC236}">
              <a16:creationId xmlns:a16="http://schemas.microsoft.com/office/drawing/2014/main" id="{00000000-0008-0000-0F00-00008E020000}"/>
            </a:ext>
          </a:extLst>
        </xdr:cNvPr>
        <xdr:cNvSpPr txBox="1"/>
      </xdr:nvSpPr>
      <xdr:spPr>
        <a:xfrm>
          <a:off x="16357600" y="1705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6230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74040</xdr:rowOff>
    </xdr:from>
    <xdr:ext cx="405111" cy="259045"/>
    <xdr:sp macro="" textlink="">
      <xdr:nvSpPr>
        <xdr:cNvPr id="656" name="【庁舎】&#10;有形固定資産減価償却率平均値テキスト">
          <a:extLst>
            <a:ext uri="{FF2B5EF4-FFF2-40B4-BE49-F238E27FC236}">
              <a16:creationId xmlns:a16="http://schemas.microsoft.com/office/drawing/2014/main" id="{00000000-0008-0000-0F00-000090020000}"/>
            </a:ext>
          </a:extLst>
        </xdr:cNvPr>
        <xdr:cNvSpPr txBox="1"/>
      </xdr:nvSpPr>
      <xdr:spPr>
        <a:xfrm>
          <a:off x="16357600" y="1807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62687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4541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3652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62687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89098</xdr:rowOff>
    </xdr:from>
    <xdr:ext cx="405111" cy="259045"/>
    <xdr:sp macro="" textlink="">
      <xdr:nvSpPr>
        <xdr:cNvPr id="668" name="【庁舎】&#10;有形固定資産減価償却率該当値テキスト">
          <a:extLst>
            <a:ext uri="{FF2B5EF4-FFF2-40B4-BE49-F238E27FC236}">
              <a16:creationId xmlns:a16="http://schemas.microsoft.com/office/drawing/2014/main" id="{00000000-0008-0000-0F00-00009C020000}"/>
            </a:ext>
          </a:extLst>
        </xdr:cNvPr>
        <xdr:cNvSpPr txBox="1"/>
      </xdr:nvSpPr>
      <xdr:spPr>
        <a:xfrm>
          <a:off x="16357600" y="17919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61323</xdr:rowOff>
    </xdr:from>
    <xdr:to>
      <xdr:col>81</xdr:col>
      <xdr:colOff>101600</xdr:colOff>
      <xdr:row>105</xdr:row>
      <xdr:rowOff>162923</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5430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112123</xdr:rowOff>
    </xdr:from>
    <xdr:to>
      <xdr:col>85</xdr:col>
      <xdr:colOff>127000</xdr:colOff>
      <xdr:row>105</xdr:row>
      <xdr:rowOff>117021</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5481300" y="18114373"/>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44994</xdr:rowOff>
    </xdr:from>
    <xdr:to>
      <xdr:col>76</xdr:col>
      <xdr:colOff>165100</xdr:colOff>
      <xdr:row>105</xdr:row>
      <xdr:rowOff>146594</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4541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95794</xdr:rowOff>
    </xdr:from>
    <xdr:to>
      <xdr:col>81</xdr:col>
      <xdr:colOff>50800</xdr:colOff>
      <xdr:row>105</xdr:row>
      <xdr:rowOff>112123</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4592300" y="1809804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3652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81099</xdr:rowOff>
    </xdr:from>
    <xdr:to>
      <xdr:col>76</xdr:col>
      <xdr:colOff>114300</xdr:colOff>
      <xdr:row>105</xdr:row>
      <xdr:rowOff>95794</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3703300" y="180833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169092</xdr:rowOff>
    </xdr:from>
    <xdr:to>
      <xdr:col>67</xdr:col>
      <xdr:colOff>101600</xdr:colOff>
      <xdr:row>108</xdr:row>
      <xdr:rowOff>99242</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27635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81099</xdr:rowOff>
    </xdr:from>
    <xdr:to>
      <xdr:col>71</xdr:col>
      <xdr:colOff>177800</xdr:colOff>
      <xdr:row>108</xdr:row>
      <xdr:rowOff>48442</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flipV="1">
          <a:off x="12814300" y="18083349"/>
          <a:ext cx="889000" cy="48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158948</xdr:rowOff>
    </xdr:from>
    <xdr:ext cx="405111" cy="259045"/>
    <xdr:sp macro="" textlink="">
      <xdr:nvSpPr>
        <xdr:cNvPr id="677" name="n_1aveValue【庁舎】&#10;有形固定資産減価償却率">
          <a:extLst>
            <a:ext uri="{FF2B5EF4-FFF2-40B4-BE49-F238E27FC236}">
              <a16:creationId xmlns:a16="http://schemas.microsoft.com/office/drawing/2014/main" id="{00000000-0008-0000-0F00-0000A5020000}"/>
            </a:ext>
          </a:extLst>
        </xdr:cNvPr>
        <xdr:cNvSpPr txBox="1"/>
      </xdr:nvSpPr>
      <xdr:spPr>
        <a:xfrm>
          <a:off x="152660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159856</xdr:rowOff>
    </xdr:from>
    <xdr:ext cx="405111" cy="259045"/>
    <xdr:sp macro="" textlink="">
      <xdr:nvSpPr>
        <xdr:cNvPr id="678" name="n_2aveValue【庁舎】&#10;有形固定資産減価償却率">
          <a:extLst>
            <a:ext uri="{FF2B5EF4-FFF2-40B4-BE49-F238E27FC236}">
              <a16:creationId xmlns:a16="http://schemas.microsoft.com/office/drawing/2014/main" id="{00000000-0008-0000-0F00-0000A6020000}"/>
            </a:ext>
          </a:extLst>
        </xdr:cNvPr>
        <xdr:cNvSpPr txBox="1"/>
      </xdr:nvSpPr>
      <xdr:spPr>
        <a:xfrm>
          <a:off x="14389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79846</xdr:rowOff>
    </xdr:from>
    <xdr:ext cx="405111" cy="259045"/>
    <xdr:sp macro="" textlink="">
      <xdr:nvSpPr>
        <xdr:cNvPr id="679" name="n_3aveValue【庁舎】&#10;有形固定資産減価償却率">
          <a:extLst>
            <a:ext uri="{FF2B5EF4-FFF2-40B4-BE49-F238E27FC236}">
              <a16:creationId xmlns:a16="http://schemas.microsoft.com/office/drawing/2014/main" id="{00000000-0008-0000-0F00-0000A7020000}"/>
            </a:ext>
          </a:extLst>
        </xdr:cNvPr>
        <xdr:cNvSpPr txBox="1"/>
      </xdr:nvSpPr>
      <xdr:spPr>
        <a:xfrm>
          <a:off x="13500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680" name="n_4aveValue【庁舎】&#10;有形固定資産減価償却率">
          <a:extLst>
            <a:ext uri="{FF2B5EF4-FFF2-40B4-BE49-F238E27FC236}">
              <a16:creationId xmlns:a16="http://schemas.microsoft.com/office/drawing/2014/main" id="{00000000-0008-0000-0F00-0000A8020000}"/>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8000</xdr:rowOff>
    </xdr:from>
    <xdr:ext cx="405111" cy="259045"/>
    <xdr:sp macro="" textlink="">
      <xdr:nvSpPr>
        <xdr:cNvPr id="681" name="n_1mainValue【庁舎】&#10;有形固定資産減価償却率">
          <a:extLst>
            <a:ext uri="{FF2B5EF4-FFF2-40B4-BE49-F238E27FC236}">
              <a16:creationId xmlns:a16="http://schemas.microsoft.com/office/drawing/2014/main" id="{00000000-0008-0000-0F00-0000A9020000}"/>
            </a:ext>
          </a:extLst>
        </xdr:cNvPr>
        <xdr:cNvSpPr txBox="1"/>
      </xdr:nvSpPr>
      <xdr:spPr>
        <a:xfrm>
          <a:off x="15266044" y="1783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137721</xdr:rowOff>
    </xdr:from>
    <xdr:ext cx="405111" cy="259045"/>
    <xdr:sp macro="" textlink="">
      <xdr:nvSpPr>
        <xdr:cNvPr id="682" name="n_2mainValue【庁舎】&#10;有形固定資産減価償却率">
          <a:extLst>
            <a:ext uri="{FF2B5EF4-FFF2-40B4-BE49-F238E27FC236}">
              <a16:creationId xmlns:a16="http://schemas.microsoft.com/office/drawing/2014/main" id="{00000000-0008-0000-0F00-0000AA020000}"/>
            </a:ext>
          </a:extLst>
        </xdr:cNvPr>
        <xdr:cNvSpPr txBox="1"/>
      </xdr:nvSpPr>
      <xdr:spPr>
        <a:xfrm>
          <a:off x="14389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123026</xdr:rowOff>
    </xdr:from>
    <xdr:ext cx="405111" cy="259045"/>
    <xdr:sp macro="" textlink="">
      <xdr:nvSpPr>
        <xdr:cNvPr id="683" name="n_3mainValue【庁舎】&#10;有形固定資産減価償却率">
          <a:extLst>
            <a:ext uri="{FF2B5EF4-FFF2-40B4-BE49-F238E27FC236}">
              <a16:creationId xmlns:a16="http://schemas.microsoft.com/office/drawing/2014/main" id="{00000000-0008-0000-0F00-0000AB020000}"/>
            </a:ext>
          </a:extLst>
        </xdr:cNvPr>
        <xdr:cNvSpPr txBox="1"/>
      </xdr:nvSpPr>
      <xdr:spPr>
        <a:xfrm>
          <a:off x="13500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90369</xdr:rowOff>
    </xdr:from>
    <xdr:ext cx="405111" cy="259045"/>
    <xdr:sp macro="" textlink="">
      <xdr:nvSpPr>
        <xdr:cNvPr id="684" name="n_4mainValue【庁舎】&#10;有形固定資産減価償却率">
          <a:extLst>
            <a:ext uri="{FF2B5EF4-FFF2-40B4-BE49-F238E27FC236}">
              <a16:creationId xmlns:a16="http://schemas.microsoft.com/office/drawing/2014/main" id="{00000000-0008-0000-0F00-0000AC020000}"/>
            </a:ext>
          </a:extLst>
        </xdr:cNvPr>
        <xdr:cNvSpPr txBox="1"/>
      </xdr:nvSpPr>
      <xdr:spPr>
        <a:xfrm>
          <a:off x="12611744" y="1860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9" name="【庁舎】&#10;一人当たり面積グラフ枠">
          <a:extLst>
            <a:ext uri="{FF2B5EF4-FFF2-40B4-BE49-F238E27FC236}">
              <a16:creationId xmlns:a16="http://schemas.microsoft.com/office/drawing/2014/main" id="{00000000-0008-0000-0F00-0000C5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22160864" y="17309374"/>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711" name="【庁舎】&#10;一人当たり面積最小値テキスト">
          <a:extLst>
            <a:ext uri="{FF2B5EF4-FFF2-40B4-BE49-F238E27FC236}">
              <a16:creationId xmlns:a16="http://schemas.microsoft.com/office/drawing/2014/main" id="{00000000-0008-0000-0F00-0000C7020000}"/>
            </a:ext>
          </a:extLst>
        </xdr:cNvPr>
        <xdr:cNvSpPr txBox="1"/>
      </xdr:nvSpPr>
      <xdr:spPr>
        <a:xfrm>
          <a:off x="22199600" y="1857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22072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713" name="【庁舎】&#10;一人当たり面積最大値テキスト">
          <a:extLst>
            <a:ext uri="{FF2B5EF4-FFF2-40B4-BE49-F238E27FC236}">
              <a16:creationId xmlns:a16="http://schemas.microsoft.com/office/drawing/2014/main" id="{00000000-0008-0000-0F00-0000C9020000}"/>
            </a:ext>
          </a:extLst>
        </xdr:cNvPr>
        <xdr:cNvSpPr txBox="1"/>
      </xdr:nvSpPr>
      <xdr:spPr>
        <a:xfrm>
          <a:off x="22199600" y="1708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22072600" y="1730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7456</xdr:rowOff>
    </xdr:from>
    <xdr:ext cx="469744" cy="259045"/>
    <xdr:sp macro="" textlink="">
      <xdr:nvSpPr>
        <xdr:cNvPr id="715" name="【庁舎】&#10;一人当たり面積平均値テキスト">
          <a:extLst>
            <a:ext uri="{FF2B5EF4-FFF2-40B4-BE49-F238E27FC236}">
              <a16:creationId xmlns:a16="http://schemas.microsoft.com/office/drawing/2014/main" id="{00000000-0008-0000-0F00-0000CB020000}"/>
            </a:ext>
          </a:extLst>
        </xdr:cNvPr>
        <xdr:cNvSpPr txBox="1"/>
      </xdr:nvSpPr>
      <xdr:spPr>
        <a:xfrm>
          <a:off x="22199600" y="1783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21272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718" name="フローチャート: 判断 717">
          <a:extLst>
            <a:ext uri="{FF2B5EF4-FFF2-40B4-BE49-F238E27FC236}">
              <a16:creationId xmlns:a16="http://schemas.microsoft.com/office/drawing/2014/main" id="{00000000-0008-0000-0F00-0000CE020000}"/>
            </a:ext>
          </a:extLst>
        </xdr:cNvPr>
        <xdr:cNvSpPr/>
      </xdr:nvSpPr>
      <xdr:spPr>
        <a:xfrm>
          <a:off x="20383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macro="" textlink="">
      <xdr:nvSpPr>
        <xdr:cNvPr id="719" name="フローチャート: 判断 718">
          <a:extLst>
            <a:ext uri="{FF2B5EF4-FFF2-40B4-BE49-F238E27FC236}">
              <a16:creationId xmlns:a16="http://schemas.microsoft.com/office/drawing/2014/main" id="{00000000-0008-0000-0F00-0000CF020000}"/>
            </a:ext>
          </a:extLst>
        </xdr:cNvPr>
        <xdr:cNvSpPr/>
      </xdr:nvSpPr>
      <xdr:spPr>
        <a:xfrm>
          <a:off x="19494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76019</xdr:rowOff>
    </xdr:from>
    <xdr:to>
      <xdr:col>98</xdr:col>
      <xdr:colOff>38100</xdr:colOff>
      <xdr:row>105</xdr:row>
      <xdr:rowOff>6169</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18605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22110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28320</xdr:rowOff>
    </xdr:from>
    <xdr:ext cx="469744" cy="259045"/>
    <xdr:sp macro="" textlink="">
      <xdr:nvSpPr>
        <xdr:cNvPr id="727" name="【庁舎】&#10;一人当たり面積該当値テキスト">
          <a:extLst>
            <a:ext uri="{FF2B5EF4-FFF2-40B4-BE49-F238E27FC236}">
              <a16:creationId xmlns:a16="http://schemas.microsoft.com/office/drawing/2014/main" id="{00000000-0008-0000-0F00-0000D7020000}"/>
            </a:ext>
          </a:extLst>
        </xdr:cNvPr>
        <xdr:cNvSpPr txBox="1"/>
      </xdr:nvSpPr>
      <xdr:spPr>
        <a:xfrm>
          <a:off x="22199600" y="1803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61323</xdr:rowOff>
    </xdr:from>
    <xdr:to>
      <xdr:col>112</xdr:col>
      <xdr:colOff>38100</xdr:colOff>
      <xdr:row>105</xdr:row>
      <xdr:rowOff>162923</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21272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100693</xdr:rowOff>
    </xdr:from>
    <xdr:to>
      <xdr:col>116</xdr:col>
      <xdr:colOff>63500</xdr:colOff>
      <xdr:row>105</xdr:row>
      <xdr:rowOff>112123</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21323300" y="1810294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67855</xdr:rowOff>
    </xdr:from>
    <xdr:to>
      <xdr:col>107</xdr:col>
      <xdr:colOff>101600</xdr:colOff>
      <xdr:row>105</xdr:row>
      <xdr:rowOff>169455</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20383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112123</xdr:rowOff>
    </xdr:from>
    <xdr:to>
      <xdr:col>111</xdr:col>
      <xdr:colOff>177800</xdr:colOff>
      <xdr:row>105</xdr:row>
      <xdr:rowOff>118655</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flipV="1">
          <a:off x="20434300" y="1811437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84182</xdr:rowOff>
    </xdr:from>
    <xdr:to>
      <xdr:col>102</xdr:col>
      <xdr:colOff>165100</xdr:colOff>
      <xdr:row>106</xdr:row>
      <xdr:rowOff>14332</xdr:rowOff>
    </xdr:to>
    <xdr:sp macro="" textlink="">
      <xdr:nvSpPr>
        <xdr:cNvPr id="732" name="楕円 731">
          <a:extLst>
            <a:ext uri="{FF2B5EF4-FFF2-40B4-BE49-F238E27FC236}">
              <a16:creationId xmlns:a16="http://schemas.microsoft.com/office/drawing/2014/main" id="{00000000-0008-0000-0F00-0000DC020000}"/>
            </a:ext>
          </a:extLst>
        </xdr:cNvPr>
        <xdr:cNvSpPr/>
      </xdr:nvSpPr>
      <xdr:spPr>
        <a:xfrm>
          <a:off x="19494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118655</xdr:rowOff>
    </xdr:from>
    <xdr:to>
      <xdr:col>107</xdr:col>
      <xdr:colOff>50800</xdr:colOff>
      <xdr:row>105</xdr:row>
      <xdr:rowOff>134982</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flipV="1">
          <a:off x="19545300" y="18120905"/>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734" name="楕円 733">
          <a:extLst>
            <a:ext uri="{FF2B5EF4-FFF2-40B4-BE49-F238E27FC236}">
              <a16:creationId xmlns:a16="http://schemas.microsoft.com/office/drawing/2014/main" id="{00000000-0008-0000-0F00-0000DE020000}"/>
            </a:ext>
          </a:extLst>
        </xdr:cNvPr>
        <xdr:cNvSpPr/>
      </xdr:nvSpPr>
      <xdr:spPr>
        <a:xfrm>
          <a:off x="18605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134982</xdr:rowOff>
    </xdr:from>
    <xdr:to>
      <xdr:col>102</xdr:col>
      <xdr:colOff>114300</xdr:colOff>
      <xdr:row>105</xdr:row>
      <xdr:rowOff>146413</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flipV="1">
          <a:off x="18656300" y="1813723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71682</xdr:rowOff>
    </xdr:from>
    <xdr:ext cx="469744" cy="259045"/>
    <xdr:sp macro="" textlink="">
      <xdr:nvSpPr>
        <xdr:cNvPr id="736" name="n_1aveValue【庁舎】&#10;一人当たり面積">
          <a:extLst>
            <a:ext uri="{FF2B5EF4-FFF2-40B4-BE49-F238E27FC236}">
              <a16:creationId xmlns:a16="http://schemas.microsoft.com/office/drawing/2014/main" id="{00000000-0008-0000-0F00-0000E0020000}"/>
            </a:ext>
          </a:extLst>
        </xdr:cNvPr>
        <xdr:cNvSpPr txBox="1"/>
      </xdr:nvSpPr>
      <xdr:spPr>
        <a:xfrm>
          <a:off x="21075727" y="1773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78213</xdr:rowOff>
    </xdr:from>
    <xdr:ext cx="469744" cy="259045"/>
    <xdr:sp macro="" textlink="">
      <xdr:nvSpPr>
        <xdr:cNvPr id="737" name="n_2aveValue【庁舎】&#10;一人当たり面積">
          <a:extLst>
            <a:ext uri="{FF2B5EF4-FFF2-40B4-BE49-F238E27FC236}">
              <a16:creationId xmlns:a16="http://schemas.microsoft.com/office/drawing/2014/main" id="{00000000-0008-0000-0F00-0000E1020000}"/>
            </a:ext>
          </a:extLst>
        </xdr:cNvPr>
        <xdr:cNvSpPr txBox="1"/>
      </xdr:nvSpPr>
      <xdr:spPr>
        <a:xfrm>
          <a:off x="20199427" y="1773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84745</xdr:rowOff>
    </xdr:from>
    <xdr:ext cx="469744" cy="259045"/>
    <xdr:sp macro="" textlink="">
      <xdr:nvSpPr>
        <xdr:cNvPr id="738" name="n_3aveValue【庁舎】&#10;一人当たり面積">
          <a:extLst>
            <a:ext uri="{FF2B5EF4-FFF2-40B4-BE49-F238E27FC236}">
              <a16:creationId xmlns:a16="http://schemas.microsoft.com/office/drawing/2014/main" id="{00000000-0008-0000-0F00-0000E2020000}"/>
            </a:ext>
          </a:extLst>
        </xdr:cNvPr>
        <xdr:cNvSpPr txBox="1"/>
      </xdr:nvSpPr>
      <xdr:spPr>
        <a:xfrm>
          <a:off x="19310427" y="1774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22696</xdr:rowOff>
    </xdr:from>
    <xdr:ext cx="469744" cy="259045"/>
    <xdr:sp macro="" textlink="">
      <xdr:nvSpPr>
        <xdr:cNvPr id="739" name="n_4aveValue【庁舎】&#10;一人当たり面積">
          <a:extLst>
            <a:ext uri="{FF2B5EF4-FFF2-40B4-BE49-F238E27FC236}">
              <a16:creationId xmlns:a16="http://schemas.microsoft.com/office/drawing/2014/main" id="{00000000-0008-0000-0F00-0000E3020000}"/>
            </a:ext>
          </a:extLst>
        </xdr:cNvPr>
        <xdr:cNvSpPr txBox="1"/>
      </xdr:nvSpPr>
      <xdr:spPr>
        <a:xfrm>
          <a:off x="18421427" y="176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154050</xdr:rowOff>
    </xdr:from>
    <xdr:ext cx="469744" cy="259045"/>
    <xdr:sp macro="" textlink="">
      <xdr:nvSpPr>
        <xdr:cNvPr id="740" name="n_1mainValue【庁舎】&#10;一人当たり面積">
          <a:extLst>
            <a:ext uri="{FF2B5EF4-FFF2-40B4-BE49-F238E27FC236}">
              <a16:creationId xmlns:a16="http://schemas.microsoft.com/office/drawing/2014/main" id="{00000000-0008-0000-0F00-0000E4020000}"/>
            </a:ext>
          </a:extLst>
        </xdr:cNvPr>
        <xdr:cNvSpPr txBox="1"/>
      </xdr:nvSpPr>
      <xdr:spPr>
        <a:xfrm>
          <a:off x="210757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160582</xdr:rowOff>
    </xdr:from>
    <xdr:ext cx="469744" cy="259045"/>
    <xdr:sp macro="" textlink="">
      <xdr:nvSpPr>
        <xdr:cNvPr id="741" name="n_2mainValue【庁舎】&#10;一人当たり面積">
          <a:extLst>
            <a:ext uri="{FF2B5EF4-FFF2-40B4-BE49-F238E27FC236}">
              <a16:creationId xmlns:a16="http://schemas.microsoft.com/office/drawing/2014/main" id="{00000000-0008-0000-0F00-0000E5020000}"/>
            </a:ext>
          </a:extLst>
        </xdr:cNvPr>
        <xdr:cNvSpPr txBox="1"/>
      </xdr:nvSpPr>
      <xdr:spPr>
        <a:xfrm>
          <a:off x="20199427" y="1816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5459</xdr:rowOff>
    </xdr:from>
    <xdr:ext cx="469744" cy="259045"/>
    <xdr:sp macro="" textlink="">
      <xdr:nvSpPr>
        <xdr:cNvPr id="742" name="n_3mainValue【庁舎】&#10;一人当たり面積">
          <a:extLst>
            <a:ext uri="{FF2B5EF4-FFF2-40B4-BE49-F238E27FC236}">
              <a16:creationId xmlns:a16="http://schemas.microsoft.com/office/drawing/2014/main" id="{00000000-0008-0000-0F00-0000E6020000}"/>
            </a:ext>
          </a:extLst>
        </xdr:cNvPr>
        <xdr:cNvSpPr txBox="1"/>
      </xdr:nvSpPr>
      <xdr:spPr>
        <a:xfrm>
          <a:off x="19310427" y="1817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743" name="n_4mainValue【庁舎】&#10;一人当たり面積">
          <a:extLst>
            <a:ext uri="{FF2B5EF4-FFF2-40B4-BE49-F238E27FC236}">
              <a16:creationId xmlns:a16="http://schemas.microsoft.com/office/drawing/2014/main" id="{00000000-0008-0000-0F00-0000E7020000}"/>
            </a:ext>
          </a:extLst>
        </xdr:cNvPr>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類似団体と比較して、有形固定資産減価償却率が高い、体育館・プール・福祉施設については安全性を確保しながら長寿命化を図り、施設の活用を進めていきます。</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北海道斜里町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10,694
10,386
737.13
10,616,358
10,270,403
336,355
6,113,941
11,316,151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財政力指数は、</a:t>
          </a:r>
          <a:r>
            <a:rPr lang="ja-JP" altLang="en-US" sz="1100">
              <a:solidFill>
                <a:schemeClr val="dk1"/>
              </a:solidFill>
              <a:effectLst/>
              <a:latin typeface="+mn-lt"/>
              <a:ea typeface="+mn-ea"/>
              <a:cs typeface="+mn-cs"/>
            </a:rPr>
            <a:t>類似団体平均を上回っています。</a:t>
          </a:r>
          <a:endParaRPr lang="en-US" altLang="ja-JP" sz="1100">
            <a:solidFill>
              <a:schemeClr val="dk1"/>
            </a:solidFill>
            <a:effectLst/>
            <a:latin typeface="+mn-lt"/>
            <a:ea typeface="+mn-ea"/>
            <a:cs typeface="+mn-cs"/>
          </a:endParaRPr>
        </a:p>
        <a:p>
          <a:pPr rtl="0" eaLnBrk="1" fontAlgn="auto" latinLnBrk="0" hangingPunct="1"/>
          <a:r>
            <a:rPr lang="ja-JP" altLang="en-US" sz="1100">
              <a:solidFill>
                <a:schemeClr val="dk1"/>
              </a:solidFill>
              <a:effectLst/>
              <a:latin typeface="+mn-lt"/>
              <a:ea typeface="+mn-ea"/>
              <a:cs typeface="+mn-cs"/>
            </a:rPr>
            <a:t>　斜里</a:t>
          </a:r>
          <a:r>
            <a:rPr lang="ja-JP" altLang="ja-JP" sz="1100">
              <a:solidFill>
                <a:schemeClr val="dk1"/>
              </a:solidFill>
              <a:effectLst/>
              <a:latin typeface="+mn-lt"/>
              <a:ea typeface="+mn-ea"/>
              <a:cs typeface="+mn-cs"/>
            </a:rPr>
            <a:t>町の経済は、</a:t>
          </a:r>
          <a:r>
            <a:rPr lang="ja-JP" altLang="en-US" sz="1100">
              <a:solidFill>
                <a:schemeClr val="dk1"/>
              </a:solidFill>
              <a:effectLst/>
              <a:latin typeface="+mn-lt"/>
              <a:ea typeface="+mn-ea"/>
              <a:cs typeface="+mn-cs"/>
            </a:rPr>
            <a:t>豊かな</a:t>
          </a:r>
          <a:r>
            <a:rPr lang="ja-JP" altLang="ja-JP" sz="1100">
              <a:solidFill>
                <a:schemeClr val="dk1"/>
              </a:solidFill>
              <a:effectLst/>
              <a:latin typeface="+mn-lt"/>
              <a:ea typeface="+mn-ea"/>
              <a:cs typeface="+mn-cs"/>
            </a:rPr>
            <a:t>自然環境下で進展する農業・漁業の基幹産業と、世界自然遺産</a:t>
          </a:r>
          <a:r>
            <a:rPr lang="ja-JP" altLang="en-US" sz="1100">
              <a:solidFill>
                <a:schemeClr val="dk1"/>
              </a:solidFill>
              <a:effectLst/>
              <a:latin typeface="+mn-lt"/>
              <a:ea typeface="+mn-ea"/>
              <a:cs typeface="+mn-cs"/>
            </a:rPr>
            <a:t>「知床」</a:t>
          </a:r>
          <a:r>
            <a:rPr lang="ja-JP" altLang="ja-JP" sz="1100">
              <a:solidFill>
                <a:schemeClr val="dk1"/>
              </a:solidFill>
              <a:effectLst/>
              <a:latin typeface="+mn-lt"/>
              <a:ea typeface="+mn-ea"/>
              <a:cs typeface="+mn-cs"/>
            </a:rPr>
            <a:t>を背景に発展する観光産業</a:t>
          </a:r>
          <a:r>
            <a:rPr lang="ja-JP" altLang="en-US" sz="1100">
              <a:solidFill>
                <a:schemeClr val="dk1"/>
              </a:solidFill>
              <a:effectLst/>
              <a:latin typeface="+mn-lt"/>
              <a:ea typeface="+mn-ea"/>
              <a:cs typeface="+mn-cs"/>
            </a:rPr>
            <a:t>等のサービス業</a:t>
          </a:r>
          <a:r>
            <a:rPr lang="ja-JP" altLang="ja-JP" sz="1100">
              <a:solidFill>
                <a:schemeClr val="dk1"/>
              </a:solidFill>
              <a:effectLst/>
              <a:latin typeface="+mn-lt"/>
              <a:ea typeface="+mn-ea"/>
              <a:cs typeface="+mn-cs"/>
            </a:rPr>
            <a:t>によって支えられています。特に漁業は、主要魚種の「さけ・ます」の水揚げ</a:t>
          </a:r>
          <a:r>
            <a:rPr lang="ja-JP" altLang="en-US" sz="1100">
              <a:solidFill>
                <a:schemeClr val="dk1"/>
              </a:solidFill>
              <a:effectLst/>
              <a:latin typeface="+mn-lt"/>
              <a:ea typeface="+mn-ea"/>
              <a:cs typeface="+mn-cs"/>
            </a:rPr>
            <a:t>量</a:t>
          </a:r>
          <a:r>
            <a:rPr lang="ja-JP" altLang="ja-JP" sz="1100">
              <a:solidFill>
                <a:schemeClr val="dk1"/>
              </a:solidFill>
              <a:effectLst/>
              <a:latin typeface="+mn-lt"/>
              <a:ea typeface="+mn-ea"/>
              <a:cs typeface="+mn-cs"/>
            </a:rPr>
            <a:t>が日本一</a:t>
          </a: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3</a:t>
          </a:r>
          <a:r>
            <a:rPr lang="ja-JP" altLang="en-US" sz="1100">
              <a:solidFill>
                <a:schemeClr val="dk1"/>
              </a:solidFill>
              <a:effectLst/>
              <a:latin typeface="+mn-lt"/>
              <a:ea typeface="+mn-ea"/>
              <a:cs typeface="+mn-cs"/>
            </a:rPr>
            <a:t>年度を除く）で</a:t>
          </a:r>
          <a:r>
            <a:rPr lang="ja-JP" altLang="ja-JP" sz="1100">
              <a:solidFill>
                <a:schemeClr val="dk1"/>
              </a:solidFill>
              <a:effectLst/>
              <a:latin typeface="+mn-lt"/>
              <a:ea typeface="+mn-ea"/>
              <a:cs typeface="+mn-cs"/>
            </a:rPr>
            <a:t>す。</a:t>
          </a:r>
          <a:r>
            <a:rPr lang="ja-JP" altLang="en-US"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一次産業を基盤とした農水産加工</a:t>
          </a:r>
          <a:r>
            <a:rPr lang="ja-JP" altLang="en-US" sz="1100">
              <a:solidFill>
                <a:schemeClr val="dk1"/>
              </a:solidFill>
              <a:effectLst/>
              <a:latin typeface="+mn-lt"/>
              <a:ea typeface="+mn-ea"/>
              <a:cs typeface="+mn-cs"/>
            </a:rPr>
            <a:t>など</a:t>
          </a:r>
          <a:r>
            <a:rPr lang="ja-JP" altLang="ja-JP" sz="1100">
              <a:solidFill>
                <a:schemeClr val="dk1"/>
              </a:solidFill>
              <a:effectLst/>
              <a:latin typeface="+mn-lt"/>
              <a:ea typeface="+mn-ea"/>
              <a:cs typeface="+mn-cs"/>
            </a:rPr>
            <a:t>多様性のある産業</a:t>
          </a:r>
          <a:r>
            <a:rPr lang="ja-JP" altLang="en-US" sz="1100">
              <a:solidFill>
                <a:schemeClr val="dk1"/>
              </a:solidFill>
              <a:effectLst/>
              <a:latin typeface="+mn-lt"/>
              <a:ea typeface="+mn-ea"/>
              <a:cs typeface="+mn-cs"/>
            </a:rPr>
            <a:t>基盤がある</a:t>
          </a:r>
          <a:r>
            <a:rPr lang="ja-JP" altLang="ja-JP" sz="1100">
              <a:solidFill>
                <a:schemeClr val="dk1"/>
              </a:solidFill>
              <a:effectLst/>
              <a:latin typeface="+mn-lt"/>
              <a:ea typeface="+mn-ea"/>
              <a:cs typeface="+mn-cs"/>
            </a:rPr>
            <a:t>ことから、斜里町の基準財政収入額は類似団体に比べ</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倍</a:t>
          </a:r>
          <a:r>
            <a:rPr lang="ja-JP" altLang="en-US" sz="1100">
              <a:solidFill>
                <a:schemeClr val="dk1"/>
              </a:solidFill>
              <a:effectLst/>
              <a:latin typeface="+mn-lt"/>
              <a:ea typeface="+mn-ea"/>
              <a:cs typeface="+mn-cs"/>
            </a:rPr>
            <a:t>ほどである一方、基準財政需要額は平均程度です。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3810</xdr:rowOff>
    </xdr:from>
    <xdr:to>
      <xdr:col>23</xdr:col>
      <xdr:colOff>133350</xdr:colOff>
      <xdr:row>41</xdr:row>
      <xdr:rowOff>52070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332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78740</xdr:rowOff>
    </xdr:from>
    <xdr:to>
      <xdr:col>19</xdr:col>
      <xdr:colOff>133350</xdr:colOff>
      <xdr:row>41</xdr:row>
      <xdr:rowOff>3810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367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30480</xdr:rowOff>
    </xdr:from>
    <xdr:to>
      <xdr:col>15</xdr:col>
      <xdr:colOff>82550</xdr:colOff>
      <xdr:row>40</xdr:row>
      <xdr:rowOff>78740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884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30480</xdr:rowOff>
    </xdr:from>
    <xdr:to>
      <xdr:col>11</xdr:col>
      <xdr:colOff>31750</xdr:colOff>
      <xdr:row>40</xdr:row>
      <xdr:rowOff>30480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39387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17797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124460</xdr:rowOff>
    </xdr:from>
    <xdr:to>
      <xdr:col>19</xdr:col>
      <xdr:colOff>184150</xdr:colOff>
      <xdr:row>41</xdr:row>
      <xdr:rowOff>54610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27940</xdr:rowOff>
    </xdr:from>
    <xdr:to>
      <xdr:col>15</xdr:col>
      <xdr:colOff>133350</xdr:colOff>
      <xdr:row>40</xdr:row>
      <xdr:rowOff>129540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151130</xdr:rowOff>
    </xdr:from>
    <xdr:to>
      <xdr:col>11</xdr:col>
      <xdr:colOff>82550</xdr:colOff>
      <xdr:row>40</xdr:row>
      <xdr:rowOff>81280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91457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151130</xdr:rowOff>
    </xdr:from>
    <xdr:to>
      <xdr:col>7</xdr:col>
      <xdr:colOff>31750</xdr:colOff>
      <xdr:row>40</xdr:row>
      <xdr:rowOff>81280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91457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年度は、経常収支比率が</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しました。</a:t>
          </a:r>
          <a:r>
            <a:rPr lang="ja-JP" altLang="en-US" sz="1100">
              <a:solidFill>
                <a:schemeClr val="dk1"/>
              </a:solidFill>
              <a:effectLst/>
              <a:latin typeface="+mn-lt"/>
              <a:ea typeface="+mn-ea"/>
              <a:cs typeface="+mn-cs"/>
            </a:rPr>
            <a:t>主な減少要因は、比率の分母のうち経常的一般財源の増加であり、主要因は普通交付税の増額によるものです。経常的一般財源の規模を標準財政規模に比べ適正水準に制御する必要があります。</a:t>
          </a:r>
          <a:endParaRPr lang="en-US" altLang="ja-JP" sz="1100">
            <a:solidFill>
              <a:schemeClr val="dk1"/>
            </a:solidFill>
            <a:effectLst/>
            <a:latin typeface="+mn-lt"/>
            <a:ea typeface="+mn-ea"/>
            <a:cs typeface="+mn-cs"/>
          </a:endParaRPr>
        </a:p>
        <a:p>
          <a:pPr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一方、今後は人件費の上昇や、大型事業実施に伴う大規模な地方債償還など、経常的な経費の増加</a:t>
          </a:r>
          <a:r>
            <a:rPr lang="ja-JP" altLang="ja-JP" sz="1100">
              <a:solidFill>
                <a:schemeClr val="dk1"/>
              </a:solidFill>
              <a:effectLst/>
              <a:latin typeface="+mn-lt"/>
              <a:ea typeface="+mn-ea"/>
              <a:cs typeface="+mn-cs"/>
            </a:rPr>
            <a:t>が予想されます</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この間実施している行政改革等により</a:t>
          </a:r>
          <a:r>
            <a:rPr lang="ja-JP" altLang="en-US" sz="1100">
              <a:solidFill>
                <a:schemeClr val="dk1"/>
              </a:solidFill>
              <a:effectLst/>
              <a:latin typeface="+mn-lt"/>
              <a:ea typeface="+mn-ea"/>
              <a:cs typeface="+mn-cs"/>
            </a:rPr>
            <a:t>比率</a:t>
          </a:r>
          <a:r>
            <a:rPr lang="ja-JP" altLang="ja-JP" sz="1100">
              <a:solidFill>
                <a:schemeClr val="dk1"/>
              </a:solidFill>
              <a:effectLst/>
              <a:latin typeface="+mn-lt"/>
              <a:ea typeface="+mn-ea"/>
              <a:cs typeface="+mn-cs"/>
            </a:rPr>
            <a:t>の大幅な上昇は避けられてきて</a:t>
          </a:r>
          <a:r>
            <a:rPr lang="ja-JP" altLang="en-US" sz="1100">
              <a:solidFill>
                <a:schemeClr val="dk1"/>
              </a:solidFill>
              <a:effectLst/>
              <a:latin typeface="+mn-lt"/>
              <a:ea typeface="+mn-ea"/>
              <a:cs typeface="+mn-cs"/>
            </a:rPr>
            <a:t>いるものの</a:t>
          </a:r>
          <a:r>
            <a:rPr lang="ja-JP" altLang="ja-JP" sz="1100">
              <a:solidFill>
                <a:schemeClr val="dk1"/>
              </a:solidFill>
              <a:effectLst/>
              <a:latin typeface="+mn-lt"/>
              <a:ea typeface="+mn-ea"/>
              <a:cs typeface="+mn-cs"/>
            </a:rPr>
            <a:t>、引き続き、義務的経費の削減に努めます。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128481</xdr:rowOff>
    </xdr:from>
    <xdr:to>
      <xdr:col>23</xdr:col>
      <xdr:colOff>133350</xdr:colOff>
      <xdr:row>60</xdr:row>
      <xdr:rowOff>41487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244031"/>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7002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94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76200</xdr:rowOff>
    </xdr:from>
    <xdr:to>
      <xdr:col>19</xdr:col>
      <xdr:colOff>133350</xdr:colOff>
      <xdr:row>60</xdr:row>
      <xdr:rowOff>41487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9175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74312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76200</xdr:rowOff>
    </xdr:from>
    <xdr:to>
      <xdr:col>15</xdr:col>
      <xdr:colOff>82550</xdr:colOff>
      <xdr:row>59</xdr:row>
      <xdr:rowOff>88265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9175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131885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4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88265</xdr:rowOff>
    </xdr:from>
    <xdr:to>
      <xdr:col>11</xdr:col>
      <xdr:colOff>31750</xdr:colOff>
      <xdr:row>60</xdr:row>
      <xdr:rowOff>25400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20381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1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117281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2133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77681</xdr:rowOff>
    </xdr:from>
    <xdr:to>
      <xdr:col>23</xdr:col>
      <xdr:colOff>184150</xdr:colOff>
      <xdr:row>60</xdr:row>
      <xdr:rowOff>7831</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94208</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3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162137</xdr:rowOff>
    </xdr:from>
    <xdr:to>
      <xdr:col>19</xdr:col>
      <xdr:colOff>184150</xdr:colOff>
      <xdr:row>60</xdr:row>
      <xdr:rowOff>92287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77064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64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25400</xdr:rowOff>
    </xdr:from>
    <xdr:to>
      <xdr:col>15</xdr:col>
      <xdr:colOff>133350</xdr:colOff>
      <xdr:row>59</xdr:row>
      <xdr:rowOff>127000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137177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37465</xdr:rowOff>
    </xdr:from>
    <xdr:to>
      <xdr:col>11</xdr:col>
      <xdr:colOff>82550</xdr:colOff>
      <xdr:row>59</xdr:row>
      <xdr:rowOff>139065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149242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[303,768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人件費・物件費及び維持補修費の合計額の人口１人当たりの金額が類似団体を上回っている</a:t>
          </a:r>
          <a:r>
            <a:rPr lang="ja-JP" altLang="en-US" sz="1100">
              <a:solidFill>
                <a:schemeClr val="dk1"/>
              </a:solidFill>
              <a:effectLst/>
              <a:latin typeface="+mn-lt"/>
              <a:ea typeface="+mn-ea"/>
              <a:cs typeface="+mn-cs"/>
            </a:rPr>
            <a:t>原因</a:t>
          </a:r>
          <a:r>
            <a:rPr lang="ja-JP" altLang="ja-JP" sz="1100">
              <a:solidFill>
                <a:schemeClr val="dk1"/>
              </a:solidFill>
              <a:effectLst/>
              <a:latin typeface="+mn-lt"/>
              <a:ea typeface="+mn-ea"/>
              <a:cs typeface="+mn-cs"/>
            </a:rPr>
            <a:t>は、自然環境保全部局など、他の</a:t>
          </a:r>
          <a:r>
            <a:rPr lang="ja-JP" altLang="en-US" sz="1100">
              <a:solidFill>
                <a:schemeClr val="dk1"/>
              </a:solidFill>
              <a:effectLst/>
              <a:latin typeface="+mn-lt"/>
              <a:ea typeface="+mn-ea"/>
              <a:cs typeface="+mn-cs"/>
            </a:rPr>
            <a:t>基礎</a:t>
          </a:r>
          <a:r>
            <a:rPr lang="ja-JP" altLang="ja-JP" sz="1100">
              <a:solidFill>
                <a:schemeClr val="dk1"/>
              </a:solidFill>
              <a:effectLst/>
              <a:latin typeface="+mn-lt"/>
              <a:ea typeface="+mn-ea"/>
              <a:cs typeface="+mn-cs"/>
            </a:rPr>
            <a:t>自治体に</a:t>
          </a:r>
          <a:r>
            <a:rPr lang="ja-JP" altLang="en-US" sz="1100">
              <a:solidFill>
                <a:schemeClr val="dk1"/>
              </a:solidFill>
              <a:effectLst/>
              <a:latin typeface="+mn-lt"/>
              <a:ea typeface="+mn-ea"/>
              <a:cs typeface="+mn-cs"/>
            </a:rPr>
            <a:t>はない</a:t>
          </a:r>
          <a:r>
            <a:rPr lang="ja-JP" altLang="ja-JP" sz="1100">
              <a:solidFill>
                <a:schemeClr val="dk1"/>
              </a:solidFill>
              <a:effectLst/>
              <a:latin typeface="+mn-lt"/>
              <a:ea typeface="+mn-ea"/>
              <a:cs typeface="+mn-cs"/>
            </a:rPr>
            <a:t>行政部門があることや</a:t>
          </a:r>
          <a:r>
            <a:rPr lang="ja-JP" altLang="en-US" sz="1100">
              <a:solidFill>
                <a:schemeClr val="dk1"/>
              </a:solidFill>
              <a:effectLst/>
              <a:latin typeface="+mn-lt"/>
              <a:ea typeface="+mn-ea"/>
              <a:cs typeface="+mn-cs"/>
            </a:rPr>
            <a:t>多様な産業があるために人口当たりの職員数が多いことが挙げられます。物件費は、</a:t>
          </a:r>
          <a:r>
            <a:rPr lang="ja-JP" altLang="ja-JP" sz="1100">
              <a:solidFill>
                <a:schemeClr val="dk1"/>
              </a:solidFill>
              <a:effectLst/>
              <a:latin typeface="+mn-lt"/>
              <a:ea typeface="+mn-ea"/>
              <a:cs typeface="+mn-cs"/>
            </a:rPr>
            <a:t>施設の維持管理</a:t>
          </a:r>
          <a:r>
            <a:rPr lang="ja-JP" altLang="en-US" sz="1100">
              <a:solidFill>
                <a:schemeClr val="dk1"/>
              </a:solidFill>
              <a:effectLst/>
              <a:latin typeface="+mn-lt"/>
              <a:ea typeface="+mn-ea"/>
              <a:cs typeface="+mn-cs"/>
            </a:rPr>
            <a:t>を</a:t>
          </a:r>
          <a:r>
            <a:rPr lang="ja-JP" altLang="ja-JP" sz="1100">
              <a:solidFill>
                <a:schemeClr val="dk1"/>
              </a:solidFill>
              <a:effectLst/>
              <a:latin typeface="+mn-lt"/>
              <a:ea typeface="+mn-ea"/>
              <a:cs typeface="+mn-cs"/>
            </a:rPr>
            <a:t>委託化し</a:t>
          </a:r>
          <a:r>
            <a:rPr lang="ja-JP" altLang="en-US" sz="1100">
              <a:solidFill>
                <a:schemeClr val="dk1"/>
              </a:solidFill>
              <a:effectLst/>
              <a:latin typeface="+mn-lt"/>
              <a:ea typeface="+mn-ea"/>
              <a:cs typeface="+mn-cs"/>
            </a:rPr>
            <a:t>人件費が物件費に振り替えられ</a:t>
          </a:r>
          <a:r>
            <a:rPr lang="ja-JP" altLang="ja-JP" sz="1100">
              <a:solidFill>
                <a:schemeClr val="dk1"/>
              </a:solidFill>
              <a:effectLst/>
              <a:latin typeface="+mn-lt"/>
              <a:ea typeface="+mn-ea"/>
              <a:cs typeface="+mn-cs"/>
            </a:rPr>
            <a:t>ている</a:t>
          </a:r>
          <a:r>
            <a:rPr lang="ja-JP" altLang="en-US" sz="1100">
              <a:solidFill>
                <a:schemeClr val="dk1"/>
              </a:solidFill>
              <a:effectLst/>
              <a:latin typeface="+mn-lt"/>
              <a:ea typeface="+mn-ea"/>
              <a:cs typeface="+mn-cs"/>
            </a:rPr>
            <a:t>こと、斜里地区～ウトロ地区といった遠距離のインフラ管理に必要な経費が必要なことが挙げられます</a:t>
          </a:r>
          <a:r>
            <a:rPr lang="ja-JP" altLang="ja-JP" sz="1100">
              <a:solidFill>
                <a:schemeClr val="dk1"/>
              </a:solidFill>
              <a:effectLst/>
              <a:latin typeface="+mn-lt"/>
              <a:ea typeface="+mn-ea"/>
              <a:cs typeface="+mn-cs"/>
            </a:rPr>
            <a:t>。今後も引き続き民間活力の導入を推進してい</a:t>
          </a:r>
          <a:r>
            <a:rPr lang="ja-JP" altLang="en-US" sz="1100">
              <a:solidFill>
                <a:schemeClr val="dk1"/>
              </a:solidFill>
              <a:effectLst/>
              <a:latin typeface="+mn-lt"/>
              <a:ea typeface="+mn-ea"/>
              <a:cs typeface="+mn-cs"/>
            </a:rPr>
            <a:t>き</a:t>
          </a:r>
          <a:r>
            <a:rPr lang="ja-JP" altLang="ja-JP" sz="1100">
              <a:solidFill>
                <a:schemeClr val="dk1"/>
              </a:solidFill>
              <a:effectLst/>
              <a:latin typeface="+mn-lt"/>
              <a:ea typeface="+mn-ea"/>
              <a:cs typeface="+mn-cs"/>
            </a:rPr>
            <a:t>、義務的経費の削減に努めます。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90424</xdr:rowOff>
    </xdr:from>
    <xdr:to>
      <xdr:col>23</xdr:col>
      <xdr:colOff>133350</xdr:colOff>
      <xdr:row>81</xdr:row>
      <xdr:rowOff>121876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77874"/>
          <a:ext cx="838200" cy="3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70387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86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53392</xdr:rowOff>
    </xdr:from>
    <xdr:to>
      <xdr:col>19</xdr:col>
      <xdr:colOff>133350</xdr:colOff>
      <xdr:row>81</xdr:row>
      <xdr:rowOff>90424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40842"/>
          <a:ext cx="889000" cy="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127787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10080</xdr:rowOff>
    </xdr:from>
    <xdr:to>
      <xdr:col>15</xdr:col>
      <xdr:colOff>82550</xdr:colOff>
      <xdr:row>81</xdr:row>
      <xdr:rowOff>53392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97530"/>
          <a:ext cx="889000" cy="4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89605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7576</xdr:rowOff>
    </xdr:from>
    <xdr:to>
      <xdr:col>11</xdr:col>
      <xdr:colOff>31750</xdr:colOff>
      <xdr:row>81</xdr:row>
      <xdr:rowOff>10080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95026"/>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44339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65846</xdr:rowOff>
    </xdr:from>
    <xdr:to>
      <xdr:col>7</xdr:col>
      <xdr:colOff>31750</xdr:colOff>
      <xdr:row>80</xdr:row>
      <xdr:rowOff>167446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8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6173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5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71076</xdr:rowOff>
    </xdr:from>
    <xdr:to>
      <xdr:col>23</xdr:col>
      <xdr:colOff>184150</xdr:colOff>
      <xdr:row>82</xdr:row>
      <xdr:rowOff>1226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43153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39624</xdr:rowOff>
    </xdr:from>
    <xdr:to>
      <xdr:col>19</xdr:col>
      <xdr:colOff>184150</xdr:colOff>
      <xdr:row>81</xdr:row>
      <xdr:rowOff>141224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2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126001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13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2592</xdr:rowOff>
    </xdr:from>
    <xdr:to>
      <xdr:col>15</xdr:col>
      <xdr:colOff>133350</xdr:colOff>
      <xdr:row>81</xdr:row>
      <xdr:rowOff>104192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9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88969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7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130730</xdr:rowOff>
    </xdr:from>
    <xdr:to>
      <xdr:col>11</xdr:col>
      <xdr:colOff>82550</xdr:colOff>
      <xdr:row>81</xdr:row>
      <xdr:rowOff>60880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4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45657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33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128226</xdr:rowOff>
    </xdr:from>
    <xdr:to>
      <xdr:col>7</xdr:col>
      <xdr:colOff>31750</xdr:colOff>
      <xdr:row>81</xdr:row>
      <xdr:rowOff>58376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43153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国家公務員の給与との比較の指数であるラスパイレス指数は</a:t>
          </a:r>
          <a:r>
            <a:rPr lang="en-US" altLang="ja-JP" sz="1100" b="0" i="0" baseline="0">
              <a:solidFill>
                <a:schemeClr val="dk1"/>
              </a:solidFill>
              <a:effectLst/>
              <a:latin typeface="+mn-lt"/>
              <a:ea typeface="+mn-ea"/>
              <a:cs typeface="+mn-cs"/>
            </a:rPr>
            <a:t>95.6</a:t>
          </a:r>
          <a:r>
            <a:rPr lang="ja-JP" altLang="ja-JP" sz="1100" b="0" i="0" baseline="0">
              <a:solidFill>
                <a:schemeClr val="dk1"/>
              </a:solidFill>
              <a:effectLst/>
              <a:latin typeface="+mn-lt"/>
              <a:ea typeface="+mn-ea"/>
              <a:cs typeface="+mn-cs"/>
            </a:rPr>
            <a:t>となっており、　類似団体とほぼ同水準となっています。</a:t>
          </a:r>
          <a:endParaRPr lang="ja-JP" altLang="ja-JP" sz="1400">
            <a:effectLst/>
          </a:endParaRPr>
        </a:p>
        <a:p>
          <a:pPr rtl="0"/>
          <a:r>
            <a:rPr lang="ja-JP" altLang="ja-JP" sz="1100" b="0" i="0" baseline="0">
              <a:solidFill>
                <a:schemeClr val="dk1"/>
              </a:solidFill>
              <a:effectLst/>
              <a:latin typeface="+mn-lt"/>
              <a:ea typeface="+mn-ea"/>
              <a:cs typeface="+mn-cs"/>
            </a:rPr>
            <a:t>　引き続き職員定数や給与の適正化に努めます。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122766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42402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68386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98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22225</xdr:rowOff>
    </xdr:from>
    <xdr:to>
      <xdr:col>77</xdr:col>
      <xdr:colOff>44450</xdr:colOff>
      <xdr:row>84</xdr:row>
      <xdr:rowOff>82550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4240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113241</xdr:rowOff>
    </xdr:from>
    <xdr:to>
      <xdr:col>72</xdr:col>
      <xdr:colOff>203200</xdr:colOff>
      <xdr:row>84</xdr:row>
      <xdr:rowOff>82550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34359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113241</xdr:rowOff>
    </xdr:from>
    <xdr:to>
      <xdr:col>68</xdr:col>
      <xdr:colOff>152400</xdr:colOff>
      <xdr:row>84</xdr:row>
      <xdr:rowOff>142875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343591"/>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44043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142875</xdr:rowOff>
    </xdr:from>
    <xdr:to>
      <xdr:col>77</xdr:col>
      <xdr:colOff>95250</xdr:colOff>
      <xdr:row>84</xdr:row>
      <xdr:rowOff>73025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83202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4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62441</xdr:rowOff>
    </xdr:from>
    <xdr:to>
      <xdr:col>68</xdr:col>
      <xdr:colOff>203200</xdr:colOff>
      <xdr:row>83</xdr:row>
      <xdr:rowOff>164041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7002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自然環境保全部局など他の自治体にない行政部門があることや、給食・調理、施設管理部門などにおいて直営によって職員配置しているため、類似団体平均を上回っています。今後も引き続き適正な人員配置、可能な限り施設の指定管理者制度の導入や事業の</a:t>
          </a:r>
          <a:r>
            <a:rPr lang="ja-JP" altLang="en-US" sz="1100" b="0" i="0" baseline="0">
              <a:solidFill>
                <a:schemeClr val="dk1"/>
              </a:solidFill>
              <a:effectLst/>
              <a:latin typeface="+mn-lt"/>
              <a:ea typeface="+mn-ea"/>
              <a:cs typeface="+mn-cs"/>
            </a:rPr>
            <a:t>効率化・</a:t>
          </a:r>
          <a:r>
            <a:rPr lang="ja-JP" altLang="ja-JP" sz="1100" b="0" i="0" baseline="0">
              <a:solidFill>
                <a:schemeClr val="dk1"/>
              </a:solidFill>
              <a:effectLst/>
              <a:latin typeface="+mn-lt"/>
              <a:ea typeface="+mn-ea"/>
              <a:cs typeface="+mn-cs"/>
            </a:rPr>
            <a:t>アウトソーシングを進めます。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14333</xdr:rowOff>
    </xdr:from>
    <xdr:to>
      <xdr:col>81</xdr:col>
      <xdr:colOff>44450</xdr:colOff>
      <xdr:row>63</xdr:row>
      <xdr:rowOff>32717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15683"/>
          <a:ext cx="8382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66481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169696</xdr:rowOff>
    </xdr:from>
    <xdr:to>
      <xdr:col>77</xdr:col>
      <xdr:colOff>44450</xdr:colOff>
      <xdr:row>63</xdr:row>
      <xdr:rowOff>14333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995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141047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129480</xdr:rowOff>
    </xdr:from>
    <xdr:to>
      <xdr:col>72</xdr:col>
      <xdr:colOff>203200</xdr:colOff>
      <xdr:row>62</xdr:row>
      <xdr:rowOff>169696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5938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103129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108796</xdr:rowOff>
    </xdr:from>
    <xdr:to>
      <xdr:col>68</xdr:col>
      <xdr:colOff>152400</xdr:colOff>
      <xdr:row>62</xdr:row>
      <xdr:rowOff>129480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38696"/>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56018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24994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153367</xdr:rowOff>
    </xdr:from>
    <xdr:to>
      <xdr:col>81</xdr:col>
      <xdr:colOff>95250</xdr:colOff>
      <xdr:row>63</xdr:row>
      <xdr:rowOff>83517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125444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5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134983</xdr:rowOff>
    </xdr:from>
    <xdr:to>
      <xdr:col>77</xdr:col>
      <xdr:colOff>95250</xdr:colOff>
      <xdr:row>63</xdr:row>
      <xdr:rowOff>65133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49910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51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118896</xdr:rowOff>
    </xdr:from>
    <xdr:to>
      <xdr:col>73</xdr:col>
      <xdr:colOff>44450</xdr:colOff>
      <xdr:row>63</xdr:row>
      <xdr:rowOff>49046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33823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3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78680</xdr:rowOff>
    </xdr:from>
    <xdr:to>
      <xdr:col>68</xdr:col>
      <xdr:colOff>203200</xdr:colOff>
      <xdr:row>63</xdr:row>
      <xdr:rowOff>8830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165057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57996</xdr:rowOff>
    </xdr:from>
    <xdr:to>
      <xdr:col>64</xdr:col>
      <xdr:colOff>152400</xdr:colOff>
      <xdr:row>62</xdr:row>
      <xdr:rowOff>159596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144373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過疎指定以来、</a:t>
          </a:r>
          <a:r>
            <a:rPr lang="ja-JP" altLang="ja-JP" sz="1100" b="0" i="0" baseline="0">
              <a:solidFill>
                <a:schemeClr val="dk1"/>
              </a:solidFill>
              <a:effectLst/>
              <a:latin typeface="+mn-lt"/>
              <a:ea typeface="+mn-ea"/>
              <a:cs typeface="+mn-cs"/>
            </a:rPr>
            <a:t>交付税算入措置</a:t>
          </a:r>
          <a:r>
            <a:rPr lang="ja-JP" altLang="en-US" sz="1100" b="0" i="0" baseline="0">
              <a:solidFill>
                <a:schemeClr val="dk1"/>
              </a:solidFill>
              <a:effectLst/>
              <a:latin typeface="+mn-lt"/>
              <a:ea typeface="+mn-ea"/>
              <a:cs typeface="+mn-cs"/>
            </a:rPr>
            <a:t>率の高い</a:t>
          </a:r>
          <a:r>
            <a:rPr lang="ja-JP" altLang="ja-JP" sz="1100" b="0" i="0" baseline="0">
              <a:solidFill>
                <a:schemeClr val="dk1"/>
              </a:solidFill>
              <a:effectLst/>
              <a:latin typeface="+mn-lt"/>
              <a:ea typeface="+mn-ea"/>
              <a:cs typeface="+mn-cs"/>
            </a:rPr>
            <a:t>地方債発行</a:t>
          </a:r>
          <a:r>
            <a:rPr lang="ja-JP" altLang="en-US" sz="1100" b="0" i="0" baseline="0">
              <a:solidFill>
                <a:schemeClr val="dk1"/>
              </a:solidFill>
              <a:effectLst/>
              <a:latin typeface="+mn-lt"/>
              <a:ea typeface="+mn-ea"/>
              <a:cs typeface="+mn-cs"/>
            </a:rPr>
            <a:t>額を増やした</a:t>
          </a:r>
          <a:r>
            <a:rPr lang="ja-JP" altLang="ja-JP" sz="1100" b="0" i="0" baseline="0">
              <a:solidFill>
                <a:schemeClr val="dk1"/>
              </a:solidFill>
              <a:effectLst/>
              <a:latin typeface="+mn-lt"/>
              <a:ea typeface="+mn-ea"/>
              <a:cs typeface="+mn-cs"/>
            </a:rPr>
            <a:t>ため、類似団体平均</a:t>
          </a:r>
          <a:r>
            <a:rPr lang="ja-JP" altLang="en-US" sz="1100" b="0" i="0" baseline="0">
              <a:solidFill>
                <a:schemeClr val="dk1"/>
              </a:solidFill>
              <a:effectLst/>
              <a:latin typeface="+mn-lt"/>
              <a:ea typeface="+mn-ea"/>
              <a:cs typeface="+mn-cs"/>
            </a:rPr>
            <a:t>を上回る</a:t>
          </a:r>
          <a:r>
            <a:rPr lang="ja-JP" altLang="ja-JP" sz="1100" b="0" i="0" baseline="0">
              <a:solidFill>
                <a:schemeClr val="dk1"/>
              </a:solidFill>
              <a:effectLst/>
              <a:latin typeface="+mn-lt"/>
              <a:ea typeface="+mn-ea"/>
              <a:cs typeface="+mn-cs"/>
            </a:rPr>
            <a:t>数値となっています</a:t>
          </a:r>
          <a:r>
            <a:rPr lang="ja-JP" altLang="en-US" sz="1100" b="0" i="0" baseline="0">
              <a:solidFill>
                <a:schemeClr val="dk1"/>
              </a:solidFill>
              <a:effectLst/>
              <a:latin typeface="+mn-lt"/>
              <a:ea typeface="+mn-ea"/>
              <a:cs typeface="+mn-cs"/>
            </a:rPr>
            <a:t>。斜里町の有形固定資産減価償却率は約</a:t>
          </a:r>
          <a:r>
            <a:rPr lang="en-US" altLang="ja-JP" sz="1100" b="0" i="0" baseline="0">
              <a:solidFill>
                <a:schemeClr val="dk1"/>
              </a:solidFill>
              <a:effectLst/>
              <a:latin typeface="+mn-lt"/>
              <a:ea typeface="+mn-ea"/>
              <a:cs typeface="+mn-cs"/>
            </a:rPr>
            <a:t>70</a:t>
          </a:r>
          <a:r>
            <a:rPr lang="ja-JP" altLang="en-US" sz="1100" b="0" i="0" baseline="0">
              <a:solidFill>
                <a:schemeClr val="dk1"/>
              </a:solidFill>
              <a:effectLst/>
              <a:latin typeface="+mn-lt"/>
              <a:ea typeface="+mn-ea"/>
              <a:cs typeface="+mn-cs"/>
            </a:rPr>
            <a:t>％で、過疎指定されるまでは老朽施設を改修せずに公債費を抑えていましたが、近年は有利な地方債の発行を増額しています。</a:t>
          </a:r>
          <a:endParaRPr lang="ja-JP" altLang="ja-JP" sz="1400">
            <a:effectLst/>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ともより有利な財源を活用し</a:t>
          </a:r>
          <a:r>
            <a:rPr lang="ja-JP" altLang="ja-JP" sz="1100" b="0" i="0" baseline="0">
              <a:solidFill>
                <a:schemeClr val="dk1"/>
              </a:solidFill>
              <a:effectLst/>
              <a:latin typeface="+mn-lt"/>
              <a:ea typeface="+mn-ea"/>
              <a:cs typeface="+mn-cs"/>
            </a:rPr>
            <a:t>計画的な公債費負担の平準化を図ります。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146050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3067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38805</xdr:rowOff>
    </xdr:from>
    <xdr:to>
      <xdr:col>77</xdr:col>
      <xdr:colOff>44450</xdr:colOff>
      <xdr:row>42</xdr:row>
      <xdr:rowOff>146050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2397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70149</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42</xdr:row>
      <xdr:rowOff>38805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0565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76200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159455</xdr:rowOff>
    </xdr:from>
    <xdr:to>
      <xdr:col>73</xdr:col>
      <xdr:colOff>44450</xdr:colOff>
      <xdr:row>42</xdr:row>
      <xdr:rowOff>89605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74382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類似団体平均を上回っている主な要因は、</a:t>
          </a:r>
          <a:r>
            <a:rPr lang="ja-JP" altLang="ja-JP" sz="1100">
              <a:solidFill>
                <a:schemeClr val="dk1"/>
              </a:solidFill>
              <a:effectLst/>
              <a:latin typeface="+mn-lt"/>
              <a:ea typeface="+mn-ea"/>
              <a:cs typeface="+mn-cs"/>
            </a:rPr>
            <a:t>大型事業や公共施設長寿命化事業などの実施による公債費の残高、一部事務組合（斜里郡３町終末処理事業組合及び斜里地区消防組合）の施設改修</a:t>
          </a:r>
          <a:r>
            <a:rPr lang="ja-JP" altLang="en-US" sz="1100">
              <a:solidFill>
                <a:schemeClr val="dk1"/>
              </a:solidFill>
              <a:effectLst/>
              <a:latin typeface="+mn-lt"/>
              <a:ea typeface="+mn-ea"/>
              <a:cs typeface="+mn-cs"/>
            </a:rPr>
            <a:t>等によるものです。</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これに対し公的補償金免除繰上償還の実施、財政調整基金などの基金残高の維持に努めた結果、過疎指定以来、比率の改善に向かっています。</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　引き続き中長期的な財政収支の試算を基に計画的に事業を行い、公債費負担の平準化をはかり</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義務的経費削減を進め、健全</a:t>
          </a:r>
          <a:r>
            <a:rPr lang="ja-JP" altLang="en-US" sz="1100">
              <a:solidFill>
                <a:schemeClr val="dk1"/>
              </a:solidFill>
              <a:effectLst/>
              <a:latin typeface="+mn-lt"/>
              <a:ea typeface="+mn-ea"/>
              <a:cs typeface="+mn-cs"/>
            </a:rPr>
            <a:t>な財政運営</a:t>
          </a:r>
          <a:r>
            <a:rPr lang="ja-JP" altLang="ja-JP" sz="1100">
              <a:solidFill>
                <a:schemeClr val="dk1"/>
              </a:solidFill>
              <a:effectLst/>
              <a:latin typeface="+mn-lt"/>
              <a:ea typeface="+mn-ea"/>
              <a:cs typeface="+mn-cs"/>
            </a:rPr>
            <a:t>に努めます。</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20391</xdr:rowOff>
    </xdr:from>
    <xdr:to>
      <xdr:col>81</xdr:col>
      <xdr:colOff>44450</xdr:colOff>
      <xdr:row>18</xdr:row>
      <xdr:rowOff>62089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935041"/>
          <a:ext cx="8382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62089</xdr:rowOff>
    </xdr:from>
    <xdr:to>
      <xdr:col>77</xdr:col>
      <xdr:colOff>44450</xdr:colOff>
      <xdr:row>19</xdr:row>
      <xdr:rowOff>5927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148189"/>
          <a:ext cx="8890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5927</xdr:rowOff>
    </xdr:from>
    <xdr:to>
      <xdr:col>72</xdr:col>
      <xdr:colOff>203200</xdr:colOff>
      <xdr:row>21</xdr:row>
      <xdr:rowOff>31679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263477"/>
          <a:ext cx="889000" cy="36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16228</xdr:rowOff>
    </xdr:from>
    <xdr:to>
      <xdr:col>73</xdr:col>
      <xdr:colOff>44450</xdr:colOff>
      <xdr:row>15</xdr:row>
      <xdr:rowOff>117828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31679</xdr:rowOff>
    </xdr:from>
    <xdr:to>
      <xdr:col>68</xdr:col>
      <xdr:colOff>152400</xdr:colOff>
      <xdr:row>21</xdr:row>
      <xdr:rowOff>49107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632129"/>
          <a:ext cx="8890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11007</xdr:rowOff>
    </xdr:from>
    <xdr:to>
      <xdr:col>68</xdr:col>
      <xdr:colOff>203200</xdr:colOff>
      <xdr:row>16</xdr:row>
      <xdr:rowOff>112607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153106</xdr:rowOff>
    </xdr:from>
    <xdr:to>
      <xdr:col>64</xdr:col>
      <xdr:colOff>152400</xdr:colOff>
      <xdr:row>17</xdr:row>
      <xdr:rowOff>83256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93433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141041</xdr:rowOff>
    </xdr:from>
    <xdr:to>
      <xdr:col>81</xdr:col>
      <xdr:colOff>95250</xdr:colOff>
      <xdr:row>17</xdr:row>
      <xdr:rowOff>71191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113118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56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11289</xdr:rowOff>
    </xdr:from>
    <xdr:to>
      <xdr:col>77</xdr:col>
      <xdr:colOff>95250</xdr:colOff>
      <xdr:row>18</xdr:row>
      <xdr:rowOff>112889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0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97666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18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126577</xdr:rowOff>
    </xdr:from>
    <xdr:to>
      <xdr:col>73</xdr:col>
      <xdr:colOff>44450</xdr:colOff>
      <xdr:row>19</xdr:row>
      <xdr:rowOff>56727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21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41504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152329</xdr:rowOff>
    </xdr:from>
    <xdr:to>
      <xdr:col>68</xdr:col>
      <xdr:colOff>203200</xdr:colOff>
      <xdr:row>21</xdr:row>
      <xdr:rowOff>82479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58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67256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66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169757</xdr:rowOff>
    </xdr:from>
    <xdr:to>
      <xdr:col>64</xdr:col>
      <xdr:colOff>152400</xdr:colOff>
      <xdr:row>21</xdr:row>
      <xdr:rowOff>99907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59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84684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68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北海道斜里町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10,694
10,386
737.13
10,616,358
10,270,403
336,355
6,113,941
11,316,151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人件費に係る経常収支比率は</a:t>
          </a:r>
          <a:r>
            <a:rPr lang="ja-JP" altLang="ja-JP" sz="1100">
              <a:solidFill>
                <a:schemeClr val="dk1"/>
              </a:solidFill>
              <a:effectLst/>
              <a:latin typeface="+mn-lt"/>
              <a:ea typeface="+mn-ea"/>
              <a:cs typeface="+mn-cs"/>
            </a:rPr>
            <a:t>比較的</a:t>
          </a:r>
          <a:r>
            <a:rPr lang="ja-JP" altLang="en-US" sz="1100">
              <a:solidFill>
                <a:schemeClr val="dk1"/>
              </a:solidFill>
              <a:effectLst/>
              <a:latin typeface="+mn-lt"/>
              <a:ea typeface="+mn-ea"/>
              <a:cs typeface="+mn-cs"/>
            </a:rPr>
            <a:t>低い</a:t>
          </a:r>
          <a:r>
            <a:rPr lang="ja-JP" altLang="ja-JP" sz="1100">
              <a:solidFill>
                <a:schemeClr val="dk1"/>
              </a:solidFill>
              <a:effectLst/>
              <a:latin typeface="+mn-lt"/>
              <a:ea typeface="+mn-ea"/>
              <a:cs typeface="+mn-cs"/>
            </a:rPr>
            <a:t>数値となっておりますが、</a:t>
          </a:r>
          <a:r>
            <a:rPr lang="ja-JP" altLang="ja-JP" sz="1100" b="0" i="0" baseline="0">
              <a:solidFill>
                <a:schemeClr val="dk1"/>
              </a:solidFill>
              <a:effectLst/>
              <a:latin typeface="+mn-lt"/>
              <a:ea typeface="+mn-ea"/>
              <a:cs typeface="+mn-cs"/>
            </a:rPr>
            <a:t>今後も定数配置や業務の</a:t>
          </a:r>
          <a:r>
            <a:rPr lang="ja-JP" altLang="en-US" sz="1100" b="0" i="0" baseline="0">
              <a:solidFill>
                <a:schemeClr val="dk1"/>
              </a:solidFill>
              <a:effectLst/>
              <a:latin typeface="+mn-lt"/>
              <a:ea typeface="+mn-ea"/>
              <a:cs typeface="+mn-cs"/>
            </a:rPr>
            <a:t>効率化・</a:t>
          </a:r>
          <a:r>
            <a:rPr lang="ja-JP" altLang="ja-JP" sz="1100" b="0" i="0" baseline="0">
              <a:solidFill>
                <a:schemeClr val="dk1"/>
              </a:solidFill>
              <a:effectLst/>
              <a:latin typeface="+mn-lt"/>
              <a:ea typeface="+mn-ea"/>
              <a:cs typeface="+mn-cs"/>
            </a:rPr>
            <a:t>民間委託を推進し、人件費の適正化に努めます。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553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151147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55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553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35</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325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132097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166387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類似団体平均と比較すると、物件費に係る経常収支比率は高くなっており、</a:t>
          </a:r>
          <a:r>
            <a:rPr lang="ja-JP" altLang="en-US" sz="1100" b="0" i="0" baseline="0">
              <a:solidFill>
                <a:schemeClr val="dk1"/>
              </a:solidFill>
              <a:effectLst/>
              <a:latin typeface="+mn-lt"/>
              <a:ea typeface="+mn-ea"/>
              <a:cs typeface="+mn-cs"/>
            </a:rPr>
            <a:t>主な</a:t>
          </a:r>
          <a:r>
            <a:rPr lang="ja-JP" altLang="ja-JP" sz="1100" b="0" i="0" baseline="0">
              <a:solidFill>
                <a:schemeClr val="dk1"/>
              </a:solidFill>
              <a:effectLst/>
              <a:latin typeface="+mn-lt"/>
              <a:ea typeface="+mn-ea"/>
              <a:cs typeface="+mn-cs"/>
            </a:rPr>
            <a:t>要因は、業務の民間委託化等により、職員人件費等から委託料（物件費）へのシフトが起きていることによるもの</a:t>
          </a:r>
          <a:r>
            <a:rPr lang="ja-JP" altLang="en-US" sz="1100" b="0" i="0" baseline="0">
              <a:solidFill>
                <a:schemeClr val="dk1"/>
              </a:solidFill>
              <a:effectLst/>
              <a:latin typeface="+mn-lt"/>
              <a:ea typeface="+mn-ea"/>
              <a:cs typeface="+mn-cs"/>
            </a:rPr>
            <a:t>で</a:t>
          </a:r>
          <a:r>
            <a:rPr lang="ja-JP" altLang="ja-JP" sz="1100" b="0" i="0" baseline="0">
              <a:solidFill>
                <a:schemeClr val="dk1"/>
              </a:solidFill>
              <a:effectLst/>
              <a:latin typeface="+mn-lt"/>
              <a:ea typeface="+mn-ea"/>
              <a:cs typeface="+mn-cs"/>
            </a:rPr>
            <a:t>す。</a:t>
          </a:r>
          <a:endParaRPr lang="ja-JP" altLang="ja-JP">
            <a:effectLst/>
          </a:endParaRPr>
        </a:p>
        <a:p>
          <a:pPr algn="just" rtl="0" eaLnBrk="1" fontAlgn="auto" latinLnBrk="0" hangingPunct="1"/>
          <a:r>
            <a:rPr lang="ja-JP" altLang="ja-JP" sz="1100" b="0" i="0" baseline="0">
              <a:solidFill>
                <a:schemeClr val="dk1"/>
              </a:solidFill>
              <a:effectLst/>
              <a:latin typeface="+mn-lt"/>
              <a:ea typeface="+mn-ea"/>
              <a:cs typeface="+mn-cs"/>
            </a:rPr>
            <a:t>　今後</a:t>
          </a:r>
          <a:r>
            <a:rPr lang="ja-JP" altLang="en-US" sz="1100" b="0" i="0" baseline="0">
              <a:solidFill>
                <a:schemeClr val="dk1"/>
              </a:solidFill>
              <a:effectLst/>
              <a:latin typeface="+mn-lt"/>
              <a:ea typeface="+mn-ea"/>
              <a:cs typeface="+mn-cs"/>
            </a:rPr>
            <a:t>と</a:t>
          </a:r>
          <a:r>
            <a:rPr lang="ja-JP" altLang="ja-JP" sz="1100" b="0" i="0" baseline="0">
              <a:solidFill>
                <a:schemeClr val="dk1"/>
              </a:solidFill>
              <a:effectLst/>
              <a:latin typeface="+mn-lt"/>
              <a:ea typeface="+mn-ea"/>
              <a:cs typeface="+mn-cs"/>
            </a:rPr>
            <a:t>も、業務の民間委託の推進、個別事務・事業の精査を進め、経費の抑制に努めていきます。</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20864</xdr:rowOff>
    </xdr:from>
    <xdr:to>
      <xdr:col>82</xdr:col>
      <xdr:colOff>107950</xdr:colOff>
      <xdr:row>19</xdr:row>
      <xdr:rowOff>86178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78414"/>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116114</xdr:rowOff>
    </xdr:from>
    <xdr:to>
      <xdr:col>78</xdr:col>
      <xdr:colOff>69850</xdr:colOff>
      <xdr:row>19</xdr:row>
      <xdr:rowOff>20864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2022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116114</xdr:rowOff>
    </xdr:from>
    <xdr:to>
      <xdr:col>73</xdr:col>
      <xdr:colOff>180975</xdr:colOff>
      <xdr:row>18</xdr:row>
      <xdr:rowOff>159657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2022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159657</xdr:rowOff>
    </xdr:from>
    <xdr:to>
      <xdr:col>69</xdr:col>
      <xdr:colOff>92075</xdr:colOff>
      <xdr:row>21</xdr:row>
      <xdr:rowOff>48078</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245757"/>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119941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35378</xdr:rowOff>
    </xdr:from>
    <xdr:to>
      <xdr:col>82</xdr:col>
      <xdr:colOff>158750</xdr:colOff>
      <xdr:row>19</xdr:row>
      <xdr:rowOff>136978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7455</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141514</xdr:rowOff>
    </xdr:from>
    <xdr:to>
      <xdr:col>78</xdr:col>
      <xdr:colOff>120650</xdr:colOff>
      <xdr:row>19</xdr:row>
      <xdr:rowOff>71664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56441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1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65314</xdr:rowOff>
    </xdr:from>
    <xdr:to>
      <xdr:col>74</xdr:col>
      <xdr:colOff>31750</xdr:colOff>
      <xdr:row>18</xdr:row>
      <xdr:rowOff>166914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151691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3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108857</xdr:rowOff>
    </xdr:from>
    <xdr:to>
      <xdr:col>69</xdr:col>
      <xdr:colOff>142875</xdr:colOff>
      <xdr:row>19</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23784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168728</xdr:rowOff>
    </xdr:from>
    <xdr:to>
      <xdr:col>65</xdr:col>
      <xdr:colOff>53975</xdr:colOff>
      <xdr:row>21</xdr:row>
      <xdr:rowOff>98878</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5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83655</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6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扶助費に係る経常収支比率は、類似団体と比較すると低くなっています。</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認定こども園教育・保育施設型給付費</a:t>
          </a:r>
          <a:r>
            <a:rPr lang="ja-JP" altLang="ja-JP" sz="1100" b="0" i="0" baseline="0">
              <a:solidFill>
                <a:schemeClr val="dk1"/>
              </a:solidFill>
              <a:effectLst/>
              <a:latin typeface="+mn-lt"/>
              <a:ea typeface="+mn-ea"/>
              <a:cs typeface="+mn-cs"/>
            </a:rPr>
            <a:t>などの増加要因もあることから、今後においても、制度の適正化を図ります。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115570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99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36847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46990</xdr:rowOff>
    </xdr:from>
    <xdr:to>
      <xdr:col>19</xdr:col>
      <xdr:colOff>187325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76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46990</xdr:rowOff>
    </xdr:from>
    <xdr:to>
      <xdr:col>15</xdr:col>
      <xdr:colOff>98425</xdr:colOff>
      <xdr:row>55</xdr:row>
      <xdr:rowOff>46990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7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46990</xdr:rowOff>
    </xdr:from>
    <xdr:to>
      <xdr:col>11</xdr:col>
      <xdr:colOff>9525</xdr:colOff>
      <xdr:row>57</xdr:row>
      <xdr:rowOff>1270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7674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139717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81297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167640</xdr:rowOff>
    </xdr:from>
    <xdr:to>
      <xdr:col>15</xdr:col>
      <xdr:colOff>149225</xdr:colOff>
      <xdr:row>55</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107967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167640</xdr:rowOff>
    </xdr:from>
    <xdr:to>
      <xdr:col>11</xdr:col>
      <xdr:colOff>60325</xdr:colOff>
      <xdr:row>55</xdr:row>
      <xdr:rowOff>97790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121920</xdr:rowOff>
    </xdr:from>
    <xdr:to>
      <xdr:col>6</xdr:col>
      <xdr:colOff>171450</xdr:colOff>
      <xdr:row>57</xdr:row>
      <xdr:rowOff>52070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62247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類似団体平均と比較すると、その他に係る経常収支比率は低くなっています。支出の主な内容は、特別会計への繰出金等となっており、今後も特別会計を含め</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健全な財政運営に努めます。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78015</xdr:rowOff>
    </xdr:from>
    <xdr:to>
      <xdr:col>82</xdr:col>
      <xdr:colOff>107950</xdr:colOff>
      <xdr:row>54</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3363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7455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118835</xdr:rowOff>
    </xdr:from>
    <xdr:to>
      <xdr:col>78</xdr:col>
      <xdr:colOff>69850</xdr:colOff>
      <xdr:row>54</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205685"/>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118835</xdr:rowOff>
    </xdr:from>
    <xdr:to>
      <xdr:col>73</xdr:col>
      <xdr:colOff>180975</xdr:colOff>
      <xdr:row>54</xdr:row>
      <xdr:rowOff>143328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2056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89099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143328</xdr:rowOff>
    </xdr:from>
    <xdr:to>
      <xdr:col>69</xdr:col>
      <xdr:colOff>92075</xdr:colOff>
      <xdr:row>55</xdr:row>
      <xdr:rowOff>135165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016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166007</xdr:rowOff>
    </xdr:from>
    <xdr:to>
      <xdr:col>65</xdr:col>
      <xdr:colOff>53975</xdr:colOff>
      <xdr:row>58</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80934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27215</xdr:rowOff>
    </xdr:from>
    <xdr:to>
      <xdr:col>82</xdr:col>
      <xdr:colOff>158750</xdr:colOff>
      <xdr:row>54</xdr:row>
      <xdr:rowOff>128815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43742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68035</xdr:rowOff>
    </xdr:from>
    <xdr:to>
      <xdr:col>74</xdr:col>
      <xdr:colOff>31750</xdr:colOff>
      <xdr:row>53</xdr:row>
      <xdr:rowOff>169635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8362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92528</xdr:rowOff>
    </xdr:from>
    <xdr:to>
      <xdr:col>69</xdr:col>
      <xdr:colOff>142875</xdr:colOff>
      <xdr:row>55</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32855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84365</xdr:rowOff>
    </xdr:from>
    <xdr:to>
      <xdr:col>65</xdr:col>
      <xdr:colOff>53975</xdr:colOff>
      <xdr:row>56</xdr:row>
      <xdr:rowOff>14515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24692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類似団体平均と比較すると、医師不足等</a:t>
          </a:r>
          <a:r>
            <a:rPr lang="ja-JP" altLang="en-US" sz="1100" b="0" i="0" baseline="0">
              <a:solidFill>
                <a:schemeClr val="dk1"/>
              </a:solidFill>
              <a:effectLst/>
              <a:latin typeface="+mn-lt"/>
              <a:ea typeface="+mn-ea"/>
              <a:cs typeface="+mn-cs"/>
            </a:rPr>
            <a:t>対策</a:t>
          </a:r>
          <a:r>
            <a:rPr lang="ja-JP" altLang="ja-JP" sz="1100" b="0" i="0" baseline="0">
              <a:solidFill>
                <a:schemeClr val="dk1"/>
              </a:solidFill>
              <a:effectLst/>
              <a:latin typeface="+mn-lt"/>
              <a:ea typeface="+mn-ea"/>
              <a:cs typeface="+mn-cs"/>
            </a:rPr>
            <a:t>に対する病院事業会計への補助や水道事業会計における辺地債償還金分の補助等により、補助費等に係る経常収支比率は若干、高くなっています。　今後も補助負担金等の適正化に努めます。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64135</xdr:rowOff>
    </xdr:from>
    <xdr:to>
      <xdr:col>82</xdr:col>
      <xdr:colOff>107950</xdr:colOff>
      <xdr:row>37</xdr:row>
      <xdr:rowOff>98425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40778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59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75565</xdr:rowOff>
    </xdr:from>
    <xdr:to>
      <xdr:col>78</xdr:col>
      <xdr:colOff>69850</xdr:colOff>
      <xdr:row>37</xdr:row>
      <xdr:rowOff>98425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4192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109855</xdr:rowOff>
    </xdr:from>
    <xdr:to>
      <xdr:col>73</xdr:col>
      <xdr:colOff>180975</xdr:colOff>
      <xdr:row>37</xdr:row>
      <xdr:rowOff>75565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8205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167005</xdr:rowOff>
    </xdr:from>
    <xdr:to>
      <xdr:col>69</xdr:col>
      <xdr:colOff>92075</xdr:colOff>
      <xdr:row>36</xdr:row>
      <xdr:rowOff>109855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16775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102252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xdr:rowOff>
    </xdr:from>
    <xdr:to>
      <xdr:col>82</xdr:col>
      <xdr:colOff>158750</xdr:colOff>
      <xdr:row>37</xdr:row>
      <xdr:rowOff>114935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156862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2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47625</xdr:rowOff>
    </xdr:from>
    <xdr:to>
      <xdr:col>78</xdr:col>
      <xdr:colOff>120650</xdr:colOff>
      <xdr:row>37</xdr:row>
      <xdr:rowOff>149225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134002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47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24765</xdr:rowOff>
    </xdr:from>
    <xdr:to>
      <xdr:col>74</xdr:col>
      <xdr:colOff>31750</xdr:colOff>
      <xdr:row>37</xdr:row>
      <xdr:rowOff>126365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111142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59055</xdr:rowOff>
    </xdr:from>
    <xdr:to>
      <xdr:col>69</xdr:col>
      <xdr:colOff>142875</xdr:colOff>
      <xdr:row>36</xdr:row>
      <xdr:rowOff>160655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145432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1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116205</xdr:rowOff>
    </xdr:from>
    <xdr:to>
      <xdr:col>65</xdr:col>
      <xdr:colOff>53975</xdr:colOff>
      <xdr:row>36</xdr:row>
      <xdr:rowOff>46355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56532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8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公債費の経常収支比率は、変動金利方式で発行した地方債の</a:t>
          </a:r>
          <a:r>
            <a:rPr lang="ja-JP" altLang="ja-JP" sz="1100" b="0" i="0" baseline="0">
              <a:solidFill>
                <a:schemeClr val="dk1"/>
              </a:solidFill>
              <a:effectLst/>
              <a:latin typeface="+mn-lt"/>
              <a:ea typeface="+mn-ea"/>
              <a:cs typeface="+mn-cs"/>
            </a:rPr>
            <a:t>金利見直しによる利子の減少等により、</a:t>
          </a:r>
          <a:r>
            <a:rPr lang="ja-JP" altLang="en-US" sz="1100" b="0" i="0" baseline="0">
              <a:solidFill>
                <a:schemeClr val="dk1"/>
              </a:solidFill>
              <a:effectLst/>
              <a:latin typeface="+mn-lt"/>
              <a:ea typeface="+mn-ea"/>
              <a:cs typeface="+mn-cs"/>
            </a:rPr>
            <a:t>全国</a:t>
          </a:r>
          <a:r>
            <a:rPr lang="ja-JP" altLang="ja-JP" sz="1100" b="0" i="0" baseline="0">
              <a:solidFill>
                <a:schemeClr val="dk1"/>
              </a:solidFill>
              <a:effectLst/>
              <a:latin typeface="+mn-lt"/>
              <a:ea typeface="+mn-ea"/>
              <a:cs typeface="+mn-cs"/>
            </a:rPr>
            <a:t>平均と同程度</a:t>
          </a:r>
          <a:r>
            <a:rPr lang="ja-JP" altLang="en-US" sz="1100" b="0" i="0" baseline="0">
              <a:solidFill>
                <a:schemeClr val="dk1"/>
              </a:solidFill>
              <a:effectLst/>
              <a:latin typeface="+mn-lt"/>
              <a:ea typeface="+mn-ea"/>
              <a:cs typeface="+mn-cs"/>
            </a:rPr>
            <a:t>、北海道平均や類似団体平均よりも低い水準となっています。</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今後は、大型事業の償還が控えていることや、昨今の金利上昇を反映し公債費の増加が予想されます。</a:t>
          </a:r>
          <a:r>
            <a:rPr lang="ja-JP" altLang="ja-JP" sz="1100" b="0" i="0" baseline="0">
              <a:solidFill>
                <a:schemeClr val="dk1"/>
              </a:solidFill>
              <a:effectLst/>
              <a:latin typeface="+mn-lt"/>
              <a:ea typeface="+mn-ea"/>
              <a:cs typeface="+mn-cs"/>
            </a:rPr>
            <a:t>中長期的な財政収支試算を基に、引き続き、計画的な事業展開を進め、公債費負担の平準化を図ります</a:t>
          </a:r>
          <a:r>
            <a:rPr lang="ja-JP" altLang="en-US"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167005</xdr:rowOff>
    </xdr:from>
    <xdr:to>
      <xdr:col>24</xdr:col>
      <xdr:colOff>25400</xdr:colOff>
      <xdr:row>76</xdr:row>
      <xdr:rowOff>52705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02575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8272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3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46989</xdr:rowOff>
    </xdr:from>
    <xdr:to>
      <xdr:col>19</xdr:col>
      <xdr:colOff>187325</xdr:colOff>
      <xdr:row>76</xdr:row>
      <xdr:rowOff>52705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0771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105427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3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29845</xdr:rowOff>
    </xdr:from>
    <xdr:to>
      <xdr:col>15</xdr:col>
      <xdr:colOff>98425</xdr:colOff>
      <xdr:row>76</xdr:row>
      <xdr:rowOff>46989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0600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102252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29845</xdr:rowOff>
    </xdr:from>
    <xdr:to>
      <xdr:col>11</xdr:col>
      <xdr:colOff>9525</xdr:colOff>
      <xdr:row>76</xdr:row>
      <xdr:rowOff>52705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0600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116205</xdr:rowOff>
    </xdr:from>
    <xdr:to>
      <xdr:col>24</xdr:col>
      <xdr:colOff>76200</xdr:colOff>
      <xdr:row>76</xdr:row>
      <xdr:rowOff>46355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132732</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2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xdr:rowOff>
    </xdr:from>
    <xdr:to>
      <xdr:col>20</xdr:col>
      <xdr:colOff>38100</xdr:colOff>
      <xdr:row>76</xdr:row>
      <xdr:rowOff>103505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113682</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800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167639</xdr:rowOff>
    </xdr:from>
    <xdr:to>
      <xdr:col>15</xdr:col>
      <xdr:colOff>149225</xdr:colOff>
      <xdr:row>76</xdr:row>
      <xdr:rowOff>97789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82566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150495</xdr:rowOff>
    </xdr:from>
    <xdr:to>
      <xdr:col>11</xdr:col>
      <xdr:colOff>60325</xdr:colOff>
      <xdr:row>76</xdr:row>
      <xdr:rowOff>80645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90822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77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1905</xdr:rowOff>
    </xdr:from>
    <xdr:to>
      <xdr:col>6</xdr:col>
      <xdr:colOff>171450</xdr:colOff>
      <xdr:row>76</xdr:row>
      <xdr:rowOff>103505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113682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全国、全道、類似団体平均を</a:t>
          </a:r>
          <a:r>
            <a:rPr lang="ja-JP" altLang="ja-JP" sz="1100" b="0" i="0" baseline="0">
              <a:solidFill>
                <a:schemeClr val="dk1"/>
              </a:solidFill>
              <a:effectLst/>
              <a:latin typeface="+mn-lt"/>
              <a:ea typeface="+mn-ea"/>
              <a:cs typeface="+mn-cs"/>
            </a:rPr>
            <a:t>下回</a:t>
          </a:r>
          <a:r>
            <a:rPr lang="ja-JP" altLang="en-US" sz="1100" b="0" i="0" baseline="0">
              <a:solidFill>
                <a:schemeClr val="dk1"/>
              </a:solidFill>
              <a:effectLst/>
              <a:latin typeface="+mn-lt"/>
              <a:ea typeface="+mn-ea"/>
              <a:cs typeface="+mn-cs"/>
            </a:rPr>
            <a:t>っています</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今後も引き続き、義務的経費の抑制に努めます。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76</xdr:row>
      <xdr:rowOff>90424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0703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110998</xdr:rowOff>
    </xdr:from>
    <xdr:to>
      <xdr:col>78</xdr:col>
      <xdr:colOff>69850</xdr:colOff>
      <xdr:row>76</xdr:row>
      <xdr:rowOff>90424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96974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110998</xdr:rowOff>
    </xdr:from>
    <xdr:to>
      <xdr:col>73</xdr:col>
      <xdr:colOff>180975</xdr:colOff>
      <xdr:row>75</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9697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76</xdr:row>
      <xdr:rowOff>72137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97180"/>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126001</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156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60198</xdr:rowOff>
    </xdr:from>
    <xdr:to>
      <xdr:col>74</xdr:col>
      <xdr:colOff>31750</xdr:colOff>
      <xdr:row>75</xdr:row>
      <xdr:rowOff>161798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525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133113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北海道斜里町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167419</xdr:rowOff>
    </xdr:from>
    <xdr:to>
      <xdr:col>29</xdr:col>
      <xdr:colOff>127000</xdr:colOff>
      <xdr:row>16</xdr:row>
      <xdr:rowOff>84600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86794"/>
          <a:ext cx="647700" cy="88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106831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7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84600</xdr:rowOff>
    </xdr:from>
    <xdr:to>
      <xdr:col>26</xdr:col>
      <xdr:colOff>50800</xdr:colOff>
      <xdr:row>17</xdr:row>
      <xdr:rowOff>3425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75425"/>
          <a:ext cx="698500" cy="90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92310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3425</xdr:rowOff>
    </xdr:from>
    <xdr:to>
      <xdr:col>22</xdr:col>
      <xdr:colOff>114300</xdr:colOff>
      <xdr:row>17</xdr:row>
      <xdr:rowOff>24783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65700"/>
          <a:ext cx="698500" cy="21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135036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24783</xdr:rowOff>
    </xdr:from>
    <xdr:to>
      <xdr:col>18</xdr:col>
      <xdr:colOff>177800</xdr:colOff>
      <xdr:row>17</xdr:row>
      <xdr:rowOff>88269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87058"/>
          <a:ext cx="698500" cy="63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37674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148677</xdr:rowOff>
    </xdr:from>
    <xdr:to>
      <xdr:col>15</xdr:col>
      <xdr:colOff>101600</xdr:colOff>
      <xdr:row>18</xdr:row>
      <xdr:rowOff>78827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63604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116619</xdr:rowOff>
    </xdr:from>
    <xdr:to>
      <xdr:col>29</xdr:col>
      <xdr:colOff>177800</xdr:colOff>
      <xdr:row>16</xdr:row>
      <xdr:rowOff>46769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35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133146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8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33800</xdr:rowOff>
    </xdr:from>
    <xdr:to>
      <xdr:col>26</xdr:col>
      <xdr:colOff>101600</xdr:colOff>
      <xdr:row>16</xdr:row>
      <xdr:rowOff>135400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24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145577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9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124075</xdr:rowOff>
    </xdr:from>
    <xdr:to>
      <xdr:col>22</xdr:col>
      <xdr:colOff>165100</xdr:colOff>
      <xdr:row>17</xdr:row>
      <xdr:rowOff>54225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14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64402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8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145433</xdr:rowOff>
    </xdr:from>
    <xdr:to>
      <xdr:col>19</xdr:col>
      <xdr:colOff>38100</xdr:colOff>
      <xdr:row>17</xdr:row>
      <xdr:rowOff>75583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36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85760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0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37469</xdr:rowOff>
    </xdr:from>
    <xdr:to>
      <xdr:col>15</xdr:col>
      <xdr:colOff>101600</xdr:colOff>
      <xdr:row>17</xdr:row>
      <xdr:rowOff>139069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99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149246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6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188284</xdr:rowOff>
    </xdr:from>
    <xdr:to>
      <xdr:col>29</xdr:col>
      <xdr:colOff>127000</xdr:colOff>
      <xdr:row>35</xdr:row>
      <xdr:rowOff>36399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455734"/>
          <a:ext cx="647700" cy="191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143241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170072</xdr:rowOff>
    </xdr:from>
    <xdr:to>
      <xdr:col>26</xdr:col>
      <xdr:colOff>50800</xdr:colOff>
      <xdr:row>34</xdr:row>
      <xdr:rowOff>188284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437522"/>
          <a:ext cx="698500" cy="18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277486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8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170072</xdr:rowOff>
    </xdr:from>
    <xdr:to>
      <xdr:col>22</xdr:col>
      <xdr:colOff>114300</xdr:colOff>
      <xdr:row>35</xdr:row>
      <xdr:rowOff>84480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437522"/>
          <a:ext cx="698500" cy="257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299928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1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84480</xdr:rowOff>
    </xdr:from>
    <xdr:to>
      <xdr:col>18</xdr:col>
      <xdr:colOff>177800</xdr:colOff>
      <xdr:row>35</xdr:row>
      <xdr:rowOff>143173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694830"/>
          <a:ext cx="698500" cy="58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333646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247517</xdr:rowOff>
    </xdr:from>
    <xdr:to>
      <xdr:col>15</xdr:col>
      <xdr:colOff>101600</xdr:colOff>
      <xdr:row>36</xdr:row>
      <xdr:rowOff>6217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333894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4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328499</xdr:rowOff>
    </xdr:from>
    <xdr:to>
      <xdr:col>29</xdr:col>
      <xdr:colOff>177800</xdr:colOff>
      <xdr:row>35</xdr:row>
      <xdr:rowOff>87199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95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173576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4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137484</xdr:rowOff>
    </xdr:from>
    <xdr:to>
      <xdr:col>26</xdr:col>
      <xdr:colOff>101600</xdr:colOff>
      <xdr:row>34</xdr:row>
      <xdr:rowOff>239084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404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249261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173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119272</xdr:rowOff>
    </xdr:from>
    <xdr:to>
      <xdr:col>22</xdr:col>
      <xdr:colOff>165100</xdr:colOff>
      <xdr:row>34</xdr:row>
      <xdr:rowOff>220872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386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231049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15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33680</xdr:rowOff>
    </xdr:from>
    <xdr:to>
      <xdr:col>19</xdr:col>
      <xdr:colOff>38100</xdr:colOff>
      <xdr:row>35</xdr:row>
      <xdr:rowOff>135280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44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145458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1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92373</xdr:rowOff>
    </xdr:from>
    <xdr:to>
      <xdr:col>15</xdr:col>
      <xdr:colOff>101600</xdr:colOff>
      <xdr:row>35</xdr:row>
      <xdr:rowOff>193973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02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204150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7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北海道斜里町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10,694
10,386
737.13
10,616,358
10,270,403
336,355
6,113,941
11,316,151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61290</xdr:rowOff>
    </xdr:from>
    <xdr:to>
      <xdr:col>24</xdr:col>
      <xdr:colOff>63500</xdr:colOff>
      <xdr:row>33</xdr:row>
      <xdr:rowOff>95580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191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26522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5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95580</xdr:rowOff>
    </xdr:from>
    <xdr:to>
      <xdr:col>19</xdr:col>
      <xdr:colOff>177800</xdr:colOff>
      <xdr:row>33</xdr:row>
      <xdr:rowOff>159309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53430"/>
          <a:ext cx="889000" cy="6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158589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8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159309</xdr:rowOff>
    </xdr:from>
    <xdr:to>
      <xdr:col>15</xdr:col>
      <xdr:colOff>50800</xdr:colOff>
      <xdr:row>34</xdr:row>
      <xdr:rowOff>50686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17159"/>
          <a:ext cx="889000" cy="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28376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2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50686</xdr:rowOff>
    </xdr:from>
    <xdr:to>
      <xdr:col>10</xdr:col>
      <xdr:colOff>114300</xdr:colOff>
      <xdr:row>36</xdr:row>
      <xdr:rowOff>9068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9986"/>
          <a:ext cx="889000" cy="30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97197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10135</xdr:rowOff>
    </xdr:from>
    <xdr:to>
      <xdr:col>6</xdr:col>
      <xdr:colOff>38100</xdr:colOff>
      <xdr:row>36</xdr:row>
      <xdr:rowOff>111735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102862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10490</xdr:rowOff>
    </xdr:from>
    <xdr:to>
      <xdr:col>24</xdr:col>
      <xdr:colOff>114300</xdr:colOff>
      <xdr:row>33</xdr:row>
      <xdr:rowOff>112090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33367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1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44780</xdr:rowOff>
    </xdr:from>
    <xdr:to>
      <xdr:col>20</xdr:col>
      <xdr:colOff>38100</xdr:colOff>
      <xdr:row>33</xdr:row>
      <xdr:rowOff>146380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162907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7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108509</xdr:rowOff>
    </xdr:from>
    <xdr:to>
      <xdr:col>15</xdr:col>
      <xdr:colOff>101600</xdr:colOff>
      <xdr:row>34</xdr:row>
      <xdr:rowOff>38659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6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55186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4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171336</xdr:rowOff>
    </xdr:from>
    <xdr:to>
      <xdr:col>10</xdr:col>
      <xdr:colOff>165100</xdr:colOff>
      <xdr:row>34</xdr:row>
      <xdr:rowOff>101486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118013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0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129718</xdr:rowOff>
    </xdr:from>
    <xdr:to>
      <xdr:col>6</xdr:col>
      <xdr:colOff>38100</xdr:colOff>
      <xdr:row>36</xdr:row>
      <xdr:rowOff>59868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3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76395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0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106206</xdr:rowOff>
    </xdr:from>
    <xdr:to>
      <xdr:col>24</xdr:col>
      <xdr:colOff>63500</xdr:colOff>
      <xdr:row>57</xdr:row>
      <xdr:rowOff>119871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78856"/>
          <a:ext cx="8382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51910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3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119871</xdr:rowOff>
    </xdr:from>
    <xdr:to>
      <xdr:col>19</xdr:col>
      <xdr:colOff>177800</xdr:colOff>
      <xdr:row>57</xdr:row>
      <xdr:rowOff>144260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92521"/>
          <a:ext cx="889000" cy="2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4899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0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144260</xdr:rowOff>
    </xdr:from>
    <xdr:to>
      <xdr:col>15</xdr:col>
      <xdr:colOff>50800</xdr:colOff>
      <xdr:row>58</xdr:row>
      <xdr:rowOff>3685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16910"/>
          <a:ext cx="889000" cy="3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131194</xdr:rowOff>
    </xdr:from>
    <xdr:to>
      <xdr:col>10</xdr:col>
      <xdr:colOff>114300</xdr:colOff>
      <xdr:row>58</xdr:row>
      <xdr:rowOff>3685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03844"/>
          <a:ext cx="889000" cy="4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60875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6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120193</xdr:rowOff>
    </xdr:from>
    <xdr:to>
      <xdr:col>6</xdr:col>
      <xdr:colOff>38100</xdr:colOff>
      <xdr:row>58</xdr:row>
      <xdr:rowOff>50343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41470</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8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55406</xdr:rowOff>
    </xdr:from>
    <xdr:to>
      <xdr:col>24</xdr:col>
      <xdr:colOff>114300</xdr:colOff>
      <xdr:row>57</xdr:row>
      <xdr:rowOff>157006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2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33833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0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69071</xdr:rowOff>
    </xdr:from>
    <xdr:to>
      <xdr:col>20</xdr:col>
      <xdr:colOff>38100</xdr:colOff>
      <xdr:row>57</xdr:row>
      <xdr:rowOff>170671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4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161798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34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93460</xdr:rowOff>
    </xdr:from>
    <xdr:to>
      <xdr:col>15</xdr:col>
      <xdr:colOff>101600</xdr:colOff>
      <xdr:row>58</xdr:row>
      <xdr:rowOff>23610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6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14737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95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124335</xdr:rowOff>
    </xdr:from>
    <xdr:to>
      <xdr:col>10</xdr:col>
      <xdr:colOff>165100</xdr:colOff>
      <xdr:row>58</xdr:row>
      <xdr:rowOff>54485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9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45612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98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80394</xdr:rowOff>
    </xdr:from>
    <xdr:to>
      <xdr:col>6</xdr:col>
      <xdr:colOff>38100</xdr:colOff>
      <xdr:row>58</xdr:row>
      <xdr:rowOff>10544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5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27071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2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66777</xdr:rowOff>
    </xdr:from>
    <xdr:to>
      <xdr:col>24</xdr:col>
      <xdr:colOff>63500</xdr:colOff>
      <xdr:row>74</xdr:row>
      <xdr:rowOff>108268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754077"/>
          <a:ext cx="8382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64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91999</xdr:rowOff>
    </xdr:from>
    <xdr:to>
      <xdr:col>19</xdr:col>
      <xdr:colOff>177800</xdr:colOff>
      <xdr:row>74</xdr:row>
      <xdr:rowOff>108268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779299"/>
          <a:ext cx="889000" cy="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28770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5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91999</xdr:rowOff>
    </xdr:from>
    <xdr:to>
      <xdr:col>15</xdr:col>
      <xdr:colOff>50800</xdr:colOff>
      <xdr:row>75</xdr:row>
      <xdr:rowOff>48413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779299"/>
          <a:ext cx="889000" cy="12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66679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9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46469</xdr:rowOff>
    </xdr:from>
    <xdr:to>
      <xdr:col>10</xdr:col>
      <xdr:colOff>114300</xdr:colOff>
      <xdr:row>75</xdr:row>
      <xdr:rowOff>48413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2905219"/>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165053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9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133362</xdr:rowOff>
    </xdr:from>
    <xdr:to>
      <xdr:col>6</xdr:col>
      <xdr:colOff>38100</xdr:colOff>
      <xdr:row>77</xdr:row>
      <xdr:rowOff>63512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54639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5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15977</xdr:rowOff>
    </xdr:from>
    <xdr:to>
      <xdr:col>24</xdr:col>
      <xdr:colOff>114300</xdr:colOff>
      <xdr:row>74</xdr:row>
      <xdr:rowOff>117577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70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38854</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55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57468</xdr:rowOff>
    </xdr:from>
    <xdr:to>
      <xdr:col>20</xdr:col>
      <xdr:colOff>38100</xdr:colOff>
      <xdr:row>74</xdr:row>
      <xdr:rowOff>159068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7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4145</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51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41199</xdr:rowOff>
    </xdr:from>
    <xdr:to>
      <xdr:col>15</xdr:col>
      <xdr:colOff>101600</xdr:colOff>
      <xdr:row>74</xdr:row>
      <xdr:rowOff>142799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7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159326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50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169063</xdr:rowOff>
    </xdr:from>
    <xdr:to>
      <xdr:col>10</xdr:col>
      <xdr:colOff>165100</xdr:colOff>
      <xdr:row>75</xdr:row>
      <xdr:rowOff>99213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8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115740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63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167119</xdr:rowOff>
    </xdr:from>
    <xdr:to>
      <xdr:col>6</xdr:col>
      <xdr:colOff>38100</xdr:colOff>
      <xdr:row>75</xdr:row>
      <xdr:rowOff>97269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8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113796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6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73864</xdr:rowOff>
    </xdr:from>
    <xdr:to>
      <xdr:col>24</xdr:col>
      <xdr:colOff>63500</xdr:colOff>
      <xdr:row>96</xdr:row>
      <xdr:rowOff>157586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33064"/>
          <a:ext cx="838200" cy="8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135247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80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156693</xdr:rowOff>
    </xdr:from>
    <xdr:to>
      <xdr:col>19</xdr:col>
      <xdr:colOff>177800</xdr:colOff>
      <xdr:row>96</xdr:row>
      <xdr:rowOff>157586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444443"/>
          <a:ext cx="889000" cy="17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153447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156693</xdr:rowOff>
    </xdr:from>
    <xdr:to>
      <xdr:col>15</xdr:col>
      <xdr:colOff>50800</xdr:colOff>
      <xdr:row>97</xdr:row>
      <xdr:rowOff>104594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44443"/>
          <a:ext cx="889000" cy="29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42304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62281</xdr:rowOff>
    </xdr:from>
    <xdr:to>
      <xdr:col>10</xdr:col>
      <xdr:colOff>114300</xdr:colOff>
      <xdr:row>97</xdr:row>
      <xdr:rowOff>104594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692931"/>
          <a:ext cx="889000" cy="4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123751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24783</xdr:rowOff>
    </xdr:from>
    <xdr:to>
      <xdr:col>6</xdr:col>
      <xdr:colOff>38100</xdr:colOff>
      <xdr:row>96</xdr:row>
      <xdr:rowOff>126383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142910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5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23064</xdr:rowOff>
    </xdr:from>
    <xdr:to>
      <xdr:col>24</xdr:col>
      <xdr:colOff>114300</xdr:colOff>
      <xdr:row>96</xdr:row>
      <xdr:rowOff>124664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6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106786</xdr:rowOff>
    </xdr:from>
    <xdr:to>
      <xdr:col>20</xdr:col>
      <xdr:colOff>38100</xdr:colOff>
      <xdr:row>97</xdr:row>
      <xdr:rowOff>36936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6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28063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105893</xdr:rowOff>
    </xdr:from>
    <xdr:to>
      <xdr:col>15</xdr:col>
      <xdr:colOff>101600</xdr:colOff>
      <xdr:row>96</xdr:row>
      <xdr:rowOff>36043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27170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48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53794</xdr:rowOff>
    </xdr:from>
    <xdr:to>
      <xdr:col>10</xdr:col>
      <xdr:colOff>165100</xdr:colOff>
      <xdr:row>97</xdr:row>
      <xdr:rowOff>155394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146521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7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11481</xdr:rowOff>
    </xdr:from>
    <xdr:to>
      <xdr:col>6</xdr:col>
      <xdr:colOff>38100</xdr:colOff>
      <xdr:row>97</xdr:row>
      <xdr:rowOff>113081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4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104208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3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54901</xdr:rowOff>
    </xdr:from>
    <xdr:to>
      <xdr:col>55</xdr:col>
      <xdr:colOff>0</xdr:colOff>
      <xdr:row>35</xdr:row>
      <xdr:rowOff>111754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055651"/>
          <a:ext cx="838200" cy="5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63176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92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45536</xdr:rowOff>
    </xdr:from>
    <xdr:to>
      <xdr:col>50</xdr:col>
      <xdr:colOff>114300</xdr:colOff>
      <xdr:row>35</xdr:row>
      <xdr:rowOff>54901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046286"/>
          <a:ext cx="889000" cy="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143481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4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147019</xdr:rowOff>
    </xdr:from>
    <xdr:to>
      <xdr:col>45</xdr:col>
      <xdr:colOff>177800</xdr:colOff>
      <xdr:row>35</xdr:row>
      <xdr:rowOff>45536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04869"/>
          <a:ext cx="889000" cy="24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19454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9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147019</xdr:rowOff>
    </xdr:from>
    <xdr:to>
      <xdr:col>41</xdr:col>
      <xdr:colOff>50800</xdr:colOff>
      <xdr:row>36</xdr:row>
      <xdr:rowOff>61199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04869"/>
          <a:ext cx="889000" cy="42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30022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5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23589</xdr:rowOff>
    </xdr:from>
    <xdr:to>
      <xdr:col>36</xdr:col>
      <xdr:colOff>165100</xdr:colOff>
      <xdr:row>36</xdr:row>
      <xdr:rowOff>125189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116316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2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60954</xdr:rowOff>
    </xdr:from>
    <xdr:to>
      <xdr:col>55</xdr:col>
      <xdr:colOff>50800</xdr:colOff>
      <xdr:row>35</xdr:row>
      <xdr:rowOff>162554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6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39381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4101</xdr:rowOff>
    </xdr:from>
    <xdr:to>
      <xdr:col>50</xdr:col>
      <xdr:colOff>165100</xdr:colOff>
      <xdr:row>35</xdr:row>
      <xdr:rowOff>105701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0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122228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8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166186</xdr:rowOff>
    </xdr:from>
    <xdr:to>
      <xdr:col>46</xdr:col>
      <xdr:colOff>38100</xdr:colOff>
      <xdr:row>35</xdr:row>
      <xdr:rowOff>96336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9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112863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7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96219</xdr:rowOff>
    </xdr:from>
    <xdr:to>
      <xdr:col>41</xdr:col>
      <xdr:colOff>101600</xdr:colOff>
      <xdr:row>34</xdr:row>
      <xdr:rowOff>26369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5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17496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46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10399</xdr:rowOff>
    </xdr:from>
    <xdr:to>
      <xdr:col>36</xdr:col>
      <xdr:colOff>165100</xdr:colOff>
      <xdr:row>36</xdr:row>
      <xdr:rowOff>111999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8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128526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5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50233</xdr:rowOff>
    </xdr:from>
    <xdr:to>
      <xdr:col>55</xdr:col>
      <xdr:colOff>0</xdr:colOff>
      <xdr:row>56</xdr:row>
      <xdr:rowOff>77212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479983"/>
          <a:ext cx="838200" cy="19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77212</xdr:rowOff>
    </xdr:from>
    <xdr:to>
      <xdr:col>50</xdr:col>
      <xdr:colOff>114300</xdr:colOff>
      <xdr:row>56</xdr:row>
      <xdr:rowOff>110588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678412"/>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127734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2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77117</xdr:rowOff>
    </xdr:from>
    <xdr:to>
      <xdr:col>45</xdr:col>
      <xdr:colOff>177800</xdr:colOff>
      <xdr:row>56</xdr:row>
      <xdr:rowOff>110588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335417"/>
          <a:ext cx="889000" cy="37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163183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6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77117</xdr:rowOff>
    </xdr:from>
    <xdr:to>
      <xdr:col>41</xdr:col>
      <xdr:colOff>50800</xdr:colOff>
      <xdr:row>55</xdr:row>
      <xdr:rowOff>39825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335417"/>
          <a:ext cx="889000" cy="13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142377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4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57460</xdr:rowOff>
    </xdr:from>
    <xdr:to>
      <xdr:col>36</xdr:col>
      <xdr:colOff>165100</xdr:colOff>
      <xdr:row>56</xdr:row>
      <xdr:rowOff>159060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150187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5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170883</xdr:rowOff>
    </xdr:from>
    <xdr:to>
      <xdr:col>55</xdr:col>
      <xdr:colOff>50800</xdr:colOff>
      <xdr:row>55</xdr:row>
      <xdr:rowOff>101033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4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22310</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28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26412</xdr:rowOff>
    </xdr:from>
    <xdr:to>
      <xdr:col>50</xdr:col>
      <xdr:colOff>165100</xdr:colOff>
      <xdr:row>56</xdr:row>
      <xdr:rowOff>128012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2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144539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40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59788</xdr:rowOff>
    </xdr:from>
    <xdr:to>
      <xdr:col>46</xdr:col>
      <xdr:colOff>38100</xdr:colOff>
      <xdr:row>56</xdr:row>
      <xdr:rowOff>161388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6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6465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43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26317</xdr:rowOff>
    </xdr:from>
    <xdr:to>
      <xdr:col>41</xdr:col>
      <xdr:colOff>101600</xdr:colOff>
      <xdr:row>54</xdr:row>
      <xdr:rowOff>127917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28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144444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05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160475</xdr:rowOff>
    </xdr:from>
    <xdr:to>
      <xdr:col>36</xdr:col>
      <xdr:colOff>165100</xdr:colOff>
      <xdr:row>55</xdr:row>
      <xdr:rowOff>90625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41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107152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19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52741</xdr:rowOff>
    </xdr:from>
    <xdr:to>
      <xdr:col>55</xdr:col>
      <xdr:colOff>0</xdr:colOff>
      <xdr:row>77</xdr:row>
      <xdr:rowOff>59942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254391"/>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146845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05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52741</xdr:rowOff>
    </xdr:from>
    <xdr:to>
      <xdr:col>50</xdr:col>
      <xdr:colOff>114300</xdr:colOff>
      <xdr:row>77</xdr:row>
      <xdr:rowOff>103873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254391"/>
          <a:ext cx="889000" cy="5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61906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5900</xdr:rowOff>
    </xdr:from>
    <xdr:to>
      <xdr:col>45</xdr:col>
      <xdr:colOff>177800</xdr:colOff>
      <xdr:row>77</xdr:row>
      <xdr:rowOff>103873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207550"/>
          <a:ext cx="889000" cy="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98344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169658</xdr:rowOff>
    </xdr:from>
    <xdr:to>
      <xdr:col>41</xdr:col>
      <xdr:colOff>50800</xdr:colOff>
      <xdr:row>77</xdr:row>
      <xdr:rowOff>5900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199858"/>
          <a:ext cx="889000" cy="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88422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14616</xdr:rowOff>
    </xdr:from>
    <xdr:to>
      <xdr:col>36</xdr:col>
      <xdr:colOff>165100</xdr:colOff>
      <xdr:row>77</xdr:row>
      <xdr:rowOff>116216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107343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9142</xdr:rowOff>
    </xdr:from>
    <xdr:to>
      <xdr:col>55</xdr:col>
      <xdr:colOff>50800</xdr:colOff>
      <xdr:row>77</xdr:row>
      <xdr:rowOff>110742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159019</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8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1941</xdr:rowOff>
    </xdr:from>
    <xdr:to>
      <xdr:col>50</xdr:col>
      <xdr:colOff>165100</xdr:colOff>
      <xdr:row>77</xdr:row>
      <xdr:rowOff>103541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0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94668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9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53073</xdr:rowOff>
    </xdr:from>
    <xdr:to>
      <xdr:col>46</xdr:col>
      <xdr:colOff>38100</xdr:colOff>
      <xdr:row>77</xdr:row>
      <xdr:rowOff>154673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5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145800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34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126550</xdr:rowOff>
    </xdr:from>
    <xdr:to>
      <xdr:col>41</xdr:col>
      <xdr:colOff>101600</xdr:colOff>
      <xdr:row>77</xdr:row>
      <xdr:rowOff>56700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15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73227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9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118858</xdr:rowOff>
    </xdr:from>
    <xdr:to>
      <xdr:col>36</xdr:col>
      <xdr:colOff>165100</xdr:colOff>
      <xdr:row>77</xdr:row>
      <xdr:rowOff>49008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14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65535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92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21358</xdr:rowOff>
    </xdr:from>
    <xdr:to>
      <xdr:col>55</xdr:col>
      <xdr:colOff>0</xdr:colOff>
      <xdr:row>96</xdr:row>
      <xdr:rowOff>148634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480558"/>
          <a:ext cx="838200" cy="12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59907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19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148634</xdr:rowOff>
    </xdr:from>
    <xdr:to>
      <xdr:col>50</xdr:col>
      <xdr:colOff>114300</xdr:colOff>
      <xdr:row>97</xdr:row>
      <xdr:rowOff>39765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07834"/>
          <a:ext cx="889000" cy="6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44614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105812</xdr:rowOff>
    </xdr:from>
    <xdr:to>
      <xdr:col>45</xdr:col>
      <xdr:colOff>177800</xdr:colOff>
      <xdr:row>97</xdr:row>
      <xdr:rowOff>39765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393562"/>
          <a:ext cx="889000" cy="27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82800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7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105812</xdr:rowOff>
    </xdr:from>
    <xdr:to>
      <xdr:col>41</xdr:col>
      <xdr:colOff>50800</xdr:colOff>
      <xdr:row>96</xdr:row>
      <xdr:rowOff>13367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393562"/>
          <a:ext cx="889000" cy="7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22133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6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103312</xdr:rowOff>
    </xdr:from>
    <xdr:to>
      <xdr:col>36</xdr:col>
      <xdr:colOff>165100</xdr:colOff>
      <xdr:row>97</xdr:row>
      <xdr:rowOff>33462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24589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65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142008</xdr:rowOff>
    </xdr:from>
    <xdr:to>
      <xdr:col>55</xdr:col>
      <xdr:colOff>50800</xdr:colOff>
      <xdr:row>96</xdr:row>
      <xdr:rowOff>72158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2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164885</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28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97834</xdr:rowOff>
    </xdr:from>
    <xdr:to>
      <xdr:col>50</xdr:col>
      <xdr:colOff>165100</xdr:colOff>
      <xdr:row>97</xdr:row>
      <xdr:rowOff>27984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5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44511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33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160415</xdr:rowOff>
    </xdr:from>
    <xdr:to>
      <xdr:col>46</xdr:col>
      <xdr:colOff>38100</xdr:colOff>
      <xdr:row>97</xdr:row>
      <xdr:rowOff>90565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1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81692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1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55012</xdr:rowOff>
    </xdr:from>
    <xdr:to>
      <xdr:col>41</xdr:col>
      <xdr:colOff>101600</xdr:colOff>
      <xdr:row>95</xdr:row>
      <xdr:rowOff>156612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3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1689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11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134017</xdr:rowOff>
    </xdr:from>
    <xdr:to>
      <xdr:col>36</xdr:col>
      <xdr:colOff>165100</xdr:colOff>
      <xdr:row>96</xdr:row>
      <xdr:rowOff>64167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4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80694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19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581"/>
          <a:ext cx="1269" cy="158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115968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9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83051</xdr:rowOff>
    </xdr:from>
    <xdr:to>
      <xdr:col>81</xdr:col>
      <xdr:colOff>50800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69601"/>
          <a:ext cx="889000" cy="1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36666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83051</xdr:rowOff>
    </xdr:from>
    <xdr:to>
      <xdr:col>76</xdr:col>
      <xdr:colOff>114300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69601"/>
          <a:ext cx="889000" cy="1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23668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68250</xdr:rowOff>
    </xdr:from>
    <xdr:to>
      <xdr:col>72</xdr:col>
      <xdr:colOff>38100</xdr:colOff>
      <xdr:row>38</xdr:row>
      <xdr:rowOff>169850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14927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41232</xdr:rowOff>
    </xdr:from>
    <xdr:to>
      <xdr:col>67</xdr:col>
      <xdr:colOff>101600</xdr:colOff>
      <xdr:row>38</xdr:row>
      <xdr:rowOff>142832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159359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32251</xdr:rowOff>
    </xdr:from>
    <xdr:to>
      <xdr:col>76</xdr:col>
      <xdr:colOff>165100</xdr:colOff>
      <xdr:row>39</xdr:row>
      <xdr:rowOff>133851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124978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8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9496</xdr:rowOff>
    </xdr:from>
    <xdr:to>
      <xdr:col>85</xdr:col>
      <xdr:colOff>127000</xdr:colOff>
      <xdr:row>75</xdr:row>
      <xdr:rowOff>16637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868246"/>
          <a:ext cx="838200" cy="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119383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78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154886</xdr:rowOff>
    </xdr:from>
    <xdr:to>
      <xdr:col>81</xdr:col>
      <xdr:colOff>50800</xdr:colOff>
      <xdr:row>75</xdr:row>
      <xdr:rowOff>9496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842186"/>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66087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154886</xdr:rowOff>
    </xdr:from>
    <xdr:to>
      <xdr:col>76</xdr:col>
      <xdr:colOff>114300</xdr:colOff>
      <xdr:row>75</xdr:row>
      <xdr:rowOff>85272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842186"/>
          <a:ext cx="889000" cy="10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76950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85272</xdr:rowOff>
    </xdr:from>
    <xdr:to>
      <xdr:col>71</xdr:col>
      <xdr:colOff>177800</xdr:colOff>
      <xdr:row>75</xdr:row>
      <xdr:rowOff>100402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944022"/>
          <a:ext cx="889000" cy="1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104839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125411</xdr:rowOff>
    </xdr:from>
    <xdr:to>
      <xdr:col>67</xdr:col>
      <xdr:colOff>101600</xdr:colOff>
      <xdr:row>76</xdr:row>
      <xdr:rowOff>55561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46688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137287</xdr:rowOff>
    </xdr:from>
    <xdr:to>
      <xdr:col>85</xdr:col>
      <xdr:colOff>177800</xdr:colOff>
      <xdr:row>75</xdr:row>
      <xdr:rowOff>67437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8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160164</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67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130146</xdr:rowOff>
    </xdr:from>
    <xdr:to>
      <xdr:col>81</xdr:col>
      <xdr:colOff>101600</xdr:colOff>
      <xdr:row>75</xdr:row>
      <xdr:rowOff>60296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81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76823</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59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104086</xdr:rowOff>
    </xdr:from>
    <xdr:to>
      <xdr:col>76</xdr:col>
      <xdr:colOff>165100</xdr:colOff>
      <xdr:row>75</xdr:row>
      <xdr:rowOff>34236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79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50763</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56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34472</xdr:rowOff>
    </xdr:from>
    <xdr:to>
      <xdr:col>72</xdr:col>
      <xdr:colOff>38100</xdr:colOff>
      <xdr:row>75</xdr:row>
      <xdr:rowOff>136072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89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152599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66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49602</xdr:rowOff>
    </xdr:from>
    <xdr:to>
      <xdr:col>67</xdr:col>
      <xdr:colOff>101600</xdr:colOff>
      <xdr:row>75</xdr:row>
      <xdr:rowOff>151203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083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167729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68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6565</xdr:rowOff>
    </xdr:from>
    <xdr:to>
      <xdr:col>85</xdr:col>
      <xdr:colOff>127000</xdr:colOff>
      <xdr:row>98</xdr:row>
      <xdr:rowOff>42979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08665"/>
          <a:ext cx="838200" cy="3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124122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3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15156</xdr:rowOff>
    </xdr:from>
    <xdr:to>
      <xdr:col>81</xdr:col>
      <xdr:colOff>50800</xdr:colOff>
      <xdr:row>98</xdr:row>
      <xdr:rowOff>42979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17256"/>
          <a:ext cx="889000" cy="2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65009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15156</xdr:rowOff>
    </xdr:from>
    <xdr:to>
      <xdr:col>76</xdr:col>
      <xdr:colOff>114300</xdr:colOff>
      <xdr:row>98</xdr:row>
      <xdr:rowOff>32133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17256"/>
          <a:ext cx="889000" cy="1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81816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32133</xdr:rowOff>
    </xdr:from>
    <xdr:to>
      <xdr:col>71</xdr:col>
      <xdr:colOff>177800</xdr:colOff>
      <xdr:row>98</xdr:row>
      <xdr:rowOff>89939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34233"/>
          <a:ext cx="889000" cy="5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103359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116620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127215</xdr:rowOff>
    </xdr:from>
    <xdr:to>
      <xdr:col>85</xdr:col>
      <xdr:colOff>177800</xdr:colOff>
      <xdr:row>98</xdr:row>
      <xdr:rowOff>57365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5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105642</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163629</xdr:rowOff>
    </xdr:from>
    <xdr:to>
      <xdr:col>81</xdr:col>
      <xdr:colOff>101600</xdr:colOff>
      <xdr:row>98</xdr:row>
      <xdr:rowOff>93779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9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84906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8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135806</xdr:rowOff>
    </xdr:from>
    <xdr:to>
      <xdr:col>76</xdr:col>
      <xdr:colOff>165100</xdr:colOff>
      <xdr:row>98</xdr:row>
      <xdr:rowOff>65956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6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57083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5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152783</xdr:rowOff>
    </xdr:from>
    <xdr:to>
      <xdr:col>72</xdr:col>
      <xdr:colOff>38100</xdr:colOff>
      <xdr:row>98</xdr:row>
      <xdr:rowOff>82933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8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99460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5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39139</xdr:rowOff>
    </xdr:from>
    <xdr:to>
      <xdr:col>67</xdr:col>
      <xdr:colOff>101600</xdr:colOff>
      <xdr:row>98</xdr:row>
      <xdr:rowOff>140739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4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131866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3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23400</xdr:rowOff>
    </xdr:from>
    <xdr:to>
      <xdr:col>116</xdr:col>
      <xdr:colOff>63500</xdr:colOff>
      <xdr:row>38</xdr:row>
      <xdr:rowOff>23514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538500"/>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110805</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11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23514</xdr:rowOff>
    </xdr:from>
    <xdr:to>
      <xdr:col>111</xdr:col>
      <xdr:colOff>177800</xdr:colOff>
      <xdr:row>38</xdr:row>
      <xdr:rowOff>23685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538614"/>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115701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594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23685</xdr:rowOff>
    </xdr:from>
    <xdr:to>
      <xdr:col>107</xdr:col>
      <xdr:colOff>50800</xdr:colOff>
      <xdr:row>38</xdr:row>
      <xdr:rowOff>23857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538785"/>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83812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08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23857</xdr:rowOff>
    </xdr:from>
    <xdr:to>
      <xdr:col>102</xdr:col>
      <xdr:colOff>114300</xdr:colOff>
      <xdr:row>38</xdr:row>
      <xdr:rowOff>23971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53895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95242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09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46495</xdr:rowOff>
    </xdr:from>
    <xdr:to>
      <xdr:col>98</xdr:col>
      <xdr:colOff>38100</xdr:colOff>
      <xdr:row>37</xdr:row>
      <xdr:rowOff>148095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39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164622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16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144050</xdr:rowOff>
    </xdr:from>
    <xdr:to>
      <xdr:col>116</xdr:col>
      <xdr:colOff>114300</xdr:colOff>
      <xdr:row>38</xdr:row>
      <xdr:rowOff>74200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4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58977</xdr:rowOff>
    </xdr:from>
    <xdr:ext cx="313932"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402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144164</xdr:rowOff>
    </xdr:from>
    <xdr:to>
      <xdr:col>112</xdr:col>
      <xdr:colOff>38100</xdr:colOff>
      <xdr:row>38</xdr:row>
      <xdr:rowOff>74314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4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65441</xdr:rowOff>
    </xdr:from>
    <xdr:ext cx="313932"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66333" y="6580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144335</xdr:rowOff>
    </xdr:from>
    <xdr:to>
      <xdr:col>107</xdr:col>
      <xdr:colOff>101600</xdr:colOff>
      <xdr:row>38</xdr:row>
      <xdr:rowOff>74485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4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65612</xdr:rowOff>
    </xdr:from>
    <xdr:ext cx="313932"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77333" y="6580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144507</xdr:rowOff>
    </xdr:from>
    <xdr:to>
      <xdr:col>102</xdr:col>
      <xdr:colOff>165100</xdr:colOff>
      <xdr:row>38</xdr:row>
      <xdr:rowOff>74657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8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65784</xdr:rowOff>
    </xdr:from>
    <xdr:ext cx="313932"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88333" y="6580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144621</xdr:rowOff>
    </xdr:from>
    <xdr:to>
      <xdr:col>98</xdr:col>
      <xdr:colOff>38100</xdr:colOff>
      <xdr:row>38</xdr:row>
      <xdr:rowOff>74771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48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65898</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99333" y="6580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80218</xdr:rowOff>
    </xdr:from>
    <xdr:to>
      <xdr:col>116</xdr:col>
      <xdr:colOff>63500</xdr:colOff>
      <xdr:row>58</xdr:row>
      <xdr:rowOff>84379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10024318"/>
          <a:ext cx="8382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135003</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3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84379</xdr:rowOff>
    </xdr:from>
    <xdr:to>
      <xdr:col>111</xdr:col>
      <xdr:colOff>177800</xdr:colOff>
      <xdr:row>58</xdr:row>
      <xdr:rowOff>98186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10028479"/>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76542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9169</xdr:rowOff>
    </xdr:from>
    <xdr:to>
      <xdr:col>107</xdr:col>
      <xdr:colOff>50800</xdr:colOff>
      <xdr:row>58</xdr:row>
      <xdr:rowOff>98186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9781819"/>
          <a:ext cx="889000" cy="26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97573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9169</xdr:rowOff>
    </xdr:from>
    <xdr:to>
      <xdr:col>102</xdr:col>
      <xdr:colOff>114300</xdr:colOff>
      <xdr:row>58</xdr:row>
      <xdr:rowOff>11821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9781819"/>
          <a:ext cx="889000" cy="17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135084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9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141204</xdr:rowOff>
    </xdr:from>
    <xdr:to>
      <xdr:col>98</xdr:col>
      <xdr:colOff>38100</xdr:colOff>
      <xdr:row>57</xdr:row>
      <xdr:rowOff>71354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87881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29418</xdr:rowOff>
    </xdr:from>
    <xdr:to>
      <xdr:col>116</xdr:col>
      <xdr:colOff>114300</xdr:colOff>
      <xdr:row>58</xdr:row>
      <xdr:rowOff>131018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97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115795</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88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33579</xdr:rowOff>
    </xdr:from>
    <xdr:to>
      <xdr:col>112</xdr:col>
      <xdr:colOff>38100</xdr:colOff>
      <xdr:row>58</xdr:row>
      <xdr:rowOff>135179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9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126306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07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47386</xdr:rowOff>
    </xdr:from>
    <xdr:to>
      <xdr:col>107</xdr:col>
      <xdr:colOff>101600</xdr:colOff>
      <xdr:row>58</xdr:row>
      <xdr:rowOff>148986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99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140113</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084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129819</xdr:rowOff>
    </xdr:from>
    <xdr:to>
      <xdr:col>102</xdr:col>
      <xdr:colOff>165100</xdr:colOff>
      <xdr:row>57</xdr:row>
      <xdr:rowOff>59969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73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76496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50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132471</xdr:rowOff>
    </xdr:from>
    <xdr:to>
      <xdr:col>98</xdr:col>
      <xdr:colOff>38100</xdr:colOff>
      <xdr:row>58</xdr:row>
      <xdr:rowOff>62621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9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53748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9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111533</xdr:rowOff>
    </xdr:from>
    <xdr:to>
      <xdr:col>116</xdr:col>
      <xdr:colOff>63500</xdr:colOff>
      <xdr:row>76</xdr:row>
      <xdr:rowOff>153857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41733"/>
          <a:ext cx="838200" cy="4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66429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9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153857</xdr:rowOff>
    </xdr:from>
    <xdr:to>
      <xdr:col>111</xdr:col>
      <xdr:colOff>177800</xdr:colOff>
      <xdr:row>77</xdr:row>
      <xdr:rowOff>10002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84057"/>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22286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8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89979</xdr:rowOff>
    </xdr:from>
    <xdr:to>
      <xdr:col>107</xdr:col>
      <xdr:colOff>50800</xdr:colOff>
      <xdr:row>77</xdr:row>
      <xdr:rowOff>10002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120179"/>
          <a:ext cx="889000" cy="9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13795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89979</xdr:rowOff>
    </xdr:from>
    <xdr:to>
      <xdr:col>102</xdr:col>
      <xdr:colOff>114300</xdr:colOff>
      <xdr:row>76</xdr:row>
      <xdr:rowOff>153530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20179"/>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161755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58365</xdr:rowOff>
    </xdr:from>
    <xdr:to>
      <xdr:col>98</xdr:col>
      <xdr:colOff>38100</xdr:colOff>
      <xdr:row>76</xdr:row>
      <xdr:rowOff>159965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5042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60733</xdr:rowOff>
    </xdr:from>
    <xdr:to>
      <xdr:col>116</xdr:col>
      <xdr:colOff>114300</xdr:colOff>
      <xdr:row>76</xdr:row>
      <xdr:rowOff>162333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9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83611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4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103057</xdr:rowOff>
    </xdr:from>
    <xdr:to>
      <xdr:col>112</xdr:col>
      <xdr:colOff>38100</xdr:colOff>
      <xdr:row>77</xdr:row>
      <xdr:rowOff>33207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3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24334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2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130652</xdr:rowOff>
    </xdr:from>
    <xdr:to>
      <xdr:col>107</xdr:col>
      <xdr:colOff>101600</xdr:colOff>
      <xdr:row>77</xdr:row>
      <xdr:rowOff>60802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6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51929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5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39179</xdr:rowOff>
    </xdr:from>
    <xdr:to>
      <xdr:col>102</xdr:col>
      <xdr:colOff>165100</xdr:colOff>
      <xdr:row>76</xdr:row>
      <xdr:rowOff>140779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157307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84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102730</xdr:rowOff>
    </xdr:from>
    <xdr:to>
      <xdr:col>98</xdr:col>
      <xdr:colOff>38100</xdr:colOff>
      <xdr:row>77</xdr:row>
      <xdr:rowOff>32880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24007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2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年度歳出決算額の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人当たりの額は</a:t>
          </a:r>
          <a:r>
            <a:rPr kumimoji="1" lang="en-US" altLang="ja-JP" sz="1100">
              <a:solidFill>
                <a:schemeClr val="dk1"/>
              </a:solidFill>
              <a:effectLst/>
              <a:latin typeface="+mn-lt"/>
              <a:ea typeface="+mn-ea"/>
              <a:cs typeface="+mn-cs"/>
            </a:rPr>
            <a:t>960,389</a:t>
          </a:r>
          <a:r>
            <a:rPr kumimoji="1" lang="ja-JP" altLang="ja-JP" sz="1100">
              <a:solidFill>
                <a:schemeClr val="dk1"/>
              </a:solidFill>
              <a:effectLst/>
              <a:latin typeface="+mn-lt"/>
              <a:ea typeface="+mn-ea"/>
              <a:cs typeface="+mn-cs"/>
            </a:rPr>
            <a:t>円で、類似団体との比較で</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人当たりコストが若干高くなっているのは人件費の</a:t>
          </a:r>
          <a:r>
            <a:rPr kumimoji="1" lang="en-US" altLang="ja-JP" sz="1100">
              <a:solidFill>
                <a:schemeClr val="dk1"/>
              </a:solidFill>
              <a:effectLst/>
              <a:latin typeface="+mn-lt"/>
              <a:ea typeface="+mn-ea"/>
              <a:cs typeface="+mn-cs"/>
            </a:rPr>
            <a:t>139,674</a:t>
          </a:r>
          <a:r>
            <a:rPr kumimoji="1" lang="ja-JP" altLang="ja-JP" sz="1100">
              <a:solidFill>
                <a:schemeClr val="dk1"/>
              </a:solidFill>
              <a:effectLst/>
              <a:latin typeface="+mn-lt"/>
              <a:ea typeface="+mn-ea"/>
              <a:cs typeface="+mn-cs"/>
            </a:rPr>
            <a:t>円、維持補修費の</a:t>
          </a:r>
          <a:r>
            <a:rPr kumimoji="1" lang="en-US" altLang="ja-JP" sz="1100">
              <a:solidFill>
                <a:schemeClr val="dk1"/>
              </a:solidFill>
              <a:effectLst/>
              <a:latin typeface="+mn-lt"/>
              <a:ea typeface="+mn-ea"/>
              <a:cs typeface="+mn-cs"/>
            </a:rPr>
            <a:t>21,914</a:t>
          </a:r>
          <a:r>
            <a:rPr kumimoji="1" lang="ja-JP" altLang="ja-JP" sz="1100">
              <a:solidFill>
                <a:schemeClr val="dk1"/>
              </a:solidFill>
              <a:effectLst/>
              <a:latin typeface="+mn-lt"/>
              <a:ea typeface="+mn-ea"/>
              <a:cs typeface="+mn-cs"/>
            </a:rPr>
            <a:t>円、普通建設事業費の</a:t>
          </a:r>
          <a:r>
            <a:rPr kumimoji="1" lang="en-US" altLang="ja-JP" sz="1100">
              <a:solidFill>
                <a:schemeClr val="dk1"/>
              </a:solidFill>
              <a:effectLst/>
              <a:latin typeface="+mn-lt"/>
              <a:ea typeface="+mn-ea"/>
              <a:cs typeface="+mn-cs"/>
            </a:rPr>
            <a:t>178,482</a:t>
          </a:r>
          <a:r>
            <a:rPr kumimoji="1" lang="ja-JP" altLang="ja-JP" sz="1100">
              <a:solidFill>
                <a:schemeClr val="dk1"/>
              </a:solidFill>
              <a:effectLst/>
              <a:latin typeface="+mn-lt"/>
              <a:ea typeface="+mn-ea"/>
              <a:cs typeface="+mn-cs"/>
            </a:rPr>
            <a:t>円などとなっており、令和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人口減少が進む一方、</a:t>
          </a:r>
          <a:r>
            <a:rPr kumimoji="1" lang="ja-JP" altLang="ja-JP" sz="1100">
              <a:solidFill>
                <a:schemeClr val="dk1"/>
              </a:solidFill>
              <a:effectLst/>
              <a:latin typeface="+mn-lt"/>
              <a:ea typeface="+mn-ea"/>
              <a:cs typeface="+mn-cs"/>
            </a:rPr>
            <a:t>道路整備や</a:t>
          </a:r>
          <a:r>
            <a:rPr kumimoji="1" lang="ja-JP" altLang="en-US" sz="1100">
              <a:solidFill>
                <a:schemeClr val="dk1"/>
              </a:solidFill>
              <a:effectLst/>
              <a:latin typeface="+mn-lt"/>
              <a:ea typeface="+mn-ea"/>
              <a:cs typeface="+mn-cs"/>
            </a:rPr>
            <a:t>公営</a:t>
          </a:r>
          <a:r>
            <a:rPr kumimoji="1" lang="ja-JP" altLang="ja-JP" sz="1100">
              <a:solidFill>
                <a:schemeClr val="dk1"/>
              </a:solidFill>
              <a:effectLst/>
              <a:latin typeface="+mn-lt"/>
              <a:ea typeface="+mn-ea"/>
              <a:cs typeface="+mn-cs"/>
            </a:rPr>
            <a:t>住宅の</a:t>
          </a:r>
          <a:r>
            <a:rPr kumimoji="1" lang="ja-JP" altLang="en-US" sz="1100">
              <a:solidFill>
                <a:schemeClr val="dk1"/>
              </a:solidFill>
              <a:effectLst/>
              <a:latin typeface="+mn-lt"/>
              <a:ea typeface="+mn-ea"/>
              <a:cs typeface="+mn-cs"/>
            </a:rPr>
            <a:t>更新など</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人当たりの額が増加しています。また、公債費については、起債元利償還額が概ね</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億円での推移となっており、１人当たりコストは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万円前後の状況となっています。引き続き計画的な事業の実施と、交付税措置</a:t>
          </a:r>
          <a:r>
            <a:rPr kumimoji="1" lang="ja-JP" altLang="en-US" sz="1100">
              <a:solidFill>
                <a:schemeClr val="dk1"/>
              </a:solidFill>
              <a:effectLst/>
              <a:latin typeface="+mn-lt"/>
              <a:ea typeface="+mn-ea"/>
              <a:cs typeface="+mn-cs"/>
            </a:rPr>
            <a:t>など有利な条件の地方債</a:t>
          </a:r>
          <a:r>
            <a:rPr kumimoji="1" lang="ja-JP" altLang="ja-JP" sz="1100">
              <a:solidFill>
                <a:schemeClr val="dk1"/>
              </a:solidFill>
              <a:effectLst/>
              <a:latin typeface="+mn-lt"/>
              <a:ea typeface="+mn-ea"/>
              <a:cs typeface="+mn-cs"/>
            </a:rPr>
            <a:t>の活用などにより、財政負担の平準化や健全な財政運営を進めます。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北海道斜里町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10,694
10,386
737.13
10,616,358
10,270,403
336,355
6,113,941
11,316,151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83856</xdr:rowOff>
    </xdr:from>
    <xdr:to>
      <xdr:col>24</xdr:col>
      <xdr:colOff>62865</xdr:colOff>
      <xdr:row>38</xdr:row>
      <xdr:rowOff>55771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98806"/>
          <a:ext cx="1270" cy="117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59598</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7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55771</xdr:rowOff>
    </xdr:from>
    <xdr:to>
      <xdr:col>24</xdr:col>
      <xdr:colOff>152400</xdr:colOff>
      <xdr:row>38</xdr:row>
      <xdr:rowOff>55771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30533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74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83856</xdr:rowOff>
    </xdr:from>
    <xdr:to>
      <xdr:col>24</xdr:col>
      <xdr:colOff>152400</xdr:colOff>
      <xdr:row>31</xdr:row>
      <xdr:rowOff>83856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9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7112</xdr:rowOff>
    </xdr:from>
    <xdr:to>
      <xdr:col>24</xdr:col>
      <xdr:colOff>63500</xdr:colOff>
      <xdr:row>34</xdr:row>
      <xdr:rowOff>52832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64962"/>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18341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19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39914</xdr:rowOff>
    </xdr:from>
    <xdr:to>
      <xdr:col>24</xdr:col>
      <xdr:colOff>114300</xdr:colOff>
      <xdr:row>35</xdr:row>
      <xdr:rowOff>141514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36504</xdr:rowOff>
    </xdr:from>
    <xdr:to>
      <xdr:col>19</xdr:col>
      <xdr:colOff>177800</xdr:colOff>
      <xdr:row>34</xdr:row>
      <xdr:rowOff>52832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65804"/>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73551</xdr:rowOff>
    </xdr:from>
    <xdr:to>
      <xdr:col>20</xdr:col>
      <xdr:colOff>38100</xdr:colOff>
      <xdr:row>36</xdr:row>
      <xdr:rowOff>3701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166278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6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12011</xdr:rowOff>
    </xdr:from>
    <xdr:to>
      <xdr:col>15</xdr:col>
      <xdr:colOff>50800</xdr:colOff>
      <xdr:row>34</xdr:row>
      <xdr:rowOff>36504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326961"/>
          <a:ext cx="889000" cy="5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113719</xdr:rowOff>
    </xdr:from>
    <xdr:to>
      <xdr:col>15</xdr:col>
      <xdr:colOff>101600</xdr:colOff>
      <xdr:row>36</xdr:row>
      <xdr:rowOff>43869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1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34996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0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12011</xdr:rowOff>
    </xdr:from>
    <xdr:to>
      <xdr:col>10</xdr:col>
      <xdr:colOff>114300</xdr:colOff>
      <xdr:row>33</xdr:row>
      <xdr:rowOff>110635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326961"/>
          <a:ext cx="889000" cy="44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125149</xdr:rowOff>
    </xdr:from>
    <xdr:to>
      <xdr:col>10</xdr:col>
      <xdr:colOff>165100</xdr:colOff>
      <xdr:row>36</xdr:row>
      <xdr:rowOff>55299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2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46426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1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135926</xdr:rowOff>
    </xdr:from>
    <xdr:to>
      <xdr:col>6</xdr:col>
      <xdr:colOff>38100</xdr:colOff>
      <xdr:row>35</xdr:row>
      <xdr:rowOff>66076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6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57203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5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127762</xdr:rowOff>
    </xdr:from>
    <xdr:to>
      <xdr:col>24</xdr:col>
      <xdr:colOff>114300</xdr:colOff>
      <xdr:row>33</xdr:row>
      <xdr:rowOff>57912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1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150639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6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2032</xdr:rowOff>
    </xdr:from>
    <xdr:to>
      <xdr:col>20</xdr:col>
      <xdr:colOff>38100</xdr:colOff>
      <xdr:row>34</xdr:row>
      <xdr:rowOff>103632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120159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0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157154</xdr:rowOff>
    </xdr:from>
    <xdr:to>
      <xdr:col>15</xdr:col>
      <xdr:colOff>101600</xdr:colOff>
      <xdr:row>34</xdr:row>
      <xdr:rowOff>87304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103831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9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132661</xdr:rowOff>
    </xdr:from>
    <xdr:to>
      <xdr:col>10</xdr:col>
      <xdr:colOff>165100</xdr:colOff>
      <xdr:row>31</xdr:row>
      <xdr:rowOff>62811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27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79338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05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59835</xdr:rowOff>
    </xdr:from>
    <xdr:to>
      <xdr:col>6</xdr:col>
      <xdr:colOff>38100</xdr:colOff>
      <xdr:row>33</xdr:row>
      <xdr:rowOff>161435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1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6512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9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12624</xdr:rowOff>
    </xdr:from>
    <xdr:to>
      <xdr:col>24</xdr:col>
      <xdr:colOff>63500</xdr:colOff>
      <xdr:row>58</xdr:row>
      <xdr:rowOff>37972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56724"/>
          <a:ext cx="838200" cy="2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101317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0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27770</xdr:rowOff>
    </xdr:from>
    <xdr:to>
      <xdr:col>19</xdr:col>
      <xdr:colOff>177800</xdr:colOff>
      <xdr:row>58</xdr:row>
      <xdr:rowOff>37972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71870"/>
          <a:ext cx="889000" cy="1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51009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5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54261</xdr:rowOff>
    </xdr:from>
    <xdr:to>
      <xdr:col>15</xdr:col>
      <xdr:colOff>50800</xdr:colOff>
      <xdr:row>58</xdr:row>
      <xdr:rowOff>27770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26911"/>
          <a:ext cx="889000" cy="14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71189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1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54261</xdr:rowOff>
    </xdr:from>
    <xdr:to>
      <xdr:col>10</xdr:col>
      <xdr:colOff>114300</xdr:colOff>
      <xdr:row>58</xdr:row>
      <xdr:rowOff>83022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26911"/>
          <a:ext cx="889000" cy="20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145186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1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163835</xdr:rowOff>
    </xdr:from>
    <xdr:to>
      <xdr:col>6</xdr:col>
      <xdr:colOff>38100</xdr:colOff>
      <xdr:row>58</xdr:row>
      <xdr:rowOff>93985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3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110512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1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133274</xdr:rowOff>
    </xdr:from>
    <xdr:to>
      <xdr:col>24</xdr:col>
      <xdr:colOff>114300</xdr:colOff>
      <xdr:row>58</xdr:row>
      <xdr:rowOff>63424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0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56867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2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158622</xdr:rowOff>
    </xdr:from>
    <xdr:to>
      <xdr:col>20</xdr:col>
      <xdr:colOff>38100</xdr:colOff>
      <xdr:row>58</xdr:row>
      <xdr:rowOff>88772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3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79899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2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148420</xdr:rowOff>
    </xdr:from>
    <xdr:to>
      <xdr:col>15</xdr:col>
      <xdr:colOff>101600</xdr:colOff>
      <xdr:row>58</xdr:row>
      <xdr:rowOff>78570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95097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3461</xdr:rowOff>
    </xdr:from>
    <xdr:to>
      <xdr:col>10</xdr:col>
      <xdr:colOff>165100</xdr:colOff>
      <xdr:row>57</xdr:row>
      <xdr:rowOff>105061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121588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55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32222</xdr:rowOff>
    </xdr:from>
    <xdr:to>
      <xdr:col>6</xdr:col>
      <xdr:colOff>38100</xdr:colOff>
      <xdr:row>58</xdr:row>
      <xdr:rowOff>133822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124949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6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163878</xdr:rowOff>
    </xdr:from>
    <xdr:to>
      <xdr:col>24</xdr:col>
      <xdr:colOff>63500</xdr:colOff>
      <xdr:row>78</xdr:row>
      <xdr:rowOff>66906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65528"/>
          <a:ext cx="838200" cy="7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47594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06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30102</xdr:rowOff>
    </xdr:from>
    <xdr:to>
      <xdr:col>19</xdr:col>
      <xdr:colOff>177800</xdr:colOff>
      <xdr:row>78</xdr:row>
      <xdr:rowOff>66906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403202"/>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53057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30102</xdr:rowOff>
    </xdr:from>
    <xdr:to>
      <xdr:col>15</xdr:col>
      <xdr:colOff>50800</xdr:colOff>
      <xdr:row>79</xdr:row>
      <xdr:rowOff>39230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03202"/>
          <a:ext cx="889000" cy="18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8724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6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30879</xdr:rowOff>
    </xdr:from>
    <xdr:to>
      <xdr:col>10</xdr:col>
      <xdr:colOff>114300</xdr:colOff>
      <xdr:row>79</xdr:row>
      <xdr:rowOff>39230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575429"/>
          <a:ext cx="889000" cy="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45956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7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xdr:rowOff>
    </xdr:from>
    <xdr:to>
      <xdr:col>6</xdr:col>
      <xdr:colOff>38100</xdr:colOff>
      <xdr:row>78</xdr:row>
      <xdr:rowOff>101643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7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118170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4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113078</xdr:rowOff>
    </xdr:from>
    <xdr:to>
      <xdr:col>24</xdr:col>
      <xdr:colOff>114300</xdr:colOff>
      <xdr:row>78</xdr:row>
      <xdr:rowOff>43228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1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91505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9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16106</xdr:rowOff>
    </xdr:from>
    <xdr:to>
      <xdr:col>20</xdr:col>
      <xdr:colOff>38100</xdr:colOff>
      <xdr:row>78</xdr:row>
      <xdr:rowOff>117706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8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108833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8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150752</xdr:rowOff>
    </xdr:from>
    <xdr:to>
      <xdr:col>15</xdr:col>
      <xdr:colOff>101600</xdr:colOff>
      <xdr:row>78</xdr:row>
      <xdr:rowOff>80902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5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72029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159880</xdr:rowOff>
    </xdr:from>
    <xdr:to>
      <xdr:col>10</xdr:col>
      <xdr:colOff>165100</xdr:colOff>
      <xdr:row>79</xdr:row>
      <xdr:rowOff>90030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81157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2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151529</xdr:rowOff>
    </xdr:from>
    <xdr:to>
      <xdr:col>6</xdr:col>
      <xdr:colOff>38100</xdr:colOff>
      <xdr:row>79</xdr:row>
      <xdr:rowOff>81679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2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72806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17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43830</xdr:rowOff>
    </xdr:from>
    <xdr:to>
      <xdr:col>24</xdr:col>
      <xdr:colOff>63500</xdr:colOff>
      <xdr:row>95</xdr:row>
      <xdr:rowOff>53211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331580"/>
          <a:ext cx="838200" cy="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166023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53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39094</xdr:rowOff>
    </xdr:from>
    <xdr:to>
      <xdr:col>19</xdr:col>
      <xdr:colOff>177800</xdr:colOff>
      <xdr:row>95</xdr:row>
      <xdr:rowOff>53211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26844"/>
          <a:ext cx="889000" cy="1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111041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39094</xdr:rowOff>
    </xdr:from>
    <xdr:to>
      <xdr:col>15</xdr:col>
      <xdr:colOff>50800</xdr:colOff>
      <xdr:row>95</xdr:row>
      <xdr:rowOff>78454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26844"/>
          <a:ext cx="889000" cy="3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119150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78454</xdr:rowOff>
    </xdr:from>
    <xdr:to>
      <xdr:col>10</xdr:col>
      <xdr:colOff>114300</xdr:colOff>
      <xdr:row>95</xdr:row>
      <xdr:rowOff>87844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366204"/>
          <a:ext cx="889000" cy="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29768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6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132138</xdr:rowOff>
    </xdr:from>
    <xdr:to>
      <xdr:col>6</xdr:col>
      <xdr:colOff>38100</xdr:colOff>
      <xdr:row>97</xdr:row>
      <xdr:rowOff>62288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53415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8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164480</xdr:rowOff>
    </xdr:from>
    <xdr:to>
      <xdr:col>24</xdr:col>
      <xdr:colOff>114300</xdr:colOff>
      <xdr:row>95</xdr:row>
      <xdr:rowOff>94630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28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15907</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3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2411</xdr:rowOff>
    </xdr:from>
    <xdr:to>
      <xdr:col>20</xdr:col>
      <xdr:colOff>38100</xdr:colOff>
      <xdr:row>95</xdr:row>
      <xdr:rowOff>104011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29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120538</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06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159744</xdr:rowOff>
    </xdr:from>
    <xdr:to>
      <xdr:col>15</xdr:col>
      <xdr:colOff>101600</xdr:colOff>
      <xdr:row>95</xdr:row>
      <xdr:rowOff>89894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7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106421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05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27654</xdr:rowOff>
    </xdr:from>
    <xdr:to>
      <xdr:col>10</xdr:col>
      <xdr:colOff>165100</xdr:colOff>
      <xdr:row>95</xdr:row>
      <xdr:rowOff>129254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145781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09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37044</xdr:rowOff>
    </xdr:from>
    <xdr:to>
      <xdr:col>6</xdr:col>
      <xdr:colOff>38100</xdr:colOff>
      <xdr:row>95</xdr:row>
      <xdr:rowOff>138644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32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155171</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10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115012</xdr:rowOff>
    </xdr:from>
    <xdr:to>
      <xdr:col>55</xdr:col>
      <xdr:colOff>0</xdr:colOff>
      <xdr:row>38</xdr:row>
      <xdr:rowOff>120041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30112"/>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49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120041</xdr:rowOff>
    </xdr:from>
    <xdr:to>
      <xdr:col>50</xdr:col>
      <xdr:colOff>114300</xdr:colOff>
      <xdr:row>38</xdr:row>
      <xdr:rowOff>121641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3514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92041</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120497</xdr:rowOff>
    </xdr:from>
    <xdr:to>
      <xdr:col>45</xdr:col>
      <xdr:colOff>177800</xdr:colOff>
      <xdr:row>38</xdr:row>
      <xdr:rowOff>121641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35597"/>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88612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91694</xdr:rowOff>
    </xdr:from>
    <xdr:to>
      <xdr:col>41</xdr:col>
      <xdr:colOff>50800</xdr:colOff>
      <xdr:row>38</xdr:row>
      <xdr:rowOff>120497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06794"/>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72898</xdr:rowOff>
    </xdr:from>
    <xdr:to>
      <xdr:col>36</xdr:col>
      <xdr:colOff>165100</xdr:colOff>
      <xdr:row>38</xdr:row>
      <xdr:rowOff>3048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19575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64212</xdr:rowOff>
    </xdr:from>
    <xdr:to>
      <xdr:col>55</xdr:col>
      <xdr:colOff>50800</xdr:colOff>
      <xdr:row>38</xdr:row>
      <xdr:rowOff>165812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150589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9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69241</xdr:rowOff>
    </xdr:from>
    <xdr:to>
      <xdr:col>50</xdr:col>
      <xdr:colOff>165100</xdr:colOff>
      <xdr:row>38</xdr:row>
      <xdr:rowOff>170841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161968</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82333" y="6677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70841</xdr:rowOff>
    </xdr:from>
    <xdr:to>
      <xdr:col>46</xdr:col>
      <xdr:colOff>38100</xdr:colOff>
      <xdr:row>39</xdr:row>
      <xdr:rowOff>991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163568</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93333" y="6678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69697</xdr:rowOff>
    </xdr:from>
    <xdr:to>
      <xdr:col>41</xdr:col>
      <xdr:colOff>101600</xdr:colOff>
      <xdr:row>38</xdr:row>
      <xdr:rowOff>171297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162424</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333" y="6677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40894</xdr:rowOff>
    </xdr:from>
    <xdr:to>
      <xdr:col>36</xdr:col>
      <xdr:colOff>165100</xdr:colOff>
      <xdr:row>38</xdr:row>
      <xdr:rowOff>142494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133621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4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91199</xdr:rowOff>
    </xdr:from>
    <xdr:to>
      <xdr:col>55</xdr:col>
      <xdr:colOff>0</xdr:colOff>
      <xdr:row>56</xdr:row>
      <xdr:rowOff>101318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20949"/>
          <a:ext cx="838200" cy="18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134010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28219</xdr:rowOff>
    </xdr:from>
    <xdr:to>
      <xdr:col>50</xdr:col>
      <xdr:colOff>114300</xdr:colOff>
      <xdr:row>56</xdr:row>
      <xdr:rowOff>101318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29419"/>
          <a:ext cx="889000" cy="7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50878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3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63934</xdr:rowOff>
    </xdr:from>
    <xdr:to>
      <xdr:col>45</xdr:col>
      <xdr:colOff>177800</xdr:colOff>
      <xdr:row>56</xdr:row>
      <xdr:rowOff>28219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493684"/>
          <a:ext cx="889000" cy="13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74508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3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63934</xdr:rowOff>
    </xdr:from>
    <xdr:to>
      <xdr:col>41</xdr:col>
      <xdr:colOff>50800</xdr:colOff>
      <xdr:row>56</xdr:row>
      <xdr:rowOff>83792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493684"/>
          <a:ext cx="889000" cy="19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52887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112981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7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40399</xdr:rowOff>
    </xdr:from>
    <xdr:to>
      <xdr:col>55</xdr:col>
      <xdr:colOff>50800</xdr:colOff>
      <xdr:row>55</xdr:row>
      <xdr:rowOff>141999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7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63276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2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50518</xdr:rowOff>
    </xdr:from>
    <xdr:to>
      <xdr:col>50</xdr:col>
      <xdr:colOff>165100</xdr:colOff>
      <xdr:row>56</xdr:row>
      <xdr:rowOff>152118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143245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74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148869</xdr:rowOff>
    </xdr:from>
    <xdr:to>
      <xdr:col>46</xdr:col>
      <xdr:colOff>38100</xdr:colOff>
      <xdr:row>56</xdr:row>
      <xdr:rowOff>79019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7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70146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67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13134</xdr:rowOff>
    </xdr:from>
    <xdr:to>
      <xdr:col>41</xdr:col>
      <xdr:colOff>101600</xdr:colOff>
      <xdr:row>55</xdr:row>
      <xdr:rowOff>114734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131261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21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32992</xdr:rowOff>
    </xdr:from>
    <xdr:to>
      <xdr:col>36</xdr:col>
      <xdr:colOff>165100</xdr:colOff>
      <xdr:row>56</xdr:row>
      <xdr:rowOff>134592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3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125719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72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60585</xdr:rowOff>
    </xdr:from>
    <xdr:to>
      <xdr:col>55</xdr:col>
      <xdr:colOff>0</xdr:colOff>
      <xdr:row>78</xdr:row>
      <xdr:rowOff>68880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33685"/>
          <a:ext cx="8382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170401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00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60585</xdr:rowOff>
    </xdr:from>
    <xdr:to>
      <xdr:col>50</xdr:col>
      <xdr:colOff>114300</xdr:colOff>
      <xdr:row>78</xdr:row>
      <xdr:rowOff>81319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33685"/>
          <a:ext cx="8890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41463</xdr:rowOff>
    </xdr:from>
    <xdr:to>
      <xdr:col>45</xdr:col>
      <xdr:colOff>177800</xdr:colOff>
      <xdr:row>78</xdr:row>
      <xdr:rowOff>81319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14563"/>
          <a:ext cx="889000" cy="3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100477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39010</xdr:rowOff>
    </xdr:from>
    <xdr:to>
      <xdr:col>41</xdr:col>
      <xdr:colOff>50800</xdr:colOff>
      <xdr:row>78</xdr:row>
      <xdr:rowOff>41463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12110"/>
          <a:ext cx="889000" cy="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106112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59232</xdr:rowOff>
    </xdr:from>
    <xdr:to>
      <xdr:col>36</xdr:col>
      <xdr:colOff>165100</xdr:colOff>
      <xdr:row>78</xdr:row>
      <xdr:rowOff>160832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151959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2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18080</xdr:rowOff>
    </xdr:from>
    <xdr:to>
      <xdr:col>55</xdr:col>
      <xdr:colOff>50800</xdr:colOff>
      <xdr:row>78</xdr:row>
      <xdr:rowOff>119680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9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167957</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6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9785</xdr:rowOff>
    </xdr:from>
    <xdr:to>
      <xdr:col>50</xdr:col>
      <xdr:colOff>165100</xdr:colOff>
      <xdr:row>78</xdr:row>
      <xdr:rowOff>111385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102512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7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30519</xdr:rowOff>
    </xdr:from>
    <xdr:to>
      <xdr:col>46</xdr:col>
      <xdr:colOff>38100</xdr:colOff>
      <xdr:row>78</xdr:row>
      <xdr:rowOff>132119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123246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9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162113</xdr:rowOff>
    </xdr:from>
    <xdr:to>
      <xdr:col>41</xdr:col>
      <xdr:colOff>101600</xdr:colOff>
      <xdr:row>78</xdr:row>
      <xdr:rowOff>92263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6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83390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5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159660</xdr:rowOff>
    </xdr:from>
    <xdr:to>
      <xdr:col>36</xdr:col>
      <xdr:colOff>165100</xdr:colOff>
      <xdr:row>78</xdr:row>
      <xdr:rowOff>89810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106337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88929</xdr:rowOff>
    </xdr:from>
    <xdr:to>
      <xdr:col>55</xdr:col>
      <xdr:colOff>0</xdr:colOff>
      <xdr:row>95</xdr:row>
      <xdr:rowOff>95624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76679"/>
          <a:ext cx="8382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115050</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2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95624</xdr:rowOff>
    </xdr:from>
    <xdr:to>
      <xdr:col>50</xdr:col>
      <xdr:colOff>114300</xdr:colOff>
      <xdr:row>95</xdr:row>
      <xdr:rowOff>157042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83374"/>
          <a:ext cx="889000" cy="6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71138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114598</xdr:rowOff>
    </xdr:from>
    <xdr:to>
      <xdr:col>45</xdr:col>
      <xdr:colOff>177800</xdr:colOff>
      <xdr:row>95</xdr:row>
      <xdr:rowOff>157042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02348"/>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155147</xdr:rowOff>
    </xdr:from>
    <xdr:to>
      <xdr:col>41</xdr:col>
      <xdr:colOff>50800</xdr:colOff>
      <xdr:row>95</xdr:row>
      <xdr:rowOff>114598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271447"/>
          <a:ext cx="889000" cy="13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90188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30564</xdr:rowOff>
    </xdr:from>
    <xdr:to>
      <xdr:col>36</xdr:col>
      <xdr:colOff>165100</xdr:colOff>
      <xdr:row>96</xdr:row>
      <xdr:rowOff>132164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8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8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38129</xdr:rowOff>
    </xdr:from>
    <xdr:to>
      <xdr:col>55</xdr:col>
      <xdr:colOff>50800</xdr:colOff>
      <xdr:row>95</xdr:row>
      <xdr:rowOff>139729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2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61006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7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44824</xdr:rowOff>
    </xdr:from>
    <xdr:to>
      <xdr:col>50</xdr:col>
      <xdr:colOff>165100</xdr:colOff>
      <xdr:row>95</xdr:row>
      <xdr:rowOff>146424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3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162951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0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106242</xdr:rowOff>
    </xdr:from>
    <xdr:to>
      <xdr:col>46</xdr:col>
      <xdr:colOff>38100</xdr:colOff>
      <xdr:row>96</xdr:row>
      <xdr:rowOff>36392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9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52919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6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63798</xdr:rowOff>
    </xdr:from>
    <xdr:to>
      <xdr:col>41</xdr:col>
      <xdr:colOff>101600</xdr:colOff>
      <xdr:row>95</xdr:row>
      <xdr:rowOff>165398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5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10475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2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104347</xdr:rowOff>
    </xdr:from>
    <xdr:to>
      <xdr:col>36</xdr:col>
      <xdr:colOff>165100</xdr:colOff>
      <xdr:row>95</xdr:row>
      <xdr:rowOff>34497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2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51024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599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85489</xdr:rowOff>
    </xdr:from>
    <xdr:to>
      <xdr:col>85</xdr:col>
      <xdr:colOff>126364</xdr:colOff>
      <xdr:row>39</xdr:row>
      <xdr:rowOff>151914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8989"/>
          <a:ext cx="1269" cy="160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155741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8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151914</xdr:rowOff>
    </xdr:from>
    <xdr:to>
      <xdr:col>86</xdr:col>
      <xdr:colOff>25400</xdr:colOff>
      <xdr:row>39</xdr:row>
      <xdr:rowOff>151914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83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32166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85489</xdr:rowOff>
    </xdr:from>
    <xdr:to>
      <xdr:col>86</xdr:col>
      <xdr:colOff>25400</xdr:colOff>
      <xdr:row>30</xdr:row>
      <xdr:rowOff>85489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123698</xdr:rowOff>
    </xdr:from>
    <xdr:to>
      <xdr:col>85</xdr:col>
      <xdr:colOff>127000</xdr:colOff>
      <xdr:row>35</xdr:row>
      <xdr:rowOff>47509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952998"/>
          <a:ext cx="838200" cy="9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26963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48536</xdr:rowOff>
    </xdr:from>
    <xdr:to>
      <xdr:col>85</xdr:col>
      <xdr:colOff>177800</xdr:colOff>
      <xdr:row>36</xdr:row>
      <xdr:rowOff>150136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2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158804</xdr:rowOff>
    </xdr:from>
    <xdr:to>
      <xdr:col>81</xdr:col>
      <xdr:colOff>50800</xdr:colOff>
      <xdr:row>35</xdr:row>
      <xdr:rowOff>47509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988104"/>
          <a:ext cx="889000" cy="6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127403</xdr:rowOff>
    </xdr:from>
    <xdr:to>
      <xdr:col>81</xdr:col>
      <xdr:colOff>101600</xdr:colOff>
      <xdr:row>37</xdr:row>
      <xdr:rowOff>57553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9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48680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9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158804</xdr:rowOff>
    </xdr:from>
    <xdr:to>
      <xdr:col>76</xdr:col>
      <xdr:colOff>114300</xdr:colOff>
      <xdr:row>36</xdr:row>
      <xdr:rowOff>26706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988104"/>
          <a:ext cx="889000" cy="21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90468</xdr:rowOff>
    </xdr:from>
    <xdr:to>
      <xdr:col>76</xdr:col>
      <xdr:colOff>165100</xdr:colOff>
      <xdr:row>37</xdr:row>
      <xdr:rowOff>20618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67463</xdr:rowOff>
    </xdr:from>
    <xdr:to>
      <xdr:col>71</xdr:col>
      <xdr:colOff>177800</xdr:colOff>
      <xdr:row>36</xdr:row>
      <xdr:rowOff>26706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068213"/>
          <a:ext cx="889000" cy="13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103596</xdr:rowOff>
    </xdr:from>
    <xdr:to>
      <xdr:col>72</xdr:col>
      <xdr:colOff>38100</xdr:colOff>
      <xdr:row>36</xdr:row>
      <xdr:rowOff>33746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50273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87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155815</xdr:rowOff>
    </xdr:from>
    <xdr:to>
      <xdr:col>67</xdr:col>
      <xdr:colOff>101600</xdr:colOff>
      <xdr:row>36</xdr:row>
      <xdr:rowOff>85965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77092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4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72898</xdr:rowOff>
    </xdr:from>
    <xdr:to>
      <xdr:col>85</xdr:col>
      <xdr:colOff>177800</xdr:colOff>
      <xdr:row>35</xdr:row>
      <xdr:rowOff>3048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95775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5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168159</xdr:rowOff>
    </xdr:from>
    <xdr:to>
      <xdr:col>81</xdr:col>
      <xdr:colOff>101600</xdr:colOff>
      <xdr:row>35</xdr:row>
      <xdr:rowOff>98309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99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114836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108004</xdr:rowOff>
    </xdr:from>
    <xdr:to>
      <xdr:col>76</xdr:col>
      <xdr:colOff>165100</xdr:colOff>
      <xdr:row>35</xdr:row>
      <xdr:rowOff>38154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3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54681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1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147356</xdr:rowOff>
    </xdr:from>
    <xdr:to>
      <xdr:col>72</xdr:col>
      <xdr:colOff>38100</xdr:colOff>
      <xdr:row>36</xdr:row>
      <xdr:rowOff>77506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68633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4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16663</xdr:rowOff>
    </xdr:from>
    <xdr:to>
      <xdr:col>67</xdr:col>
      <xdr:colOff>101600</xdr:colOff>
      <xdr:row>35</xdr:row>
      <xdr:rowOff>118263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1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134790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9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121032</xdr:rowOff>
    </xdr:from>
    <xdr:to>
      <xdr:col>85</xdr:col>
      <xdr:colOff>127000</xdr:colOff>
      <xdr:row>56</xdr:row>
      <xdr:rowOff>26260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550782"/>
          <a:ext cx="838200" cy="7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156540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8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26260</xdr:rowOff>
    </xdr:from>
    <xdr:to>
      <xdr:col>81</xdr:col>
      <xdr:colOff>50800</xdr:colOff>
      <xdr:row>56</xdr:row>
      <xdr:rowOff>90414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627460"/>
          <a:ext cx="889000" cy="6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155347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64870</xdr:rowOff>
    </xdr:from>
    <xdr:to>
      <xdr:col>76</xdr:col>
      <xdr:colOff>114300</xdr:colOff>
      <xdr:row>56</xdr:row>
      <xdr:rowOff>90414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666070"/>
          <a:ext cx="889000" cy="2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168825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64870</xdr:rowOff>
    </xdr:from>
    <xdr:to>
      <xdr:col>71</xdr:col>
      <xdr:colOff>177800</xdr:colOff>
      <xdr:row>56</xdr:row>
      <xdr:rowOff>106604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666070"/>
          <a:ext cx="889000" cy="4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164478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98963</xdr:rowOff>
    </xdr:from>
    <xdr:to>
      <xdr:col>67</xdr:col>
      <xdr:colOff>101600</xdr:colOff>
      <xdr:row>57</xdr:row>
      <xdr:rowOff>29113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20240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9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70232</xdr:rowOff>
    </xdr:from>
    <xdr:to>
      <xdr:col>85</xdr:col>
      <xdr:colOff>177800</xdr:colOff>
      <xdr:row>56</xdr:row>
      <xdr:rowOff>382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9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93109</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146910</xdr:rowOff>
    </xdr:from>
    <xdr:to>
      <xdr:col>81</xdr:col>
      <xdr:colOff>101600</xdr:colOff>
      <xdr:row>56</xdr:row>
      <xdr:rowOff>77060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57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93587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35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39614</xdr:rowOff>
    </xdr:from>
    <xdr:to>
      <xdr:col>76</xdr:col>
      <xdr:colOff>165100</xdr:colOff>
      <xdr:row>56</xdr:row>
      <xdr:rowOff>141214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4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157741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14070</xdr:rowOff>
    </xdr:from>
    <xdr:to>
      <xdr:col>72</xdr:col>
      <xdr:colOff>38100</xdr:colOff>
      <xdr:row>56</xdr:row>
      <xdr:rowOff>115670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132197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39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55804</xdr:rowOff>
    </xdr:from>
    <xdr:to>
      <xdr:col>67</xdr:col>
      <xdr:colOff>101600</xdr:colOff>
      <xdr:row>56</xdr:row>
      <xdr:rowOff>157404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5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2481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3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53581"/>
          <a:ext cx="1269" cy="158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115967</xdr:rowOff>
    </xdr:from>
    <xdr:ext cx="534377"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17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83051</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27601"/>
          <a:ext cx="889000" cy="1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36665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83051</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627601"/>
          <a:ext cx="889000" cy="1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23668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68250</xdr:rowOff>
    </xdr:from>
    <xdr:to>
      <xdr:col>72</xdr:col>
      <xdr:colOff>38100</xdr:colOff>
      <xdr:row>78</xdr:row>
      <xdr:rowOff>169850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14927</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41232</xdr:rowOff>
    </xdr:from>
    <xdr:to>
      <xdr:col>67</xdr:col>
      <xdr:colOff>101600</xdr:colOff>
      <xdr:row>78</xdr:row>
      <xdr:rowOff>142832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1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159359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1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32251</xdr:rowOff>
    </xdr:from>
    <xdr:to>
      <xdr:col>76</xdr:col>
      <xdr:colOff>165100</xdr:colOff>
      <xdr:row>79</xdr:row>
      <xdr:rowOff>133851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7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124978</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66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9496</xdr:rowOff>
    </xdr:from>
    <xdr:to>
      <xdr:col>85</xdr:col>
      <xdr:colOff>127000</xdr:colOff>
      <xdr:row>95</xdr:row>
      <xdr:rowOff>16638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297246"/>
          <a:ext cx="838200" cy="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119383</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40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154885</xdr:rowOff>
    </xdr:from>
    <xdr:to>
      <xdr:col>81</xdr:col>
      <xdr:colOff>50800</xdr:colOff>
      <xdr:row>95</xdr:row>
      <xdr:rowOff>9496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271185"/>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66087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154885</xdr:rowOff>
    </xdr:from>
    <xdr:to>
      <xdr:col>76</xdr:col>
      <xdr:colOff>114300</xdr:colOff>
      <xdr:row>95</xdr:row>
      <xdr:rowOff>85271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271185"/>
          <a:ext cx="889000" cy="10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76950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85271</xdr:rowOff>
    </xdr:from>
    <xdr:to>
      <xdr:col>71</xdr:col>
      <xdr:colOff>177800</xdr:colOff>
      <xdr:row>95</xdr:row>
      <xdr:rowOff>100403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373021"/>
          <a:ext cx="889000" cy="1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125225</xdr:rowOff>
    </xdr:from>
    <xdr:to>
      <xdr:col>67</xdr:col>
      <xdr:colOff>101600</xdr:colOff>
      <xdr:row>96</xdr:row>
      <xdr:rowOff>55375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46502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137288</xdr:rowOff>
    </xdr:from>
    <xdr:to>
      <xdr:col>85</xdr:col>
      <xdr:colOff>177800</xdr:colOff>
      <xdr:row>95</xdr:row>
      <xdr:rowOff>67438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25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160165</xdr:rowOff>
    </xdr:from>
    <xdr:ext cx="599010"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1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130146</xdr:rowOff>
    </xdr:from>
    <xdr:to>
      <xdr:col>81</xdr:col>
      <xdr:colOff>101600</xdr:colOff>
      <xdr:row>95</xdr:row>
      <xdr:rowOff>60296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24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76823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181795" y="1602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104085</xdr:rowOff>
    </xdr:from>
    <xdr:to>
      <xdr:col>76</xdr:col>
      <xdr:colOff>165100</xdr:colOff>
      <xdr:row>95</xdr:row>
      <xdr:rowOff>34235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2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50762</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292795" y="1599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34471</xdr:rowOff>
    </xdr:from>
    <xdr:to>
      <xdr:col>72</xdr:col>
      <xdr:colOff>38100</xdr:colOff>
      <xdr:row>95</xdr:row>
      <xdr:rowOff>136071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32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152598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09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49603</xdr:rowOff>
    </xdr:from>
    <xdr:to>
      <xdr:col>67</xdr:col>
      <xdr:colOff>101600</xdr:colOff>
      <xdr:row>95</xdr:row>
      <xdr:rowOff>151203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33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167730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11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373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60342</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年度歳出決算額の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人当たりの額は</a:t>
          </a:r>
          <a:r>
            <a:rPr kumimoji="1" lang="en-US" altLang="ja-JP" sz="1100">
              <a:solidFill>
                <a:schemeClr val="dk1"/>
              </a:solidFill>
              <a:effectLst/>
              <a:latin typeface="+mn-lt"/>
              <a:ea typeface="+mn-ea"/>
              <a:cs typeface="+mn-cs"/>
            </a:rPr>
            <a:t>960,389</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類似団体平均を上回っている経費は、</a:t>
          </a:r>
          <a:r>
            <a:rPr kumimoji="1" lang="ja-JP" altLang="ja-JP" sz="1100">
              <a:solidFill>
                <a:schemeClr val="dk1"/>
              </a:solidFill>
              <a:effectLst/>
              <a:latin typeface="+mn-lt"/>
              <a:ea typeface="+mn-ea"/>
              <a:cs typeface="+mn-cs"/>
            </a:rPr>
            <a:t>衛生費の</a:t>
          </a:r>
          <a:r>
            <a:rPr kumimoji="1" lang="en-US" altLang="ja-JP" sz="1100">
              <a:solidFill>
                <a:schemeClr val="dk1"/>
              </a:solidFill>
              <a:effectLst/>
              <a:latin typeface="+mn-lt"/>
              <a:ea typeface="+mn-ea"/>
              <a:cs typeface="+mn-cs"/>
            </a:rPr>
            <a:t>133,469</a:t>
          </a:r>
          <a:r>
            <a:rPr kumimoji="1" lang="ja-JP" altLang="ja-JP" sz="1100">
              <a:solidFill>
                <a:schemeClr val="dk1"/>
              </a:solidFill>
              <a:effectLst/>
              <a:latin typeface="+mn-lt"/>
              <a:ea typeface="+mn-ea"/>
              <a:cs typeface="+mn-cs"/>
            </a:rPr>
            <a:t>円、教育費の</a:t>
          </a:r>
          <a:r>
            <a:rPr kumimoji="1" lang="en-US" altLang="ja-JP" sz="1100">
              <a:solidFill>
                <a:schemeClr val="dk1"/>
              </a:solidFill>
              <a:effectLst/>
              <a:latin typeface="+mn-lt"/>
              <a:ea typeface="+mn-ea"/>
              <a:cs typeface="+mn-cs"/>
            </a:rPr>
            <a:t>116,583</a:t>
          </a:r>
          <a:r>
            <a:rPr kumimoji="1" lang="ja-JP" altLang="ja-JP" sz="1100">
              <a:solidFill>
                <a:schemeClr val="dk1"/>
              </a:solidFill>
              <a:effectLst/>
              <a:latin typeface="+mn-lt"/>
              <a:ea typeface="+mn-ea"/>
              <a:cs typeface="+mn-cs"/>
            </a:rPr>
            <a:t>円、消防費の</a:t>
          </a:r>
          <a:r>
            <a:rPr kumimoji="1" lang="en-US" altLang="ja-JP" sz="1100">
              <a:solidFill>
                <a:schemeClr val="dk1"/>
              </a:solidFill>
              <a:effectLst/>
              <a:latin typeface="+mn-lt"/>
              <a:ea typeface="+mn-ea"/>
              <a:cs typeface="+mn-cs"/>
            </a:rPr>
            <a:t>45,490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す。衛生費は、国保病院の運営に要する経費の負担や一般廃棄物収集・処理事業費などの経費等が主な要因となっており、教育費は、公民館や</a:t>
          </a:r>
          <a:r>
            <a:rPr kumimoji="1" lang="ja-JP" altLang="en-US" sz="1100">
              <a:solidFill>
                <a:schemeClr val="dk1"/>
              </a:solidFill>
              <a:effectLst/>
              <a:latin typeface="+mn-lt"/>
              <a:ea typeface="+mn-ea"/>
              <a:cs typeface="+mn-cs"/>
            </a:rPr>
            <a:t>義務教育学校校舎</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改修</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増額が主な要因</a:t>
          </a:r>
          <a:r>
            <a:rPr kumimoji="1" lang="ja-JP" altLang="en-US" sz="1100">
              <a:solidFill>
                <a:schemeClr val="dk1"/>
              </a:solidFill>
              <a:effectLst/>
              <a:latin typeface="+mn-lt"/>
              <a:ea typeface="+mn-ea"/>
              <a:cs typeface="+mn-cs"/>
            </a:rPr>
            <a:t>です</a:t>
          </a:r>
          <a:r>
            <a:rPr kumimoji="1" lang="ja-JP" altLang="ja-JP" sz="1100">
              <a:solidFill>
                <a:schemeClr val="dk1"/>
              </a:solidFill>
              <a:effectLst/>
              <a:latin typeface="+mn-lt"/>
              <a:ea typeface="+mn-ea"/>
              <a:cs typeface="+mn-cs"/>
            </a:rPr>
            <a:t>。消防費はウトロ地区</a:t>
          </a:r>
          <a:r>
            <a:rPr kumimoji="1" lang="ja-JP" altLang="en-US" sz="1100">
              <a:solidFill>
                <a:schemeClr val="dk1"/>
              </a:solidFill>
              <a:effectLst/>
              <a:latin typeface="+mn-lt"/>
              <a:ea typeface="+mn-ea"/>
              <a:cs typeface="+mn-cs"/>
            </a:rPr>
            <a:t>の観光・住宅地への防火対策への投資が必要であることによるもの</a:t>
          </a:r>
          <a:r>
            <a:rPr kumimoji="1" lang="ja-JP" altLang="ja-JP" sz="1100">
              <a:solidFill>
                <a:schemeClr val="dk1"/>
              </a:solidFill>
              <a:effectLst/>
              <a:latin typeface="+mn-lt"/>
              <a:ea typeface="+mn-ea"/>
              <a:cs typeface="+mn-cs"/>
            </a:rPr>
            <a:t>です。公債費は、起債元利償還額が概ね</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億円となっていることから、１人当たりコストは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万円前後の状況となっており、引き続き計画的な事業の実施により財政負担の平準化を図るとともに、建設事業の財源は補助金や交付税措置のある起債の活用するなど、健全な財政運営に努めます。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北海道斜里町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財政調整基金は、令和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a:t>
          </a:r>
          <a:r>
            <a:rPr lang="ja-JP" altLang="en-US" sz="1100">
              <a:solidFill>
                <a:schemeClr val="dk1"/>
              </a:solidFill>
              <a:effectLst/>
              <a:latin typeface="+mn-lt"/>
              <a:ea typeface="+mn-ea"/>
              <a:cs typeface="+mn-cs"/>
            </a:rPr>
            <a:t>約２</a:t>
          </a:r>
          <a:r>
            <a:rPr lang="ja-JP" altLang="ja-JP" sz="1100">
              <a:solidFill>
                <a:schemeClr val="dk1"/>
              </a:solidFill>
              <a:effectLst/>
              <a:latin typeface="+mn-lt"/>
              <a:ea typeface="+mn-ea"/>
              <a:cs typeface="+mn-cs"/>
            </a:rPr>
            <a:t>億円の積立を行ったため</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しました。</a:t>
          </a:r>
          <a:endParaRPr lang="ja-JP" altLang="ja-JP" sz="1400">
            <a:effectLst/>
          </a:endParaRPr>
        </a:p>
        <a:p>
          <a:r>
            <a:rPr lang="ja-JP" altLang="ja-JP" sz="1100">
              <a:solidFill>
                <a:schemeClr val="dk1"/>
              </a:solidFill>
              <a:effectLst/>
              <a:latin typeface="+mn-lt"/>
              <a:ea typeface="+mn-ea"/>
              <a:cs typeface="+mn-cs"/>
            </a:rPr>
            <a:t>　実質収支額は例年</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億円前後の額となっており、実質収支比率は概ね</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前後の推移となっています。</a:t>
          </a:r>
          <a:endParaRPr lang="ja-JP" altLang="ja-JP" sz="1400">
            <a:effectLst/>
          </a:endParaRPr>
        </a:p>
        <a:p>
          <a:r>
            <a:rPr lang="ja-JP" altLang="ja-JP" sz="1100">
              <a:solidFill>
                <a:schemeClr val="dk1"/>
              </a:solidFill>
              <a:effectLst/>
              <a:latin typeface="+mn-lt"/>
              <a:ea typeface="+mn-ea"/>
              <a:cs typeface="+mn-cs"/>
            </a:rPr>
            <a:t>　実質単年度収支は、令和</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若干の赤字となりました</a:t>
          </a:r>
          <a:r>
            <a:rPr lang="ja-JP" altLang="en-US" sz="1100">
              <a:solidFill>
                <a:schemeClr val="dk1"/>
              </a:solidFill>
              <a:effectLst/>
              <a:latin typeface="+mn-lt"/>
              <a:ea typeface="+mn-ea"/>
              <a:cs typeface="+mn-cs"/>
            </a:rPr>
            <a:t>が、令和５年度は約２億円の黒字でした。</a:t>
          </a:r>
          <a:endParaRPr lang="ja-JP" altLang="ja-JP" sz="1400">
            <a:effectLst/>
          </a:endParaRPr>
        </a:p>
        <a:p>
          <a:r>
            <a:rPr lang="ja-JP" altLang="ja-JP" sz="1100">
              <a:solidFill>
                <a:schemeClr val="dk1"/>
              </a:solidFill>
              <a:effectLst/>
              <a:latin typeface="+mn-lt"/>
              <a:ea typeface="+mn-ea"/>
              <a:cs typeface="+mn-cs"/>
            </a:rPr>
            <a:t>　今後も、財政調整基金をはじめ各種基金の運用による財政運営が求められるため、より一層の効率的な行財政運営</a:t>
          </a:r>
          <a:r>
            <a:rPr lang="ja-JP" altLang="en-US" sz="1100">
              <a:solidFill>
                <a:schemeClr val="dk1"/>
              </a:solidFill>
              <a:effectLst/>
              <a:latin typeface="+mn-lt"/>
              <a:ea typeface="+mn-ea"/>
              <a:cs typeface="+mn-cs"/>
            </a:rPr>
            <a:t>に努めます。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北海道斜里町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斜里</a:t>
          </a:r>
          <a:r>
            <a:rPr lang="ja-JP" altLang="ja-JP" sz="1100">
              <a:solidFill>
                <a:schemeClr val="dk1"/>
              </a:solidFill>
              <a:effectLst/>
              <a:latin typeface="+mn-lt"/>
              <a:ea typeface="+mn-ea"/>
              <a:cs typeface="+mn-cs"/>
            </a:rPr>
            <a:t>町</a:t>
          </a:r>
          <a:r>
            <a:rPr lang="ja-JP" altLang="en-US" sz="1100">
              <a:solidFill>
                <a:schemeClr val="dk1"/>
              </a:solidFill>
              <a:effectLst/>
              <a:latin typeface="+mn-lt"/>
              <a:ea typeface="+mn-ea"/>
              <a:cs typeface="+mn-cs"/>
            </a:rPr>
            <a:t>で</a:t>
          </a:r>
          <a:r>
            <a:rPr lang="ja-JP" altLang="ja-JP" sz="1100">
              <a:solidFill>
                <a:schemeClr val="dk1"/>
              </a:solidFill>
              <a:effectLst/>
              <a:latin typeface="+mn-lt"/>
              <a:ea typeface="+mn-ea"/>
              <a:cs typeface="+mn-cs"/>
            </a:rPr>
            <a:t>は、一般会計及び５特別会計並びに２事業会計の執行で</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連結実質赤字比率は算出されていません。</a:t>
          </a:r>
          <a:endParaRPr lang="ja-JP" altLang="ja-JP" sz="1400">
            <a:effectLst/>
          </a:endParaRPr>
        </a:p>
        <a:p>
          <a:r>
            <a:rPr lang="ja-JP" altLang="ja-JP" sz="1100">
              <a:solidFill>
                <a:schemeClr val="dk1"/>
              </a:solidFill>
              <a:effectLst/>
              <a:latin typeface="+mn-lt"/>
              <a:ea typeface="+mn-ea"/>
              <a:cs typeface="+mn-cs"/>
            </a:rPr>
            <a:t>　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年度の決算状況は、一般会計及び国立公園内森林保全事業特別会計の合計で</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千</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百万円の実質収支の黒字、国民健康保険事業他</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事業（介護保険事業、後期高齢者医療）の特別会計における実質収支は合わせて</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千</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百万円の黒字、公共下水道事業においては、</a:t>
          </a:r>
          <a:r>
            <a:rPr lang="en-US" altLang="ja-JP" sz="1100">
              <a:solidFill>
                <a:schemeClr val="dk1"/>
              </a:solidFill>
              <a:effectLst/>
              <a:latin typeface="+mn-lt"/>
              <a:ea typeface="+mn-ea"/>
              <a:cs typeface="+mn-cs"/>
            </a:rPr>
            <a:t>1</a:t>
          </a:r>
          <a:r>
            <a:rPr lang="ja-JP" altLang="en-US" sz="1100">
              <a:solidFill>
                <a:schemeClr val="dk1"/>
              </a:solidFill>
              <a:effectLst/>
              <a:latin typeface="+mn-lt"/>
              <a:ea typeface="+mn-ea"/>
              <a:cs typeface="+mn-cs"/>
            </a:rPr>
            <a:t>億</a:t>
          </a:r>
          <a:r>
            <a:rPr lang="en-US" altLang="ja-JP" sz="1100">
              <a:solidFill>
                <a:schemeClr val="dk1"/>
              </a:solidFill>
              <a:effectLst/>
              <a:latin typeface="+mn-lt"/>
              <a:ea typeface="+mn-ea"/>
              <a:cs typeface="+mn-cs"/>
            </a:rPr>
            <a:t>5</a:t>
          </a:r>
          <a:r>
            <a:rPr lang="ja-JP" altLang="en-US"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5</a:t>
          </a:r>
          <a:r>
            <a:rPr lang="ja-JP" altLang="en-US" sz="1100">
              <a:solidFill>
                <a:schemeClr val="dk1"/>
              </a:solidFill>
              <a:effectLst/>
              <a:latin typeface="+mn-lt"/>
              <a:ea typeface="+mn-ea"/>
              <a:cs typeface="+mn-cs"/>
            </a:rPr>
            <a:t>百</a:t>
          </a:r>
          <a:r>
            <a:rPr lang="ja-JP" altLang="ja-JP" sz="1100">
              <a:solidFill>
                <a:schemeClr val="dk1"/>
              </a:solidFill>
              <a:effectLst/>
              <a:latin typeface="+mn-lt"/>
              <a:ea typeface="+mn-ea"/>
              <a:cs typeface="+mn-cs"/>
            </a:rPr>
            <a:t>万円の資金剰余額と</a:t>
          </a:r>
          <a:r>
            <a:rPr lang="ja-JP" altLang="en-US" sz="1100">
              <a:solidFill>
                <a:schemeClr val="dk1"/>
              </a:solidFill>
              <a:effectLst/>
              <a:latin typeface="+mn-lt"/>
              <a:ea typeface="+mn-ea"/>
              <a:cs typeface="+mn-cs"/>
            </a:rPr>
            <a:t>なりました</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また、水道事業会計及び病院事業会計</a:t>
          </a:r>
          <a:r>
            <a:rPr lang="ja-JP" altLang="en-US" sz="1100">
              <a:solidFill>
                <a:schemeClr val="dk1"/>
              </a:solidFill>
              <a:effectLst/>
              <a:latin typeface="+mn-lt"/>
              <a:ea typeface="+mn-ea"/>
              <a:cs typeface="+mn-cs"/>
            </a:rPr>
            <a:t>では</a:t>
          </a:r>
          <a:r>
            <a:rPr lang="ja-JP" altLang="ja-JP" sz="1100">
              <a:solidFill>
                <a:schemeClr val="dk1"/>
              </a:solidFill>
              <a:effectLst/>
              <a:latin typeface="+mn-lt"/>
              <a:ea typeface="+mn-ea"/>
              <a:cs typeface="+mn-cs"/>
            </a:rPr>
            <a:t>、資金不足額は算出されませんでした。</a:t>
          </a:r>
          <a:endParaRPr lang="ja-JP" altLang="ja-JP" sz="1400">
            <a:effectLst/>
          </a:endParaRPr>
        </a:p>
        <a:p>
          <a:r>
            <a:rPr lang="ja-JP" altLang="ja-JP" sz="1100">
              <a:solidFill>
                <a:schemeClr val="dk1"/>
              </a:solidFill>
              <a:effectLst/>
              <a:latin typeface="+mn-lt"/>
              <a:ea typeface="+mn-ea"/>
              <a:cs typeface="+mn-cs"/>
            </a:rPr>
            <a:t>　全会計を合わせた連結実質収支額は</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7,364</a:t>
          </a:r>
          <a:r>
            <a:rPr lang="ja-JP" altLang="ja-JP" sz="1100">
              <a:solidFill>
                <a:schemeClr val="dk1"/>
              </a:solidFill>
              <a:effectLst/>
              <a:latin typeface="+mn-lt"/>
              <a:ea typeface="+mn-ea"/>
              <a:cs typeface="+mn-cs"/>
            </a:rPr>
            <a:t>万円となり、前年度の額</a:t>
          </a:r>
          <a:r>
            <a:rPr lang="en-US" altLang="ja-JP" sz="1100">
              <a:solidFill>
                <a:schemeClr val="dk1"/>
              </a:solidFill>
              <a:effectLst/>
              <a:latin typeface="+mn-lt"/>
              <a:ea typeface="+mn-ea"/>
              <a:cs typeface="+mn-cs"/>
            </a:rPr>
            <a:t>10</a:t>
          </a:r>
          <a:r>
            <a:rPr lang="ja-JP" altLang="en-US" sz="1100">
              <a:solidFill>
                <a:schemeClr val="dk1"/>
              </a:solidFill>
              <a:effectLst/>
              <a:latin typeface="+mn-lt"/>
              <a:ea typeface="+mn-ea"/>
              <a:cs typeface="+mn-cs"/>
            </a:rPr>
            <a:t>億</a:t>
          </a:r>
          <a:r>
            <a:rPr lang="en-US" altLang="ja-JP" sz="1100">
              <a:solidFill>
                <a:schemeClr val="dk1"/>
              </a:solidFill>
              <a:effectLst/>
              <a:latin typeface="+mn-lt"/>
              <a:ea typeface="+mn-ea"/>
              <a:cs typeface="+mn-cs"/>
            </a:rPr>
            <a:t>9,971</a:t>
          </a:r>
          <a:r>
            <a:rPr lang="ja-JP" altLang="en-US" sz="1100">
              <a:solidFill>
                <a:schemeClr val="dk1"/>
              </a:solidFill>
              <a:effectLst/>
              <a:latin typeface="+mn-lt"/>
              <a:ea typeface="+mn-ea"/>
              <a:cs typeface="+mn-cs"/>
            </a:rPr>
            <a:t>万円</a:t>
          </a:r>
          <a:r>
            <a:rPr lang="ja-JP" altLang="ja-JP" sz="1100">
              <a:solidFill>
                <a:schemeClr val="dk1"/>
              </a:solidFill>
              <a:effectLst/>
              <a:latin typeface="+mn-lt"/>
              <a:ea typeface="+mn-ea"/>
              <a:cs typeface="+mn-cs"/>
            </a:rPr>
            <a:t>との比較では</a:t>
          </a:r>
          <a:r>
            <a:rPr lang="en-US" altLang="ja-JP" sz="1100">
              <a:solidFill>
                <a:schemeClr val="dk1"/>
              </a:solidFill>
              <a:effectLst/>
              <a:latin typeface="+mn-lt"/>
              <a:ea typeface="+mn-ea"/>
              <a:cs typeface="+mn-cs"/>
            </a:rPr>
            <a:t>1</a:t>
          </a:r>
          <a:r>
            <a:rPr lang="ja-JP" altLang="en-US" sz="1100">
              <a:solidFill>
                <a:schemeClr val="dk1"/>
              </a:solidFill>
              <a:effectLst/>
              <a:latin typeface="+mn-lt"/>
              <a:ea typeface="+mn-ea"/>
              <a:cs typeface="+mn-cs"/>
            </a:rPr>
            <a:t>億</a:t>
          </a:r>
          <a:r>
            <a:rPr lang="en-US" altLang="ja-JP" sz="1100">
              <a:solidFill>
                <a:schemeClr val="dk1"/>
              </a:solidFill>
              <a:effectLst/>
              <a:latin typeface="+mn-lt"/>
              <a:ea typeface="+mn-ea"/>
              <a:cs typeface="+mn-cs"/>
            </a:rPr>
            <a:t>7,393</a:t>
          </a:r>
          <a:r>
            <a:rPr lang="ja-JP" altLang="ja-JP" sz="1100">
              <a:solidFill>
                <a:schemeClr val="dk1"/>
              </a:solidFill>
              <a:effectLst/>
              <a:latin typeface="+mn-lt"/>
              <a:ea typeface="+mn-ea"/>
              <a:cs typeface="+mn-cs"/>
            </a:rPr>
            <a:t>万円の増額と</a:t>
          </a:r>
          <a:r>
            <a:rPr lang="ja-JP" altLang="en-US" sz="1100">
              <a:solidFill>
                <a:schemeClr val="dk1"/>
              </a:solidFill>
              <a:effectLst/>
              <a:latin typeface="+mn-lt"/>
              <a:ea typeface="+mn-ea"/>
              <a:cs typeface="+mn-cs"/>
            </a:rPr>
            <a:t>なりました。</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今後とも、安定的な財政運営のために適正な歳出に抑えることと必要な町民負担とのバランスをとるよう努めます。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Y10" sqref="AY10:BM10"/>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10616358</v>
      </c>
      <c r="BO4" s="485"/>
      <c r="BP4" s="485"/>
      <c r="BQ4" s="485"/>
      <c r="BR4" s="485"/>
      <c r="BS4" s="485"/>
      <c r="BT4" s="485"/>
      <c r="BU4" s="486"/>
      <c r="BV4" s="484">
        <v>10003757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5.5</v>
      </c>
      <c r="CU4" s="625"/>
      <c r="CV4" s="625"/>
      <c r="CW4" s="625"/>
      <c r="CX4" s="625"/>
      <c r="CY4" s="625"/>
      <c r="CZ4" s="625"/>
      <c r="DA4" s="626"/>
      <c r="DB4" s="624">
        <v>5.9</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10270403</v>
      </c>
      <c r="BO5" s="456"/>
      <c r="BP5" s="456"/>
      <c r="BQ5" s="456"/>
      <c r="BR5" s="456"/>
      <c r="BS5" s="456"/>
      <c r="BT5" s="456"/>
      <c r="BU5" s="457"/>
      <c r="BV5" s="455">
        <v>9653520</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86.3</v>
      </c>
      <c r="CU5" s="453"/>
      <c r="CV5" s="453"/>
      <c r="CW5" s="453"/>
      <c r="CX5" s="453"/>
      <c r="CY5" s="453"/>
      <c r="CZ5" s="453"/>
      <c r="DA5" s="454"/>
      <c r="DB5" s="452">
        <v>88.4</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345955</v>
      </c>
      <c r="BO6" s="456"/>
      <c r="BP6" s="456"/>
      <c r="BQ6" s="456"/>
      <c r="BR6" s="456"/>
      <c r="BS6" s="456"/>
      <c r="BT6" s="456"/>
      <c r="BU6" s="457"/>
      <c r="BV6" s="455">
        <v>350237</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86.7</v>
      </c>
      <c r="CU6" s="599"/>
      <c r="CV6" s="599"/>
      <c r="CW6" s="599"/>
      <c r="CX6" s="599"/>
      <c r="CY6" s="599"/>
      <c r="CZ6" s="599"/>
      <c r="DA6" s="600"/>
      <c r="DB6" s="598">
        <v>89.5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9600</v>
      </c>
      <c r="BO7" s="456"/>
      <c r="BP7" s="456"/>
      <c r="BQ7" s="456"/>
      <c r="BR7" s="456"/>
      <c r="BS7" s="456"/>
      <c r="BT7" s="456"/>
      <c r="BU7" s="457"/>
      <c r="BV7" s="455">
        <v>3004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6113941</v>
      </c>
      <c r="CU7" s="456"/>
      <c r="CV7" s="456"/>
      <c r="CW7" s="456"/>
      <c r="CX7" s="456"/>
      <c r="CY7" s="456"/>
      <c r="CZ7" s="456"/>
      <c r="DA7" s="457"/>
      <c r="DB7" s="455">
        <v>5905237</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336355</v>
      </c>
      <c r="BO8" s="456"/>
      <c r="BP8" s="456"/>
      <c r="BQ8" s="456"/>
      <c r="BR8" s="456"/>
      <c r="BS8" s="456"/>
      <c r="BT8" s="456"/>
      <c r="BU8" s="457"/>
      <c r="BV8" s="455">
        <v>347233</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0.33</v>
      </c>
      <c r="CU8" s="559"/>
      <c r="CV8" s="559"/>
      <c r="CW8" s="559"/>
      <c r="CX8" s="559"/>
      <c r="CY8" s="559"/>
      <c r="CZ8" s="559"/>
      <c r="DA8" s="560"/>
      <c r="DB8" s="558">
        <v>0.34</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11418</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-10878</v>
      </c>
      <c r="BO9" s="456"/>
      <c r="BP9" s="456"/>
      <c r="BQ9" s="456"/>
      <c r="BR9" s="456"/>
      <c r="BS9" s="456"/>
      <c r="BT9" s="456"/>
      <c r="BU9" s="457"/>
      <c r="BV9" s="455">
        <v>-17165</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13.3</v>
      </c>
      <c r="CU9" s="453"/>
      <c r="CV9" s="453"/>
      <c r="CW9" s="453"/>
      <c r="CX9" s="453"/>
      <c r="CY9" s="453"/>
      <c r="CZ9" s="453"/>
      <c r="DA9" s="454"/>
      <c r="DB9" s="452">
        <v>13.8</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12231</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204195</v>
      </c>
      <c r="BO10" s="456"/>
      <c r="BP10" s="456"/>
      <c r="BQ10" s="456"/>
      <c r="BR10" s="456"/>
      <c r="BS10" s="456"/>
      <c r="BT10" s="456"/>
      <c r="BU10" s="457"/>
      <c r="BV10" s="455">
        <v>64066</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10694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63093</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10386</v>
      </c>
      <c r="S13" s="543"/>
      <c r="T13" s="543"/>
      <c r="U13" s="543"/>
      <c r="V13" s="544"/>
      <c r="W13" s="545" t="s">
        <v>131</v>
      </c>
      <c r="X13" s="441"/>
      <c r="Y13" s="441"/>
      <c r="Z13" s="441"/>
      <c r="AA13" s="441"/>
      <c r="AB13" s="442"/>
      <c r="AC13" s="408">
        <v>1311</v>
      </c>
      <c r="AD13" s="409"/>
      <c r="AE13" s="409"/>
      <c r="AF13" s="409"/>
      <c r="AG13" s="410"/>
      <c r="AH13" s="408">
        <v>1461</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193317</v>
      </c>
      <c r="BO13" s="456"/>
      <c r="BP13" s="456"/>
      <c r="BQ13" s="456"/>
      <c r="BR13" s="456"/>
      <c r="BS13" s="456"/>
      <c r="BT13" s="456"/>
      <c r="BU13" s="457"/>
      <c r="BV13" s="455">
        <v>-16192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11.4</v>
      </c>
      <c r="CU13" s="453"/>
      <c r="CV13" s="453"/>
      <c r="CW13" s="453"/>
      <c r="CX13" s="453"/>
      <c r="CY13" s="453"/>
      <c r="CZ13" s="453"/>
      <c r="DA13" s="454"/>
      <c r="DB13" s="452">
        <v>11.7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10888</v>
      </c>
      <c r="S14" s="543"/>
      <c r="T14" s="543"/>
      <c r="U14" s="543"/>
      <c r="V14" s="544"/>
      <c r="W14" s="546"/>
      <c r="X14" s="444"/>
      <c r="Y14" s="444"/>
      <c r="Z14" s="444"/>
      <c r="AA14" s="444"/>
      <c r="AB14" s="445"/>
      <c r="AC14" s="535">
        <v>22.8</v>
      </c>
      <c r="AD14" s="536"/>
      <c r="AE14" s="536"/>
      <c r="AF14" s="536"/>
      <c r="AG14" s="537"/>
      <c r="AH14" s="535">
        <v>22.2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42.1</v>
      </c>
      <c r="CU14" s="553"/>
      <c r="CV14" s="553"/>
      <c r="CW14" s="553"/>
      <c r="CX14" s="553"/>
      <c r="CY14" s="553"/>
      <c r="CZ14" s="553"/>
      <c r="DA14" s="554"/>
      <c r="DB14" s="552">
        <v>58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10643</v>
      </c>
      <c r="S15" s="543"/>
      <c r="T15" s="543"/>
      <c r="U15" s="543"/>
      <c r="V15" s="544"/>
      <c r="W15" s="545" t="s">
        <v>137</v>
      </c>
      <c r="X15" s="441"/>
      <c r="Y15" s="441"/>
      <c r="Z15" s="441"/>
      <c r="AA15" s="441"/>
      <c r="AB15" s="442"/>
      <c r="AC15" s="408">
        <v>966</v>
      </c>
      <c r="AD15" s="409"/>
      <c r="AE15" s="409"/>
      <c r="AF15" s="409"/>
      <c r="AG15" s="410"/>
      <c r="AH15" s="408">
        <v>1240</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1808426</v>
      </c>
      <c r="BO15" s="485"/>
      <c r="BP15" s="485"/>
      <c r="BQ15" s="485"/>
      <c r="BR15" s="485"/>
      <c r="BS15" s="485"/>
      <c r="BT15" s="485"/>
      <c r="BU15" s="486"/>
      <c r="BV15" s="484">
        <v>1777555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16.8</v>
      </c>
      <c r="AD16" s="536"/>
      <c r="AE16" s="536"/>
      <c r="AF16" s="536"/>
      <c r="AG16" s="537"/>
      <c r="AH16" s="535">
        <v>18.899999999999999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5597240</v>
      </c>
      <c r="BO16" s="456"/>
      <c r="BP16" s="456"/>
      <c r="BQ16" s="456"/>
      <c r="BR16" s="456"/>
      <c r="BS16" s="456"/>
      <c r="BT16" s="456"/>
      <c r="BU16" s="457"/>
      <c r="BV16" s="455">
        <v>5382092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3479</v>
      </c>
      <c r="AD17" s="409"/>
      <c r="AE17" s="409"/>
      <c r="AF17" s="409"/>
      <c r="AG17" s="410"/>
      <c r="AH17" s="408">
        <v>3877</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2290895</v>
      </c>
      <c r="BO17" s="456"/>
      <c r="BP17" s="456"/>
      <c r="BQ17" s="456"/>
      <c r="BR17" s="456"/>
      <c r="BS17" s="456"/>
      <c r="BT17" s="456"/>
      <c r="BU17" s="457"/>
      <c r="BV17" s="455">
        <v>2225359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737.13</v>
      </c>
      <c r="M18" s="508"/>
      <c r="N18" s="508"/>
      <c r="O18" s="508"/>
      <c r="P18" s="508"/>
      <c r="Q18" s="508"/>
      <c r="R18" s="509"/>
      <c r="S18" s="509"/>
      <c r="T18" s="509"/>
      <c r="U18" s="509"/>
      <c r="V18" s="510"/>
      <c r="W18" s="526"/>
      <c r="X18" s="527"/>
      <c r="Y18" s="527"/>
      <c r="Z18" s="527"/>
      <c r="AA18" s="527"/>
      <c r="AB18" s="551"/>
      <c r="AC18" s="425">
        <v>60.4</v>
      </c>
      <c r="AD18" s="426"/>
      <c r="AE18" s="426"/>
      <c r="AF18" s="426"/>
      <c r="AG18" s="511"/>
      <c r="AH18" s="425">
        <v>58.9</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5387296</v>
      </c>
      <c r="BO18" s="456"/>
      <c r="BP18" s="456"/>
      <c r="BQ18" s="456"/>
      <c r="BR18" s="456"/>
      <c r="BS18" s="456"/>
      <c r="BT18" s="456"/>
      <c r="BU18" s="457"/>
      <c r="BV18" s="455">
        <v>5361707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7392074</v>
      </c>
      <c r="BO19" s="456"/>
      <c r="BP19" s="456"/>
      <c r="BQ19" s="456"/>
      <c r="BR19" s="456"/>
      <c r="BS19" s="456"/>
      <c r="BT19" s="456"/>
      <c r="BU19" s="457"/>
      <c r="BV19" s="455">
        <v>7338701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5349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11316151</v>
      </c>
      <c r="BO22" s="485"/>
      <c r="BP22" s="485"/>
      <c r="BQ22" s="485"/>
      <c r="BR22" s="485"/>
      <c r="BS22" s="485"/>
      <c r="BT22" s="485"/>
      <c r="BU22" s="486"/>
      <c r="BV22" s="484">
        <v>11447181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6582906</v>
      </c>
      <c r="BO23" s="456"/>
      <c r="BP23" s="456"/>
      <c r="BQ23" s="456"/>
      <c r="BR23" s="456"/>
      <c r="BS23" s="456"/>
      <c r="BT23" s="456"/>
      <c r="BU23" s="457"/>
      <c r="BV23" s="455">
        <v>6506921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7700</v>
      </c>
      <c r="R24" s="409"/>
      <c r="S24" s="409"/>
      <c r="T24" s="409"/>
      <c r="U24" s="409"/>
      <c r="V24" s="410"/>
      <c r="W24" s="498"/>
      <c r="X24" s="435"/>
      <c r="Y24" s="436"/>
      <c r="Z24" s="411" t="s">
        <v>162</v>
      </c>
      <c r="AA24" s="412"/>
      <c r="AB24" s="412"/>
      <c r="AC24" s="412"/>
      <c r="AD24" s="412"/>
      <c r="AE24" s="412"/>
      <c r="AF24" s="412"/>
      <c r="AG24" s="413"/>
      <c r="AH24" s="408">
        <v>141</v>
      </c>
      <c r="AI24" s="409"/>
      <c r="AJ24" s="409"/>
      <c r="AK24" s="409"/>
      <c r="AL24" s="410"/>
      <c r="AM24" s="408">
        <v>405798</v>
      </c>
      <c r="AN24" s="409"/>
      <c r="AO24" s="409"/>
      <c r="AP24" s="409"/>
      <c r="AQ24" s="409"/>
      <c r="AR24" s="410"/>
      <c r="AS24" s="408">
        <v>2878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8451664</v>
      </c>
      <c r="BO24" s="456"/>
      <c r="BP24" s="456"/>
      <c r="BQ24" s="456"/>
      <c r="BR24" s="456"/>
      <c r="BS24" s="456"/>
      <c r="BT24" s="456"/>
      <c r="BU24" s="457"/>
      <c r="BV24" s="455">
        <v>8293701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6100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988955</v>
      </c>
      <c r="BO25" s="485"/>
      <c r="BP25" s="485"/>
      <c r="BQ25" s="485"/>
      <c r="BR25" s="485"/>
      <c r="BS25" s="485"/>
      <c r="BT25" s="485"/>
      <c r="BU25" s="486"/>
      <c r="BV25" s="484">
        <v>1043691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5400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2910</v>
      </c>
      <c r="R27" s="409"/>
      <c r="S27" s="409"/>
      <c r="T27" s="409"/>
      <c r="U27" s="409"/>
      <c r="V27" s="410"/>
      <c r="W27" s="498"/>
      <c r="X27" s="435"/>
      <c r="Y27" s="436"/>
      <c r="Z27" s="411" t="s">
        <v>171</v>
      </c>
      <c r="AA27" s="412"/>
      <c r="AB27" s="412"/>
      <c r="AC27" s="412"/>
      <c r="AD27" s="412"/>
      <c r="AE27" s="412"/>
      <c r="AF27" s="412"/>
      <c r="AG27" s="413"/>
      <c r="AH27" s="408">
        <v>1</v>
      </c>
      <c r="AI27" s="409"/>
      <c r="AJ27" s="409"/>
      <c r="AK27" s="409"/>
      <c r="AL27" s="410"/>
      <c r="AM27" s="408" t="s">
        <v>172</v>
      </c>
      <c r="AN27" s="409"/>
      <c r="AO27" s="409"/>
      <c r="AP27" s="409"/>
      <c r="AQ27" s="409"/>
      <c r="AR27" s="410"/>
      <c r="AS27" s="408" t="s">
        <v>172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2340</v>
      </c>
      <c r="R28" s="409"/>
      <c r="S28" s="409"/>
      <c r="T28" s="409"/>
      <c r="U28" s="409"/>
      <c r="V28" s="410"/>
      <c r="W28" s="498"/>
      <c r="X28" s="435"/>
      <c r="Y28" s="436"/>
      <c r="Z28" s="411" t="s">
        <v>175</v>
      </c>
      <c r="AA28" s="412"/>
      <c r="AB28" s="412"/>
      <c r="AC28" s="412"/>
      <c r="AD28" s="412"/>
      <c r="AE28" s="412"/>
      <c r="AF28" s="412"/>
      <c r="AG28" s="413"/>
      <c r="AH28" s="408">
        <v>6</v>
      </c>
      <c r="AI28" s="409"/>
      <c r="AJ28" s="409"/>
      <c r="AK28" s="409"/>
      <c r="AL28" s="410"/>
      <c r="AM28" s="408">
        <v>19002</v>
      </c>
      <c r="AN28" s="409"/>
      <c r="AO28" s="409"/>
      <c r="AP28" s="409"/>
      <c r="AQ28" s="409"/>
      <c r="AR28" s="410"/>
      <c r="AS28" s="408">
        <v>3167</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1646205</v>
      </c>
      <c r="BO28" s="485"/>
      <c r="BP28" s="485"/>
      <c r="BQ28" s="485"/>
      <c r="BR28" s="485"/>
      <c r="BS28" s="485"/>
      <c r="BT28" s="485"/>
      <c r="BU28" s="486"/>
      <c r="BV28" s="484">
        <v>1442010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11</v>
      </c>
      <c r="M29" s="409"/>
      <c r="N29" s="409"/>
      <c r="O29" s="409"/>
      <c r="P29" s="410"/>
      <c r="Q29" s="408">
        <v>1900</v>
      </c>
      <c r="R29" s="409"/>
      <c r="S29" s="409"/>
      <c r="T29" s="409"/>
      <c r="U29" s="409"/>
      <c r="V29" s="410"/>
      <c r="W29" s="499"/>
      <c r="X29" s="500"/>
      <c r="Y29" s="501"/>
      <c r="Z29" s="411" t="s">
        <v>178</v>
      </c>
      <c r="AA29" s="412"/>
      <c r="AB29" s="412"/>
      <c r="AC29" s="412"/>
      <c r="AD29" s="412"/>
      <c r="AE29" s="412"/>
      <c r="AF29" s="412"/>
      <c r="AG29" s="413"/>
      <c r="AH29" s="408">
        <v>148</v>
      </c>
      <c r="AI29" s="409"/>
      <c r="AJ29" s="409"/>
      <c r="AK29" s="409"/>
      <c r="AL29" s="410"/>
      <c r="AM29" s="408">
        <v>427674</v>
      </c>
      <c r="AN29" s="409"/>
      <c r="AO29" s="409"/>
      <c r="AP29" s="409"/>
      <c r="AQ29" s="409"/>
      <c r="AR29" s="410"/>
      <c r="AS29" s="408">
        <v>2890</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860254</v>
      </c>
      <c r="BO29" s="456"/>
      <c r="BP29" s="456"/>
      <c r="BQ29" s="456"/>
      <c r="BR29" s="456"/>
      <c r="BS29" s="456"/>
      <c r="BT29" s="456"/>
      <c r="BU29" s="457"/>
      <c r="BV29" s="455">
        <v>656959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95.6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807545</v>
      </c>
      <c r="BO30" s="490"/>
      <c r="BP30" s="490"/>
      <c r="BQ30" s="490"/>
      <c r="BR30" s="490"/>
      <c r="BS30" s="490"/>
      <c r="BT30" s="490"/>
      <c r="BU30" s="491"/>
      <c r="BV30" s="489">
        <v>694943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IF('各会計、関係団体の財政状況及び健全化判断比率'!B33="","",'各会計、関係団体の財政状況及び健全化判断比率'!B33)</f>
        <v>公共下水道事業特別会計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斜里郡３町終末処理事業組合</v>
      </c>
      <c r="BZ34" s="404"/>
      <c r="CA34" s="404"/>
      <c r="CB34" s="404"/>
      <c r="CC34" s="404"/>
      <c r="CD34" s="404"/>
      <c r="CE34" s="404"/>
      <c r="CF34" s="404"/>
      <c r="CG34" s="404"/>
      <c r="CH34" s="404"/>
      <c r="CI34" s="404"/>
      <c r="CJ34" s="404"/>
      <c r="CK34" s="404"/>
      <c r="CL34" s="404"/>
      <c r="CM34" s="404"/>
      <c r="CN34" s="181"/>
      <c r="CO34" s="403">
        <f>IF(CQ34="","",MAX(C34:D43,U34:V43,AM34:AN43,BE34:BF43,BW34:BX43)+1)</f>
        <v>12</v>
      </c>
      <c r="CP34" s="403"/>
      <c r="CQ34" s="404" t="str">
        <f>IF('各会計、関係団体の財政状況及び健全化判断比率'!BS7="","",'各会計、関係団体の財政状況及び健全化判断比率'!BS7)</f>
        <v>公益財団法人知床財団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国立公園内森林保全事業特別会計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網走地方教育研修センター組合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斜里地区消防組合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oS5mbH/pwTBk+mhUJkyW1d7WepnK5hE55gXnIx1FIipk8/ciYch5zCbU4Vfeye5dfWZ+SKlDgkoO3qlx5pfuLw==" saltValue="1BbsC87GxdlsgLrPhVVou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535</v>
      </c>
      <c r="D34" s="1187"/>
      <c r="E34" s="1188"/>
      <c r="F34" s="32" t="s">
        <v>536</v>
      </c>
      <c r="G34" s="33">
        <v>0</v>
      </c>
      <c r="H34" s="33">
        <v>4.79</v>
      </c>
      <c r="I34" s="33">
        <v>6.84</v>
      </c>
      <c r="J34" s="34">
        <v>8.01</v>
      </c>
      <c r="K34" s="22"/>
      <c r="L34" s="22"/>
      <c r="M34" s="22"/>
      <c r="N34" s="22"/>
      <c r="O34" s="22"/>
      <c r="P34" s="22"/>
    </row>
    <row r="35" spans="1:16" ht="39" customHeight="1" x14ac:dyDescent="0.15">
      <c r="A35" s="22"/>
      <c r="B35" s="35"/>
      <c r="C35" s="1181" t="s">
        <v>537</v>
      </c>
      <c r="D35" s="1182"/>
      <c r="E35" s="1183"/>
      <c r="F35" s="36">
        <v>4.0999999999999996</v>
      </c>
      <c r="G35" s="37">
        <v>4.45</v>
      </c>
      <c r="H35" s="37">
        <v>5.96</v>
      </c>
      <c r="I35" s="37">
        <v>5.88</v>
      </c>
      <c r="J35" s="38">
        <v>5.5</v>
      </c>
      <c r="K35" s="22"/>
      <c r="L35" s="22"/>
      <c r="M35" s="22"/>
      <c r="N35" s="22"/>
      <c r="O35" s="22"/>
      <c r="P35" s="22"/>
    </row>
    <row r="36" spans="1:16" ht="39" customHeight="1" x14ac:dyDescent="0.15">
      <c r="A36" s="22"/>
      <c r="B36" s="35"/>
      <c r="C36" s="1181" t="s">
        <v>538</v>
      </c>
      <c r="D36" s="1182"/>
      <c r="E36" s="1183"/>
      <c r="F36" s="36">
        <v>4.87</v>
      </c>
      <c r="G36" s="37">
        <v>4.43</v>
      </c>
      <c r="H36" s="37">
        <v>4.41</v>
      </c>
      <c r="I36" s="37">
        <v>4.46</v>
      </c>
      <c r="J36" s="38">
        <v>3.99</v>
      </c>
      <c r="K36" s="22"/>
      <c r="L36" s="22"/>
      <c r="M36" s="22"/>
      <c r="N36" s="22"/>
      <c r="O36" s="22"/>
      <c r="P36" s="22"/>
    </row>
    <row r="37" spans="1:16" ht="39" customHeight="1" x14ac:dyDescent="0.15">
      <c r="A37" s="22"/>
      <c r="B37" s="35"/>
      <c r="C37" s="1181" t="s">
        <v>539</v>
      </c>
      <c r="D37" s="1182"/>
      <c r="E37" s="1183"/>
      <c r="F37" s="36">
        <v>0</v>
      </c>
      <c r="G37" s="37">
        <v>0.01</v>
      </c>
      <c r="H37" s="37">
        <v>0</v>
      </c>
      <c r="I37" s="37">
        <v>0</v>
      </c>
      <c r="J37" s="38">
        <v>2.52</v>
      </c>
      <c r="K37" s="22"/>
      <c r="L37" s="22"/>
      <c r="M37" s="22"/>
      <c r="N37" s="22"/>
      <c r="O37" s="22"/>
      <c r="P37" s="22"/>
    </row>
    <row r="38" spans="1:16" ht="39" customHeight="1" x14ac:dyDescent="0.15">
      <c r="A38" s="22"/>
      <c r="B38" s="35"/>
      <c r="C38" s="1181" t="s">
        <v>540</v>
      </c>
      <c r="D38" s="1182"/>
      <c r="E38" s="1183"/>
      <c r="F38" s="36">
        <v>1.08</v>
      </c>
      <c r="G38" s="37">
        <v>1.3</v>
      </c>
      <c r="H38" s="37">
        <v>1.27</v>
      </c>
      <c r="I38" s="37">
        <v>1.28</v>
      </c>
      <c r="J38" s="38">
        <v>0.53</v>
      </c>
      <c r="K38" s="22"/>
      <c r="L38" s="22"/>
      <c r="M38" s="22"/>
      <c r="N38" s="22"/>
      <c r="O38" s="22"/>
      <c r="P38" s="22"/>
    </row>
    <row r="39" spans="1:16" ht="39" customHeight="1" x14ac:dyDescent="0.15">
      <c r="A39" s="22"/>
      <c r="B39" s="35"/>
      <c r="C39" s="1181" t="s">
        <v>541</v>
      </c>
      <c r="D39" s="1182"/>
      <c r="E39" s="1183"/>
      <c r="F39" s="36">
        <v>0.09</v>
      </c>
      <c r="G39" s="37">
        <v>0.15</v>
      </c>
      <c r="H39" s="37">
        <v>0.02</v>
      </c>
      <c r="I39" s="37">
        <v>0.12</v>
      </c>
      <c r="J39" s="38">
        <v>0.24</v>
      </c>
      <c r="K39" s="22"/>
      <c r="L39" s="22"/>
      <c r="M39" s="22"/>
      <c r="N39" s="22"/>
      <c r="O39" s="22"/>
      <c r="P39" s="22"/>
    </row>
    <row r="40" spans="1:16" ht="39" customHeight="1" x14ac:dyDescent="0.15">
      <c r="A40" s="22"/>
      <c r="B40" s="35"/>
      <c r="C40" s="1181" t="s">
        <v>542</v>
      </c>
      <c r="D40" s="1182"/>
      <c r="E40" s="1183"/>
      <c r="F40" s="36">
        <v>0</v>
      </c>
      <c r="G40" s="37">
        <v>0</v>
      </c>
      <c r="H40" s="37">
        <v>0</v>
      </c>
      <c r="I40" s="37">
        <v>0.01</v>
      </c>
      <c r="J40" s="38">
        <v>0</v>
      </c>
      <c r="K40" s="22"/>
      <c r="L40" s="22"/>
      <c r="M40" s="22"/>
      <c r="N40" s="22"/>
      <c r="O40" s="22"/>
      <c r="P40" s="22"/>
    </row>
    <row r="41" spans="1:16" ht="39" customHeight="1" x14ac:dyDescent="0.15">
      <c r="A41" s="22"/>
      <c r="B41" s="35"/>
      <c r="C41" s="1181" t="s">
        <v>543</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544</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545</v>
      </c>
      <c r="D43" s="1185"/>
      <c r="E43" s="1186"/>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LRfZk/56gMpp2Rg3omchDx8AOivGD0nNZ5JPOLY7uJwAsFA14pugRG+lKi+VsdFbV+csDgCkIzun4n4/AIIAA==" saltValue="SPIL7lWy2UzBSzuplyE1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1070</v>
      </c>
      <c r="L45" s="60">
        <v>1064</v>
      </c>
      <c r="M45" s="60">
        <v>1140</v>
      </c>
      <c r="N45" s="60">
        <v>1102</v>
      </c>
      <c r="O45" s="61">
        <v>1075</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15">
      <c r="A48" s="48"/>
      <c r="B48" s="1214"/>
      <c r="C48" s="1215"/>
      <c r="D48" s="62"/>
      <c r="E48" s="1191" t="s">
        <v>13</v>
      </c>
      <c r="F48" s="1191"/>
      <c r="G48" s="1191"/>
      <c r="H48" s="1191"/>
      <c r="I48" s="1191"/>
      <c r="J48" s="1192"/>
      <c r="K48" s="63">
        <v>229</v>
      </c>
      <c r="L48" s="64">
        <v>261</v>
      </c>
      <c r="M48" s="64">
        <v>259</v>
      </c>
      <c r="N48" s="64">
        <v>252</v>
      </c>
      <c r="O48" s="65">
        <v>182</v>
      </c>
      <c r="P48" s="48"/>
      <c r="Q48" s="48"/>
      <c r="R48" s="48"/>
      <c r="S48" s="48"/>
      <c r="T48" s="48"/>
      <c r="U48" s="48"/>
    </row>
    <row r="49" spans="1:21" ht="30.75" customHeight="1" x14ac:dyDescent="0.15">
      <c r="A49" s="48"/>
      <c r="B49" s="1214"/>
      <c r="C49" s="1215"/>
      <c r="D49" s="62"/>
      <c r="E49" s="1191" t="s">
        <v>14</v>
      </c>
      <c r="F49" s="1191"/>
      <c r="G49" s="1191"/>
      <c r="H49" s="1191"/>
      <c r="I49" s="1191"/>
      <c r="J49" s="1192"/>
      <c r="K49" s="63">
        <v>73</v>
      </c>
      <c r="L49" s="64">
        <v>74</v>
      </c>
      <c r="M49" s="64">
        <v>76</v>
      </c>
      <c r="N49" s="64">
        <v>77</v>
      </c>
      <c r="O49" s="65">
        <v>93</v>
      </c>
      <c r="P49" s="48"/>
      <c r="Q49" s="48"/>
      <c r="R49" s="48"/>
      <c r="S49" s="48"/>
      <c r="T49" s="48"/>
      <c r="U49" s="48"/>
    </row>
    <row r="50" spans="1:21" ht="30.75" customHeight="1" x14ac:dyDescent="0.15">
      <c r="A50" s="48"/>
      <c r="B50" s="1214"/>
      <c r="C50" s="1215"/>
      <c r="D50" s="62"/>
      <c r="E50" s="1191" t="s">
        <v>15</v>
      </c>
      <c r="F50" s="1191"/>
      <c r="G50" s="1191"/>
      <c r="H50" s="1191"/>
      <c r="I50" s="1191"/>
      <c r="J50" s="1192"/>
      <c r="K50" s="63">
        <v>86</v>
      </c>
      <c r="L50" s="64">
        <v>103</v>
      </c>
      <c r="M50" s="64">
        <v>163</v>
      </c>
      <c r="N50" s="64">
        <v>171</v>
      </c>
      <c r="O50" s="65">
        <v>102</v>
      </c>
      <c r="P50" s="48"/>
      <c r="Q50" s="48"/>
      <c r="R50" s="48"/>
      <c r="S50" s="48"/>
      <c r="T50" s="48"/>
      <c r="U50" s="48"/>
    </row>
    <row r="51" spans="1:21" ht="30.75" customHeight="1" x14ac:dyDescent="0.15">
      <c r="A51" s="48"/>
      <c r="B51" s="1216"/>
      <c r="C51" s="1217"/>
      <c r="D51" s="66"/>
      <c r="E51" s="1191" t="s">
        <v>16</v>
      </c>
      <c r="F51" s="1191"/>
      <c r="G51" s="1191"/>
      <c r="H51" s="1191"/>
      <c r="I51" s="1191"/>
      <c r="J51" s="1192"/>
      <c r="K51" s="63">
        <v>1</v>
      </c>
      <c r="L51" s="64">
        <v>1</v>
      </c>
      <c r="M51" s="64">
        <v>0</v>
      </c>
      <c r="N51" s="64">
        <v>0</v>
      </c>
      <c r="O51" s="65">
        <v>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973</v>
      </c>
      <c r="L52" s="64">
        <v>992</v>
      </c>
      <c r="M52" s="64">
        <v>992</v>
      </c>
      <c r="N52" s="64">
        <v>973</v>
      </c>
      <c r="O52" s="65">
        <v>941</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486</v>
      </c>
      <c r="L53" s="69">
        <v>511</v>
      </c>
      <c r="M53" s="69">
        <v>646</v>
      </c>
      <c r="N53" s="69">
        <v>629</v>
      </c>
      <c r="O53" s="70">
        <v>511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YfMk7qd+GB1JjPGhp1xGKrDE5H22NHDPJ3nXzVm3f9fPFKWNbtm/ZOokmYxA818m4uqxDWZ1x4DIFn7+0al2w==" saltValue="VgyLdTG30UCUwDb3VOyub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32" t="s">
        <v>30</v>
      </c>
      <c r="C41" s="1233"/>
      <c r="D41" s="105"/>
      <c r="E41" s="1234" t="s">
        <v>31</v>
      </c>
      <c r="F41" s="1234"/>
      <c r="G41" s="1234"/>
      <c r="H41" s="1235"/>
      <c r="I41" s="355">
        <v>11775</v>
      </c>
      <c r="J41" s="356">
        <v>12157</v>
      </c>
      <c r="K41" s="356">
        <v>11813</v>
      </c>
      <c r="L41" s="356">
        <v>11447</v>
      </c>
      <c r="M41" s="357">
        <v>11316</v>
      </c>
    </row>
    <row r="42" spans="2:13" ht="27.75" customHeight="1" x14ac:dyDescent="0.15">
      <c r="B42" s="1222"/>
      <c r="C42" s="1223"/>
      <c r="D42" s="106"/>
      <c r="E42" s="1226" t="s">
        <v>32</v>
      </c>
      <c r="F42" s="1226"/>
      <c r="G42" s="1226"/>
      <c r="H42" s="1227"/>
      <c r="I42" s="358">
        <v>644</v>
      </c>
      <c r="J42" s="359">
        <v>504</v>
      </c>
      <c r="K42" s="359">
        <v>365</v>
      </c>
      <c r="L42" s="359">
        <v>199</v>
      </c>
      <c r="M42" s="360">
        <v>109</v>
      </c>
    </row>
    <row r="43" spans="2:13" ht="27.75" customHeight="1" x14ac:dyDescent="0.15">
      <c r="B43" s="1222"/>
      <c r="C43" s="1223"/>
      <c r="D43" s="106"/>
      <c r="E43" s="1226" t="s">
        <v>33</v>
      </c>
      <c r="F43" s="1226"/>
      <c r="G43" s="1226"/>
      <c r="H43" s="1227"/>
      <c r="I43" s="358">
        <v>2830</v>
      </c>
      <c r="J43" s="359">
        <v>2737</v>
      </c>
      <c r="K43" s="359">
        <v>2684</v>
      </c>
      <c r="L43" s="359">
        <v>2747</v>
      </c>
      <c r="M43" s="360">
        <v>2799</v>
      </c>
    </row>
    <row r="44" spans="2:13" ht="27.75" customHeight="1" x14ac:dyDescent="0.15">
      <c r="B44" s="1222"/>
      <c r="C44" s="1223"/>
      <c r="D44" s="106"/>
      <c r="E44" s="1226" t="s">
        <v>34</v>
      </c>
      <c r="F44" s="1226"/>
      <c r="G44" s="1226"/>
      <c r="H44" s="1227"/>
      <c r="I44" s="358">
        <v>1245</v>
      </c>
      <c r="J44" s="359">
        <v>1281</v>
      </c>
      <c r="K44" s="359">
        <v>1213</v>
      </c>
      <c r="L44" s="359">
        <v>1139</v>
      </c>
      <c r="M44" s="360">
        <v>1071</v>
      </c>
    </row>
    <row r="45" spans="2:13" ht="27.75" customHeight="1" x14ac:dyDescent="0.15">
      <c r="B45" s="1222"/>
      <c r="C45" s="1223"/>
      <c r="D45" s="106"/>
      <c r="E45" s="1226" t="s">
        <v>35</v>
      </c>
      <c r="F45" s="1226"/>
      <c r="G45" s="1226"/>
      <c r="H45" s="1227"/>
      <c r="I45" s="358">
        <v>831</v>
      </c>
      <c r="J45" s="359">
        <v>859</v>
      </c>
      <c r="K45" s="359">
        <v>831</v>
      </c>
      <c r="L45" s="359">
        <v>778</v>
      </c>
      <c r="M45" s="360">
        <v>806</v>
      </c>
    </row>
    <row r="46" spans="2:13" ht="27.75" customHeight="1" x14ac:dyDescent="0.15">
      <c r="B46" s="1222"/>
      <c r="C46" s="1223"/>
      <c r="D46" s="107"/>
      <c r="E46" s="1226" t="s">
        <v>36</v>
      </c>
      <c r="F46" s="1226"/>
      <c r="G46" s="1226"/>
      <c r="H46" s="1227"/>
      <c r="I46" s="358" t="s">
        <v>489</v>
      </c>
      <c r="J46" s="359" t="s">
        <v>489</v>
      </c>
      <c r="K46" s="359" t="s">
        <v>489</v>
      </c>
      <c r="L46" s="359" t="s">
        <v>489</v>
      </c>
      <c r="M46" s="360" t="s">
        <v>489</v>
      </c>
    </row>
    <row r="47" spans="2:13" ht="27.75" customHeight="1" x14ac:dyDescent="0.15">
      <c r="B47" s="1222"/>
      <c r="C47" s="1223"/>
      <c r="D47" s="108"/>
      <c r="E47" s="1236" t="s">
        <v>37</v>
      </c>
      <c r="F47" s="1237"/>
      <c r="G47" s="1237"/>
      <c r="H47" s="1238"/>
      <c r="I47" s="358" t="s">
        <v>489</v>
      </c>
      <c r="J47" s="359" t="s">
        <v>489</v>
      </c>
      <c r="K47" s="359" t="s">
        <v>489</v>
      </c>
      <c r="L47" s="359" t="s">
        <v>489</v>
      </c>
      <c r="M47" s="360" t="s">
        <v>489</v>
      </c>
    </row>
    <row r="48" spans="2:13" ht="27.75" customHeight="1" x14ac:dyDescent="0.15">
      <c r="B48" s="1222"/>
      <c r="C48" s="1223"/>
      <c r="D48" s="106"/>
      <c r="E48" s="1226" t="s">
        <v>38</v>
      </c>
      <c r="F48" s="1226"/>
      <c r="G48" s="1226"/>
      <c r="H48" s="1227"/>
      <c r="I48" s="358" t="s">
        <v>489</v>
      </c>
      <c r="J48" s="359" t="s">
        <v>489</v>
      </c>
      <c r="K48" s="359" t="s">
        <v>489</v>
      </c>
      <c r="L48" s="359" t="s">
        <v>489</v>
      </c>
      <c r="M48" s="360" t="s">
        <v>489</v>
      </c>
    </row>
    <row r="49" spans="2:13" ht="27.75" customHeight="1" x14ac:dyDescent="0.15">
      <c r="B49" s="1224"/>
      <c r="C49" s="1225"/>
      <c r="D49" s="106"/>
      <c r="E49" s="1226" t="s">
        <v>39</v>
      </c>
      <c r="F49" s="1226"/>
      <c r="G49" s="1226"/>
      <c r="H49" s="1227"/>
      <c r="I49" s="358" t="s">
        <v>489</v>
      </c>
      <c r="J49" s="359" t="s">
        <v>489</v>
      </c>
      <c r="K49" s="359" t="s">
        <v>489</v>
      </c>
      <c r="L49" s="359" t="s">
        <v>489</v>
      </c>
      <c r="M49" s="360" t="s">
        <v>489</v>
      </c>
    </row>
    <row r="50" spans="2:13" ht="27.75" customHeight="1" x14ac:dyDescent="0.15">
      <c r="B50" s="1220" t="s">
        <v>40</v>
      </c>
      <c r="C50" s="1221"/>
      <c r="D50" s="109"/>
      <c r="E50" s="1226" t="s">
        <v>41</v>
      </c>
      <c r="F50" s="1226"/>
      <c r="G50" s="1226"/>
      <c r="H50" s="1227"/>
      <c r="I50" s="358">
        <v>2100</v>
      </c>
      <c r="J50" s="359">
        <v>2272</v>
      </c>
      <c r="K50" s="359">
        <v>2735</v>
      </c>
      <c r="L50" s="359">
        <v>3056</v>
      </c>
      <c r="M50" s="360">
        <v>3588</v>
      </c>
    </row>
    <row r="51" spans="2:13" ht="27.75" customHeight="1" x14ac:dyDescent="0.15">
      <c r="B51" s="1222"/>
      <c r="C51" s="1223"/>
      <c r="D51" s="106"/>
      <c r="E51" s="1226" t="s">
        <v>42</v>
      </c>
      <c r="F51" s="1226"/>
      <c r="G51" s="1226"/>
      <c r="H51" s="1227"/>
      <c r="I51" s="358">
        <v>1341</v>
      </c>
      <c r="J51" s="359">
        <v>1327</v>
      </c>
      <c r="K51" s="359">
        <v>1205</v>
      </c>
      <c r="L51" s="359">
        <v>1048</v>
      </c>
      <c r="M51" s="360">
        <v>1122</v>
      </c>
    </row>
    <row r="52" spans="2:13" ht="27.75" customHeight="1" x14ac:dyDescent="0.15">
      <c r="B52" s="1224"/>
      <c r="C52" s="1225"/>
      <c r="D52" s="106"/>
      <c r="E52" s="1226" t="s">
        <v>43</v>
      </c>
      <c r="F52" s="1226"/>
      <c r="G52" s="1226"/>
      <c r="H52" s="1227"/>
      <c r="I52" s="358">
        <v>9342</v>
      </c>
      <c r="J52" s="359">
        <v>9307</v>
      </c>
      <c r="K52" s="359">
        <v>9458</v>
      </c>
      <c r="L52" s="359">
        <v>9270</v>
      </c>
      <c r="M52" s="360">
        <v>9160</v>
      </c>
    </row>
    <row r="53" spans="2:13" ht="27.75" customHeight="1" thickBot="1" x14ac:dyDescent="0.2">
      <c r="B53" s="1228" t="s">
        <v>19</v>
      </c>
      <c r="C53" s="1229"/>
      <c r="D53" s="110"/>
      <c r="E53" s="1230" t="s">
        <v>44</v>
      </c>
      <c r="F53" s="1230"/>
      <c r="G53" s="1230"/>
      <c r="H53" s="1231"/>
      <c r="I53" s="361">
        <v>4543</v>
      </c>
      <c r="J53" s="362">
        <v>4632</v>
      </c>
      <c r="K53" s="362">
        <v>3509</v>
      </c>
      <c r="L53" s="362">
        <v>2937</v>
      </c>
      <c r="M53" s="363">
        <v>2231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ttjJXokl151DtYH5a0L+woeeEmPzzVCjfb4b6qhBJaQmPQ4aUbJt4gA/ywoM9ZRHLm4vgAp5JInEyRO8d19Rg==" saltValue="bjA/cYA0+KoBjPNBA5p4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1441</v>
      </c>
      <c r="G55" s="122">
        <v>1442</v>
      </c>
      <c r="H55" s="123">
        <v>1646</v>
      </c>
    </row>
    <row r="56" spans="2:8" ht="52.5" customHeight="1" x14ac:dyDescent="0.15">
      <c r="B56" s="124"/>
      <c r="C56" s="1249" t="s">
        <v>47</v>
      </c>
      <c r="D56" s="1249"/>
      <c r="E56" s="1250"/>
      <c r="F56" s="125">
        <v>467</v>
      </c>
      <c r="G56" s="125">
        <v>657</v>
      </c>
      <c r="H56" s="126">
        <v>860</v>
      </c>
    </row>
    <row r="57" spans="2:8" ht="53.25" customHeight="1" x14ac:dyDescent="0.15">
      <c r="B57" s="124"/>
      <c r="C57" s="1251" t="s">
        <v>48</v>
      </c>
      <c r="D57" s="1251"/>
      <c r="E57" s="1252"/>
      <c r="F57" s="127">
        <v>566</v>
      </c>
      <c r="G57" s="127">
        <v>695</v>
      </c>
      <c r="H57" s="128">
        <v>808</v>
      </c>
    </row>
    <row r="58" spans="2:8" ht="45.75" customHeight="1" x14ac:dyDescent="0.15">
      <c r="B58" s="129"/>
      <c r="C58" s="1239" t="s">
        <v>559</v>
      </c>
      <c r="D58" s="1240"/>
      <c r="E58" s="1241"/>
      <c r="F58" s="130">
        <v>261</v>
      </c>
      <c r="G58" s="130">
        <v>284</v>
      </c>
      <c r="H58" s="131">
        <v>290</v>
      </c>
    </row>
    <row r="59" spans="2:8" ht="45.75" customHeight="1" x14ac:dyDescent="0.15">
      <c r="B59" s="129"/>
      <c r="C59" s="1239" t="s">
        <v>560</v>
      </c>
      <c r="D59" s="1240"/>
      <c r="E59" s="1241"/>
      <c r="F59" s="130">
        <v>15</v>
      </c>
      <c r="G59" s="130">
        <v>82</v>
      </c>
      <c r="H59" s="131">
        <v>138</v>
      </c>
    </row>
    <row r="60" spans="2:8" ht="45.75" customHeight="1" x14ac:dyDescent="0.15">
      <c r="B60" s="129"/>
      <c r="C60" s="1239" t="s">
        <v>561</v>
      </c>
      <c r="D60" s="1240"/>
      <c r="E60" s="1241"/>
      <c r="F60" s="130">
        <v>65</v>
      </c>
      <c r="G60" s="130">
        <v>63</v>
      </c>
      <c r="H60" s="131">
        <v>64</v>
      </c>
    </row>
    <row r="61" spans="2:8" ht="45.75" customHeight="1" x14ac:dyDescent="0.15">
      <c r="B61" s="129"/>
      <c r="C61" s="1239" t="s">
        <v>562</v>
      </c>
      <c r="D61" s="1240"/>
      <c r="E61" s="1241"/>
      <c r="F61" s="130">
        <v>25</v>
      </c>
      <c r="G61" s="130">
        <v>37</v>
      </c>
      <c r="H61" s="131">
        <v>64</v>
      </c>
    </row>
    <row r="62" spans="2:8" ht="45.75" customHeight="1" thickBot="1" x14ac:dyDescent="0.2">
      <c r="B62" s="132"/>
      <c r="C62" s="1242" t="s">
        <v>563</v>
      </c>
      <c r="D62" s="1243"/>
      <c r="E62" s="1244"/>
      <c r="F62" s="133">
        <v>53</v>
      </c>
      <c r="G62" s="133">
        <v>53</v>
      </c>
      <c r="H62" s="134">
        <v>53</v>
      </c>
    </row>
    <row r="63" spans="2:8" ht="52.5" customHeight="1" thickBot="1" x14ac:dyDescent="0.2">
      <c r="B63" s="135"/>
      <c r="C63" s="1245" t="s">
        <v>49</v>
      </c>
      <c r="D63" s="1245"/>
      <c r="E63" s="1246"/>
      <c r="F63" s="136">
        <v>2473</v>
      </c>
      <c r="G63" s="136">
        <v>2794</v>
      </c>
      <c r="H63" s="137">
        <v>3314</v>
      </c>
    </row>
    <row r="64" spans="2:8" x14ac:dyDescent="0.15"/>
  </sheetData>
  <sheetProtection algorithmName="SHA-512" hashValue="N6HMIprwRXH9YEkpOW9ucU/teJgK8eHzDm9lLmBQaow2EVM1xsVRbVWCzmpfAX6tdqVlXk7gSZWTPL1H7ZFd1w==" saltValue="muPJzFBELw5uLeY4wp/5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568</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569</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528</v>
      </c>
      <c r="BQ50" s="1259"/>
      <c r="BR50" s="1259"/>
      <c r="BS50" s="1259"/>
      <c r="BT50" s="1259"/>
      <c r="BU50" s="1259"/>
      <c r="BV50" s="1259"/>
      <c r="BW50" s="1259"/>
      <c r="BX50" s="1259" t="s">
        <v>529</v>
      </c>
      <c r="BY50" s="1259"/>
      <c r="BZ50" s="1259"/>
      <c r="CA50" s="1259"/>
      <c r="CB50" s="1259"/>
      <c r="CC50" s="1259"/>
      <c r="CD50" s="1259"/>
      <c r="CE50" s="1259"/>
      <c r="CF50" s="1259" t="s">
        <v>530</v>
      </c>
      <c r="CG50" s="1259"/>
      <c r="CH50" s="1259"/>
      <c r="CI50" s="1259"/>
      <c r="CJ50" s="1259"/>
      <c r="CK50" s="1259"/>
      <c r="CL50" s="1259"/>
      <c r="CM50" s="1259"/>
      <c r="CN50" s="1259" t="s">
        <v>531</v>
      </c>
      <c r="CO50" s="1259"/>
      <c r="CP50" s="1259"/>
      <c r="CQ50" s="1259"/>
      <c r="CR50" s="1259"/>
      <c r="CS50" s="1259"/>
      <c r="CT50" s="1259"/>
      <c r="CU50" s="1259"/>
      <c r="CV50" s="1259" t="s">
        <v>532</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570</v>
      </c>
      <c r="AO51" s="1258"/>
      <c r="AP51" s="1258"/>
      <c r="AQ51" s="1258"/>
      <c r="AR51" s="1258"/>
      <c r="AS51" s="1258"/>
      <c r="AT51" s="1258"/>
      <c r="AU51" s="1258"/>
      <c r="AV51" s="1258"/>
      <c r="AW51" s="1258"/>
      <c r="AX51" s="1258"/>
      <c r="AY51" s="1258"/>
      <c r="AZ51" s="1258"/>
      <c r="BA51" s="1258"/>
      <c r="BB51" s="1258" t="s">
        <v>571</v>
      </c>
      <c r="BC51" s="1258"/>
      <c r="BD51" s="1258"/>
      <c r="BE51" s="1258"/>
      <c r="BF51" s="1258"/>
      <c r="BG51" s="1258"/>
      <c r="BH51" s="1258"/>
      <c r="BI51" s="1258"/>
      <c r="BJ51" s="1258"/>
      <c r="BK51" s="1258"/>
      <c r="BL51" s="1258"/>
      <c r="BM51" s="1258"/>
      <c r="BN51" s="1258"/>
      <c r="BO51" s="1258"/>
      <c r="BP51" s="1255">
        <v>95.4</v>
      </c>
      <c r="BQ51" s="1255"/>
      <c r="BR51" s="1255"/>
      <c r="BS51" s="1255"/>
      <c r="BT51" s="1255"/>
      <c r="BU51" s="1255"/>
      <c r="BV51" s="1255"/>
      <c r="BW51" s="1255"/>
      <c r="BX51" s="1255">
        <v>94.1</v>
      </c>
      <c r="BY51" s="1255"/>
      <c r="BZ51" s="1255"/>
      <c r="CA51" s="1255"/>
      <c r="CB51" s="1255"/>
      <c r="CC51" s="1255"/>
      <c r="CD51" s="1255"/>
      <c r="CE51" s="1255"/>
      <c r="CF51" s="1255">
        <v>66.599999999999994</v>
      </c>
      <c r="CG51" s="1255"/>
      <c r="CH51" s="1255"/>
      <c r="CI51" s="1255"/>
      <c r="CJ51" s="1255"/>
      <c r="CK51" s="1255"/>
      <c r="CL51" s="1255"/>
      <c r="CM51" s="1255"/>
      <c r="CN51" s="1255">
        <v>58</v>
      </c>
      <c r="CO51" s="1255"/>
      <c r="CP51" s="1255"/>
      <c r="CQ51" s="1255"/>
      <c r="CR51" s="1255"/>
      <c r="CS51" s="1255"/>
      <c r="CT51" s="1255"/>
      <c r="CU51" s="1255"/>
      <c r="CV51" s="1255">
        <v>42.1</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572</v>
      </c>
      <c r="BC53" s="1258"/>
      <c r="BD53" s="1258"/>
      <c r="BE53" s="1258"/>
      <c r="BF53" s="1258"/>
      <c r="BG53" s="1258"/>
      <c r="BH53" s="1258"/>
      <c r="BI53" s="1258"/>
      <c r="BJ53" s="1258"/>
      <c r="BK53" s="1258"/>
      <c r="BL53" s="1258"/>
      <c r="BM53" s="1258"/>
      <c r="BN53" s="1258"/>
      <c r="BO53" s="1258"/>
      <c r="BP53" s="1255">
        <v>66.7</v>
      </c>
      <c r="BQ53" s="1255"/>
      <c r="BR53" s="1255"/>
      <c r="BS53" s="1255"/>
      <c r="BT53" s="1255"/>
      <c r="BU53" s="1255"/>
      <c r="BV53" s="1255"/>
      <c r="BW53" s="1255"/>
      <c r="BX53" s="1255">
        <v>68</v>
      </c>
      <c r="BY53" s="1255"/>
      <c r="BZ53" s="1255"/>
      <c r="CA53" s="1255"/>
      <c r="CB53" s="1255"/>
      <c r="CC53" s="1255"/>
      <c r="CD53" s="1255"/>
      <c r="CE53" s="1255"/>
      <c r="CF53" s="1255">
        <v>69.7</v>
      </c>
      <c r="CG53" s="1255"/>
      <c r="CH53" s="1255"/>
      <c r="CI53" s="1255"/>
      <c r="CJ53" s="1255"/>
      <c r="CK53" s="1255"/>
      <c r="CL53" s="1255"/>
      <c r="CM53" s="1255"/>
      <c r="CN53" s="1255">
        <v>71.599999999999994</v>
      </c>
      <c r="CO53" s="1255"/>
      <c r="CP53" s="1255"/>
      <c r="CQ53" s="1255"/>
      <c r="CR53" s="1255"/>
      <c r="CS53" s="1255"/>
      <c r="CT53" s="1255"/>
      <c r="CU53" s="1255"/>
      <c r="CV53" s="1255">
        <v>72.7</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573</v>
      </c>
      <c r="AO55" s="1259"/>
      <c r="AP55" s="1259"/>
      <c r="AQ55" s="1259"/>
      <c r="AR55" s="1259"/>
      <c r="AS55" s="1259"/>
      <c r="AT55" s="1259"/>
      <c r="AU55" s="1259"/>
      <c r="AV55" s="1259"/>
      <c r="AW55" s="1259"/>
      <c r="AX55" s="1259"/>
      <c r="AY55" s="1259"/>
      <c r="AZ55" s="1259"/>
      <c r="BA55" s="1259"/>
      <c r="BB55" s="1258" t="s">
        <v>571</v>
      </c>
      <c r="BC55" s="1258"/>
      <c r="BD55" s="1258"/>
      <c r="BE55" s="1258"/>
      <c r="BF55" s="1258"/>
      <c r="BG55" s="1258"/>
      <c r="BH55" s="1258"/>
      <c r="BI55" s="1258"/>
      <c r="BJ55" s="1258"/>
      <c r="BK55" s="1258"/>
      <c r="BL55" s="1258"/>
      <c r="BM55" s="1258"/>
      <c r="BN55" s="1258"/>
      <c r="BO55" s="1258"/>
      <c r="BP55" s="1255">
        <v>43</v>
      </c>
      <c r="BQ55" s="1255"/>
      <c r="BR55" s="1255"/>
      <c r="BS55" s="1255"/>
      <c r="BT55" s="1255"/>
      <c r="BU55" s="1255"/>
      <c r="BV55" s="1255"/>
      <c r="BW55" s="1255"/>
      <c r="BX55" s="1255">
        <v>32.4</v>
      </c>
      <c r="BY55" s="1255"/>
      <c r="BZ55" s="1255"/>
      <c r="CA55" s="1255"/>
      <c r="CB55" s="1255"/>
      <c r="CC55" s="1255"/>
      <c r="CD55" s="1255"/>
      <c r="CE55" s="1255"/>
      <c r="CF55" s="1255">
        <v>20</v>
      </c>
      <c r="CG55" s="1255"/>
      <c r="CH55" s="1255"/>
      <c r="CI55" s="1255"/>
      <c r="CJ55" s="1255"/>
      <c r="CK55" s="1255"/>
      <c r="CL55" s="1255"/>
      <c r="CM55" s="1255"/>
      <c r="CN55" s="1255">
        <v>7.4</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572</v>
      </c>
      <c r="BC57" s="1258"/>
      <c r="BD57" s="1258"/>
      <c r="BE57" s="1258"/>
      <c r="BF57" s="1258"/>
      <c r="BG57" s="1258"/>
      <c r="BH57" s="1258"/>
      <c r="BI57" s="1258"/>
      <c r="BJ57" s="1258"/>
      <c r="BK57" s="1258"/>
      <c r="BL57" s="1258"/>
      <c r="BM57" s="1258"/>
      <c r="BN57" s="1258"/>
      <c r="BO57" s="1258"/>
      <c r="BP57" s="1255">
        <v>62.8</v>
      </c>
      <c r="BQ57" s="1255"/>
      <c r="BR57" s="1255"/>
      <c r="BS57" s="1255"/>
      <c r="BT57" s="1255"/>
      <c r="BU57" s="1255"/>
      <c r="BV57" s="1255"/>
      <c r="BW57" s="1255"/>
      <c r="BX57" s="1255">
        <v>64.2</v>
      </c>
      <c r="BY57" s="1255"/>
      <c r="BZ57" s="1255"/>
      <c r="CA57" s="1255"/>
      <c r="CB57" s="1255"/>
      <c r="CC57" s="1255"/>
      <c r="CD57" s="1255"/>
      <c r="CE57" s="1255"/>
      <c r="CF57" s="1255">
        <v>67</v>
      </c>
      <c r="CG57" s="1255"/>
      <c r="CH57" s="1255"/>
      <c r="CI57" s="1255"/>
      <c r="CJ57" s="1255"/>
      <c r="CK57" s="1255"/>
      <c r="CL57" s="1255"/>
      <c r="CM57" s="1255"/>
      <c r="CN57" s="1255">
        <v>67.599999999999994</v>
      </c>
      <c r="CO57" s="1255"/>
      <c r="CP57" s="1255"/>
      <c r="CQ57" s="1255"/>
      <c r="CR57" s="1255"/>
      <c r="CS57" s="1255"/>
      <c r="CT57" s="1255"/>
      <c r="CU57" s="1255"/>
      <c r="CV57" s="1255">
        <v>67.900000000000006</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574</v>
      </c>
    </row>
    <row r="64" spans="1:109" x14ac:dyDescent="0.15">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575</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569</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528</v>
      </c>
      <c r="BQ72" s="1259"/>
      <c r="BR72" s="1259"/>
      <c r="BS72" s="1259"/>
      <c r="BT72" s="1259"/>
      <c r="BU72" s="1259"/>
      <c r="BV72" s="1259"/>
      <c r="BW72" s="1259"/>
      <c r="BX72" s="1259" t="s">
        <v>529</v>
      </c>
      <c r="BY72" s="1259"/>
      <c r="BZ72" s="1259"/>
      <c r="CA72" s="1259"/>
      <c r="CB72" s="1259"/>
      <c r="CC72" s="1259"/>
      <c r="CD72" s="1259"/>
      <c r="CE72" s="1259"/>
      <c r="CF72" s="1259" t="s">
        <v>530</v>
      </c>
      <c r="CG72" s="1259"/>
      <c r="CH72" s="1259"/>
      <c r="CI72" s="1259"/>
      <c r="CJ72" s="1259"/>
      <c r="CK72" s="1259"/>
      <c r="CL72" s="1259"/>
      <c r="CM72" s="1259"/>
      <c r="CN72" s="1259" t="s">
        <v>531</v>
      </c>
      <c r="CO72" s="1259"/>
      <c r="CP72" s="1259"/>
      <c r="CQ72" s="1259"/>
      <c r="CR72" s="1259"/>
      <c r="CS72" s="1259"/>
      <c r="CT72" s="1259"/>
      <c r="CU72" s="1259"/>
      <c r="CV72" s="1259" t="s">
        <v>532</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570</v>
      </c>
      <c r="AO73" s="1258"/>
      <c r="AP73" s="1258"/>
      <c r="AQ73" s="1258"/>
      <c r="AR73" s="1258"/>
      <c r="AS73" s="1258"/>
      <c r="AT73" s="1258"/>
      <c r="AU73" s="1258"/>
      <c r="AV73" s="1258"/>
      <c r="AW73" s="1258"/>
      <c r="AX73" s="1258"/>
      <c r="AY73" s="1258"/>
      <c r="AZ73" s="1258"/>
      <c r="BA73" s="1258"/>
      <c r="BB73" s="1258" t="s">
        <v>571</v>
      </c>
      <c r="BC73" s="1258"/>
      <c r="BD73" s="1258"/>
      <c r="BE73" s="1258"/>
      <c r="BF73" s="1258"/>
      <c r="BG73" s="1258"/>
      <c r="BH73" s="1258"/>
      <c r="BI73" s="1258"/>
      <c r="BJ73" s="1258"/>
      <c r="BK73" s="1258"/>
      <c r="BL73" s="1258"/>
      <c r="BM73" s="1258"/>
      <c r="BN73" s="1258"/>
      <c r="BO73" s="1258"/>
      <c r="BP73" s="1255">
        <v>95.4</v>
      </c>
      <c r="BQ73" s="1255"/>
      <c r="BR73" s="1255"/>
      <c r="BS73" s="1255"/>
      <c r="BT73" s="1255"/>
      <c r="BU73" s="1255"/>
      <c r="BV73" s="1255"/>
      <c r="BW73" s="1255"/>
      <c r="BX73" s="1255">
        <v>94.1</v>
      </c>
      <c r="BY73" s="1255"/>
      <c r="BZ73" s="1255"/>
      <c r="CA73" s="1255"/>
      <c r="CB73" s="1255"/>
      <c r="CC73" s="1255"/>
      <c r="CD73" s="1255"/>
      <c r="CE73" s="1255"/>
      <c r="CF73" s="1255">
        <v>66.599999999999994</v>
      </c>
      <c r="CG73" s="1255"/>
      <c r="CH73" s="1255"/>
      <c r="CI73" s="1255"/>
      <c r="CJ73" s="1255"/>
      <c r="CK73" s="1255"/>
      <c r="CL73" s="1255"/>
      <c r="CM73" s="1255"/>
      <c r="CN73" s="1255">
        <v>58</v>
      </c>
      <c r="CO73" s="1255"/>
      <c r="CP73" s="1255"/>
      <c r="CQ73" s="1255"/>
      <c r="CR73" s="1255"/>
      <c r="CS73" s="1255"/>
      <c r="CT73" s="1255"/>
      <c r="CU73" s="1255"/>
      <c r="CV73" s="1255">
        <v>42.1</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576</v>
      </c>
      <c r="BC75" s="1258"/>
      <c r="BD75" s="1258"/>
      <c r="BE75" s="1258"/>
      <c r="BF75" s="1258"/>
      <c r="BG75" s="1258"/>
      <c r="BH75" s="1258"/>
      <c r="BI75" s="1258"/>
      <c r="BJ75" s="1258"/>
      <c r="BK75" s="1258"/>
      <c r="BL75" s="1258"/>
      <c r="BM75" s="1258"/>
      <c r="BN75" s="1258"/>
      <c r="BO75" s="1258"/>
      <c r="BP75" s="1255">
        <v>9.9</v>
      </c>
      <c r="BQ75" s="1255"/>
      <c r="BR75" s="1255"/>
      <c r="BS75" s="1255"/>
      <c r="BT75" s="1255"/>
      <c r="BU75" s="1255"/>
      <c r="BV75" s="1255"/>
      <c r="BW75" s="1255"/>
      <c r="BX75" s="1255">
        <v>9.9</v>
      </c>
      <c r="BY75" s="1255"/>
      <c r="BZ75" s="1255"/>
      <c r="CA75" s="1255"/>
      <c r="CB75" s="1255"/>
      <c r="CC75" s="1255"/>
      <c r="CD75" s="1255"/>
      <c r="CE75" s="1255"/>
      <c r="CF75" s="1255">
        <v>10.9</v>
      </c>
      <c r="CG75" s="1255"/>
      <c r="CH75" s="1255"/>
      <c r="CI75" s="1255"/>
      <c r="CJ75" s="1255"/>
      <c r="CK75" s="1255"/>
      <c r="CL75" s="1255"/>
      <c r="CM75" s="1255"/>
      <c r="CN75" s="1255">
        <v>11.7</v>
      </c>
      <c r="CO75" s="1255"/>
      <c r="CP75" s="1255"/>
      <c r="CQ75" s="1255"/>
      <c r="CR75" s="1255"/>
      <c r="CS75" s="1255"/>
      <c r="CT75" s="1255"/>
      <c r="CU75" s="1255"/>
      <c r="CV75" s="1255">
        <v>11.4</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573</v>
      </c>
      <c r="AO77" s="1259"/>
      <c r="AP77" s="1259"/>
      <c r="AQ77" s="1259"/>
      <c r="AR77" s="1259"/>
      <c r="AS77" s="1259"/>
      <c r="AT77" s="1259"/>
      <c r="AU77" s="1259"/>
      <c r="AV77" s="1259"/>
      <c r="AW77" s="1259"/>
      <c r="AX77" s="1259"/>
      <c r="AY77" s="1259"/>
      <c r="AZ77" s="1259"/>
      <c r="BA77" s="1259"/>
      <c r="BB77" s="1258" t="s">
        <v>571</v>
      </c>
      <c r="BC77" s="1258"/>
      <c r="BD77" s="1258"/>
      <c r="BE77" s="1258"/>
      <c r="BF77" s="1258"/>
      <c r="BG77" s="1258"/>
      <c r="BH77" s="1258"/>
      <c r="BI77" s="1258"/>
      <c r="BJ77" s="1258"/>
      <c r="BK77" s="1258"/>
      <c r="BL77" s="1258"/>
      <c r="BM77" s="1258"/>
      <c r="BN77" s="1258"/>
      <c r="BO77" s="1258"/>
      <c r="BP77" s="1255">
        <v>43</v>
      </c>
      <c r="BQ77" s="1255"/>
      <c r="BR77" s="1255"/>
      <c r="BS77" s="1255"/>
      <c r="BT77" s="1255"/>
      <c r="BU77" s="1255"/>
      <c r="BV77" s="1255"/>
      <c r="BW77" s="1255"/>
      <c r="BX77" s="1255">
        <v>32.4</v>
      </c>
      <c r="BY77" s="1255"/>
      <c r="BZ77" s="1255"/>
      <c r="CA77" s="1255"/>
      <c r="CB77" s="1255"/>
      <c r="CC77" s="1255"/>
      <c r="CD77" s="1255"/>
      <c r="CE77" s="1255"/>
      <c r="CF77" s="1255">
        <v>20</v>
      </c>
      <c r="CG77" s="1255"/>
      <c r="CH77" s="1255"/>
      <c r="CI77" s="1255"/>
      <c r="CJ77" s="1255"/>
      <c r="CK77" s="1255"/>
      <c r="CL77" s="1255"/>
      <c r="CM77" s="1255"/>
      <c r="CN77" s="1255">
        <v>7.4</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576</v>
      </c>
      <c r="BC79" s="1258"/>
      <c r="BD79" s="1258"/>
      <c r="BE79" s="1258"/>
      <c r="BF79" s="1258"/>
      <c r="BG79" s="1258"/>
      <c r="BH79" s="1258"/>
      <c r="BI79" s="1258"/>
      <c r="BJ79" s="1258"/>
      <c r="BK79" s="1258"/>
      <c r="BL79" s="1258"/>
      <c r="BM79" s="1258"/>
      <c r="BN79" s="1258"/>
      <c r="BO79" s="1258"/>
      <c r="BP79" s="1255">
        <v>9.9</v>
      </c>
      <c r="BQ79" s="1255"/>
      <c r="BR79" s="1255"/>
      <c r="BS79" s="1255"/>
      <c r="BT79" s="1255"/>
      <c r="BU79" s="1255"/>
      <c r="BV79" s="1255"/>
      <c r="BW79" s="1255"/>
      <c r="BX79" s="1255">
        <v>9.5</v>
      </c>
      <c r="BY79" s="1255"/>
      <c r="BZ79" s="1255"/>
      <c r="CA79" s="1255"/>
      <c r="CB79" s="1255"/>
      <c r="CC79" s="1255"/>
      <c r="CD79" s="1255"/>
      <c r="CE79" s="1255"/>
      <c r="CF79" s="1255">
        <v>9.5</v>
      </c>
      <c r="CG79" s="1255"/>
      <c r="CH79" s="1255"/>
      <c r="CI79" s="1255"/>
      <c r="CJ79" s="1255"/>
      <c r="CK79" s="1255"/>
      <c r="CL79" s="1255"/>
      <c r="CM79" s="1255"/>
      <c r="CN79" s="1255">
        <v>9.4</v>
      </c>
      <c r="CO79" s="1255"/>
      <c r="CP79" s="1255"/>
      <c r="CQ79" s="1255"/>
      <c r="CR79" s="1255"/>
      <c r="CS79" s="1255"/>
      <c r="CT79" s="1255"/>
      <c r="CU79" s="1255"/>
      <c r="CV79" s="1255">
        <v>9.3000000000000007</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j2GHeCE2X+/kFWY6KhdQ6M0eAQNVktpg80M8ydEVv1jrrKsoo+Tx59qoZSMFi2dSFCsDvrbUQHULoPp2zZgxhg==" saltValue="0gjcRyFU2rEB3WOHEsXm9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election activeCell="M113" sqref="M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577</v>
      </c>
    </row>
  </sheetData>
  <sheetProtection algorithmName="SHA-512" hashValue="1jhMiWwMAeET1rrR2Bhfdp0lRHbpumyMLFItSI+lQQYMA3LJUfkMIAVM3R0bhcKt7TCchkHHtdvyCfvSBjpSZA==" saltValue="NNAzUYF/5VgerXEV6rx1q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577</v>
      </c>
    </row>
  </sheetData>
  <sheetProtection algorithmName="SHA-512" hashValue="eau9DdElFEvGP04bga5k9OP1f3IS77r7ju18NGcY7cMnwuXkCFHNTowHJlhVK1xUI7fao0pDXFOFINDmIH9kVg==" saltValue="L/Zw6WDIUmBCwWtx+LI1h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181214</v>
      </c>
      <c r="E3" s="156"/>
      <c r="F3" s="157">
        <v>118252</v>
      </c>
      <c r="G3" s="158"/>
      <c r="H3" s="159"/>
    </row>
    <row r="4" spans="1:8" x14ac:dyDescent="0.15">
      <c r="A4" s="160"/>
      <c r="B4" s="161"/>
      <c r="C4" s="162"/>
      <c r="D4" s="163">
        <v>72596</v>
      </c>
      <c r="E4" s="164"/>
      <c r="F4" s="165">
        <v>49994</v>
      </c>
      <c r="G4" s="166"/>
      <c r="H4" s="167"/>
    </row>
    <row r="5" spans="1:8" x14ac:dyDescent="0.15">
      <c r="A5" s="148" t="s">
        <v>522</v>
      </c>
      <c r="B5" s="153"/>
      <c r="C5" s="154"/>
      <c r="D5" s="155">
        <v>216426</v>
      </c>
      <c r="E5" s="156"/>
      <c r="F5" s="157">
        <v>120302</v>
      </c>
      <c r="G5" s="158"/>
      <c r="H5" s="159"/>
    </row>
    <row r="6" spans="1:8" x14ac:dyDescent="0.15">
      <c r="A6" s="160"/>
      <c r="B6" s="161"/>
      <c r="C6" s="162"/>
      <c r="D6" s="163">
        <v>112839</v>
      </c>
      <c r="E6" s="164"/>
      <c r="F6" s="165">
        <v>59328</v>
      </c>
      <c r="G6" s="166"/>
      <c r="H6" s="167"/>
    </row>
    <row r="7" spans="1:8" x14ac:dyDescent="0.15">
      <c r="A7" s="148" t="s">
        <v>523</v>
      </c>
      <c r="B7" s="153"/>
      <c r="C7" s="154"/>
      <c r="D7" s="155">
        <v>117641</v>
      </c>
      <c r="E7" s="156"/>
      <c r="F7" s="157">
        <v>114841</v>
      </c>
      <c r="G7" s="158"/>
      <c r="H7" s="159"/>
    </row>
    <row r="8" spans="1:8" x14ac:dyDescent="0.15">
      <c r="A8" s="160"/>
      <c r="B8" s="161"/>
      <c r="C8" s="162"/>
      <c r="D8" s="163">
        <v>54419</v>
      </c>
      <c r="E8" s="164"/>
      <c r="F8" s="165">
        <v>51589</v>
      </c>
      <c r="G8" s="166"/>
      <c r="H8" s="167"/>
    </row>
    <row r="9" spans="1:8" x14ac:dyDescent="0.15">
      <c r="A9" s="148" t="s">
        <v>524</v>
      </c>
      <c r="B9" s="153"/>
      <c r="C9" s="154"/>
      <c r="D9" s="155">
        <v>126401</v>
      </c>
      <c r="E9" s="156"/>
      <c r="F9" s="157">
        <v>124145</v>
      </c>
      <c r="G9" s="158"/>
      <c r="H9" s="159"/>
    </row>
    <row r="10" spans="1:8" x14ac:dyDescent="0.15">
      <c r="A10" s="160"/>
      <c r="B10" s="161"/>
      <c r="C10" s="162"/>
      <c r="D10" s="163">
        <v>69749</v>
      </c>
      <c r="E10" s="164"/>
      <c r="F10" s="165">
        <v>54761</v>
      </c>
      <c r="G10" s="166"/>
      <c r="H10" s="167"/>
    </row>
    <row r="11" spans="1:8" x14ac:dyDescent="0.15">
      <c r="A11" s="148" t="s">
        <v>525</v>
      </c>
      <c r="B11" s="153"/>
      <c r="C11" s="154"/>
      <c r="D11" s="155">
        <v>178482</v>
      </c>
      <c r="E11" s="156"/>
      <c r="F11" s="157">
        <v>131480</v>
      </c>
      <c r="G11" s="158"/>
      <c r="H11" s="159"/>
    </row>
    <row r="12" spans="1:8" x14ac:dyDescent="0.15">
      <c r="A12" s="160"/>
      <c r="B12" s="161"/>
      <c r="C12" s="168"/>
      <c r="D12" s="163">
        <v>86379</v>
      </c>
      <c r="E12" s="164"/>
      <c r="F12" s="165">
        <v>63148</v>
      </c>
      <c r="G12" s="166"/>
      <c r="H12" s="167"/>
    </row>
    <row r="13" spans="1:8" x14ac:dyDescent="0.15">
      <c r="A13" s="148"/>
      <c r="B13" s="153"/>
      <c r="C13" s="169"/>
      <c r="D13" s="170">
        <v>164033</v>
      </c>
      <c r="E13" s="171"/>
      <c r="F13" s="172">
        <v>121804</v>
      </c>
      <c r="G13" s="173"/>
      <c r="H13" s="159"/>
    </row>
    <row r="14" spans="1:8" x14ac:dyDescent="0.15">
      <c r="A14" s="160"/>
      <c r="B14" s="161"/>
      <c r="C14" s="162"/>
      <c r="D14" s="163">
        <v>79196</v>
      </c>
      <c r="E14" s="164"/>
      <c r="F14" s="165">
        <v>55764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4.0999999999999996</v>
      </c>
      <c r="C19" s="174">
        <f>ROUND(VALUE(SUBSTITUTE(実質収支比率等に係る経年分析!G$48,"▲","-")),2)</f>
        <v>4.45</v>
      </c>
      <c r="D19" s="174">
        <f>ROUND(VALUE(SUBSTITUTE(実質収支比率等に係る経年分析!H$48,"▲","-")),2)</f>
        <v>5.96</v>
      </c>
      <c r="E19" s="174">
        <f>ROUND(VALUE(SUBSTITUTE(実質収支比率等に係る経年分析!I$48,"▲","-")),2)</f>
        <v>5.88</v>
      </c>
      <c r="F19" s="174">
        <f>ROUND(VALUE(SUBSTITUTE(実質収支比率等に係る経年分析!J$48,"▲","-")),2)</f>
        <v>5.5</v>
      </c>
    </row>
    <row r="20" spans="1:11" x14ac:dyDescent="0.15">
      <c r="A20" s="174" t="s">
        <v>53</v>
      </c>
      <c r="B20" s="174">
        <f>ROUND(VALUE(SUBSTITUTE(実質収支比率等に係る経年分析!F$47,"▲","-")),2)</f>
        <v>20.74</v>
      </c>
      <c r="C20" s="174">
        <f>ROUND(VALUE(SUBSTITUTE(実質収支比率等に係る経年分析!G$47,"▲","-")),2)</f>
        <v>20.84</v>
      </c>
      <c r="D20" s="174">
        <f>ROUND(VALUE(SUBSTITUTE(実質収支比率等に係る経年分析!H$47,"▲","-")),2)</f>
        <v>23.58</v>
      </c>
      <c r="E20" s="174">
        <f>ROUND(VALUE(SUBSTITUTE(実質収支比率等に係る経年分析!I$47,"▲","-")),2)</f>
        <v>24.42</v>
      </c>
      <c r="F20" s="174">
        <f>ROUND(VALUE(SUBSTITUTE(実質収支比率等に係る経年分析!J$47,"▲","-")),2)</f>
        <v>26.93</v>
      </c>
    </row>
    <row r="21" spans="1:11" x14ac:dyDescent="0.15">
      <c r="A21" s="174" t="s">
        <v>54</v>
      </c>
      <c r="B21" s="174">
        <f>IF(ISNUMBER(VALUE(SUBSTITUTE(実質収支比率等に係る経年分析!F$49,"▲","-"))),ROUND(VALUE(SUBSTITUTE(実質収支比率等に係る経年分析!F$49,"▲","-")),2),NA())</f>
        <v>-1.67</v>
      </c>
      <c r="C21" s="174">
        <f>IF(ISNUMBER(VALUE(SUBSTITUTE(実質収支比率等に係る経年分析!G$49,"▲","-"))),ROUND(VALUE(SUBSTITUTE(実質収支比率等に係る経年分析!G$49,"▲","-")),2),NA())</f>
        <v>1.24</v>
      </c>
      <c r="D21" s="174">
        <f>IF(ISNUMBER(VALUE(SUBSTITUTE(実質収支比率等に係る経年分析!H$49,"▲","-"))),ROUND(VALUE(SUBSTITUTE(実質収支比率等に係る経年分析!H$49,"▲","-")),2),NA())</f>
        <v>5.7</v>
      </c>
      <c r="E21" s="174">
        <f>IF(ISNUMBER(VALUE(SUBSTITUTE(実質収支比率等に係る経年分析!I$49,"▲","-"))),ROUND(VALUE(SUBSTITUTE(実質収支比率等に係る経年分析!I$49,"▲","-")),2),NA())</f>
        <v>-0.27</v>
      </c>
      <c r="F21" s="174">
        <f>IF(ISNUMBER(VALUE(SUBSTITUTE(実質収支比率等に係る経年分析!J$49,"▲","-"))),ROUND(VALUE(SUBSTITUTE(実質収支比率等に係る経年分析!J$49,"▲","-")),2),NA())</f>
        <v>3.16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国立公園内森林保全事業特別会計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0.24</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0.53</v>
      </c>
    </row>
    <row r="33" spans="1:16" x14ac:dyDescent="0.15">
      <c r="A33" s="175" t="str">
        <f>IF(連結実質赤字比率に係る赤字・黒字の構成分析!C$37="",NA(),連結実質赤字比率に係る赤字・黒字の構成分析!C$37)</f>
        <v>公共下水道事業特別会計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2.52</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4.87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4.43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4.41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4.46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3.99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4.0999999999999996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4.45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5.5</v>
      </c>
    </row>
    <row r="36" spans="1:16" x14ac:dyDescent="0.15">
      <c r="A36" s="175" t="str">
        <f>IF(連結実質赤字比率に係る赤字・黒字の構成分析!C$34="",NA(),連結実質赤字比率に係る赤字・黒字の構成分析!C$34)</f>
        <v>病院事業会計</v>
      </c>
      <c r="B36" s="175">
        <f>IF(ROUND(VALUE(SUBSTITUTE(連結実質赤字比率に係る赤字・黒字の構成分析!F$34,"▲", "-")), 2) &lt; 0, ABS(ROUND(VALUE(SUBSTITUTE(連結実質赤字比率に係る赤字・黒字の構成分析!F$34,"▲", "-")), 2)), NA())</f>
        <v>0.84</v>
      </c>
      <c r="C36" s="175" t="e">
        <f>IF(ROUND(VALUE(SUBSTITUTE(連結実質赤字比率に係る赤字・黒字の構成分析!F$34,"▲", "-")), 2) &gt;= 0, ABS(ROUND(VALUE(SUBSTITUTE(連結実質赤字比率に係る赤字・黒字の構成分析!F$34,"▲", "-")), 2)), NA())</f>
        <v>#N/A</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4.79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6.84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8.01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973</v>
      </c>
      <c r="E42" s="176"/>
      <c r="F42" s="176"/>
      <c r="G42" s="176">
        <f>'実質公債費比率（分子）の構造'!L$52</f>
        <v>992</v>
      </c>
      <c r="H42" s="176"/>
      <c r="I42" s="176"/>
      <c r="J42" s="176">
        <f>'実質公債費比率（分子）の構造'!M$52</f>
        <v>992</v>
      </c>
      <c r="K42" s="176"/>
      <c r="L42" s="176"/>
      <c r="M42" s="176">
        <f>'実質公債費比率（分子）の構造'!N$52</f>
        <v>973</v>
      </c>
      <c r="N42" s="176"/>
      <c r="O42" s="176"/>
      <c r="P42" s="176">
        <f>'実質公債費比率（分子）の構造'!O$52</f>
        <v>941</v>
      </c>
    </row>
    <row r="43" spans="1:16" x14ac:dyDescent="0.15">
      <c r="A43" s="176" t="s">
        <v>16</v>
      </c>
      <c r="B43" s="176">
        <f>'実質公債費比率（分子）の構造'!K$51</f>
        <v>1</v>
      </c>
      <c r="C43" s="176"/>
      <c r="D43" s="176"/>
      <c r="E43" s="176">
        <f>'実質公債費比率（分子）の構造'!L$51</f>
        <v>1</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86</v>
      </c>
      <c r="C44" s="176"/>
      <c r="D44" s="176"/>
      <c r="E44" s="176">
        <f>'実質公債費比率（分子）の構造'!L$50</f>
        <v>103</v>
      </c>
      <c r="F44" s="176"/>
      <c r="G44" s="176"/>
      <c r="H44" s="176">
        <f>'実質公債費比率（分子）の構造'!M$50</f>
        <v>163</v>
      </c>
      <c r="I44" s="176"/>
      <c r="J44" s="176"/>
      <c r="K44" s="176">
        <f>'実質公債費比率（分子）の構造'!N$50</f>
        <v>171</v>
      </c>
      <c r="L44" s="176"/>
      <c r="M44" s="176"/>
      <c r="N44" s="176">
        <f>'実質公債費比率（分子）の構造'!O$50</f>
        <v>102</v>
      </c>
      <c r="O44" s="176"/>
      <c r="P44" s="176"/>
    </row>
    <row r="45" spans="1:16" x14ac:dyDescent="0.15">
      <c r="A45" s="176" t="s">
        <v>63</v>
      </c>
      <c r="B45" s="176">
        <f>'実質公債費比率（分子）の構造'!K$49</f>
        <v>73</v>
      </c>
      <c r="C45" s="176"/>
      <c r="D45" s="176"/>
      <c r="E45" s="176">
        <f>'実質公債費比率（分子）の構造'!L$49</f>
        <v>74</v>
      </c>
      <c r="F45" s="176"/>
      <c r="G45" s="176"/>
      <c r="H45" s="176">
        <f>'実質公債費比率（分子）の構造'!M$49</f>
        <v>76</v>
      </c>
      <c r="I45" s="176"/>
      <c r="J45" s="176"/>
      <c r="K45" s="176">
        <f>'実質公債費比率（分子）の構造'!N$49</f>
        <v>77</v>
      </c>
      <c r="L45" s="176"/>
      <c r="M45" s="176"/>
      <c r="N45" s="176">
        <f>'実質公債費比率（分子）の構造'!O$49</f>
        <v>93</v>
      </c>
      <c r="O45" s="176"/>
      <c r="P45" s="176"/>
    </row>
    <row r="46" spans="1:16" x14ac:dyDescent="0.15">
      <c r="A46" s="176" t="s">
        <v>64</v>
      </c>
      <c r="B46" s="176">
        <f>'実質公債費比率（分子）の構造'!K$48</f>
        <v>229</v>
      </c>
      <c r="C46" s="176"/>
      <c r="D46" s="176"/>
      <c r="E46" s="176">
        <f>'実質公債費比率（分子）の構造'!L$48</f>
        <v>261</v>
      </c>
      <c r="F46" s="176"/>
      <c r="G46" s="176"/>
      <c r="H46" s="176">
        <f>'実質公債費比率（分子）の構造'!M$48</f>
        <v>259</v>
      </c>
      <c r="I46" s="176"/>
      <c r="J46" s="176"/>
      <c r="K46" s="176">
        <f>'実質公債費比率（分子）の構造'!N$48</f>
        <v>252</v>
      </c>
      <c r="L46" s="176"/>
      <c r="M46" s="176"/>
      <c r="N46" s="176">
        <f>'実質公債費比率（分子）の構造'!O$48</f>
        <v>182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1070</v>
      </c>
      <c r="C49" s="176"/>
      <c r="D49" s="176"/>
      <c r="E49" s="176">
        <f>'実質公債費比率（分子）の構造'!L$45</f>
        <v>1064</v>
      </c>
      <c r="F49" s="176"/>
      <c r="G49" s="176"/>
      <c r="H49" s="176">
        <f>'実質公債費比率（分子）の構造'!M$45</f>
        <v>1140</v>
      </c>
      <c r="I49" s="176"/>
      <c r="J49" s="176"/>
      <c r="K49" s="176">
        <f>'実質公債費比率（分子）の構造'!N$45</f>
        <v>1102</v>
      </c>
      <c r="L49" s="176"/>
      <c r="M49" s="176"/>
      <c r="N49" s="176">
        <f>'実質公債費比率（分子）の構造'!O$45</f>
        <v>1075</v>
      </c>
      <c r="O49" s="176"/>
      <c r="P49" s="176"/>
    </row>
    <row r="50" spans="1:16" x14ac:dyDescent="0.15">
      <c r="A50" s="176" t="s">
        <v>67</v>
      </c>
      <c r="B50" s="176" t="e">
        <f>NA()</f>
        <v>#N/A</v>
      </c>
      <c r="C50" s="176">
        <f>IF(ISNUMBER('実質公債費比率（分子）の構造'!K$53),'実質公債費比率（分子）の構造'!K$53,NA())</f>
        <v>486</v>
      </c>
      <c r="D50" s="176" t="e">
        <f>NA()</f>
        <v>#N/A</v>
      </c>
      <c r="E50" s="176" t="e">
        <f>NA()</f>
        <v>#N/A</v>
      </c>
      <c r="F50" s="176">
        <f>IF(ISNUMBER('実質公債費比率（分子）の構造'!L$53),'実質公債費比率（分子）の構造'!L$53,NA())</f>
        <v>511</v>
      </c>
      <c r="G50" s="176" t="e">
        <f>NA()</f>
        <v>#N/A</v>
      </c>
      <c r="H50" s="176" t="e">
        <f>NA()</f>
        <v>#N/A</v>
      </c>
      <c r="I50" s="176">
        <f>IF(ISNUMBER('実質公債費比率（分子）の構造'!M$53),'実質公債費比率（分子）の構造'!M$53,NA())</f>
        <v>646</v>
      </c>
      <c r="J50" s="176" t="e">
        <f>NA()</f>
        <v>#N/A</v>
      </c>
      <c r="K50" s="176" t="e">
        <f>NA()</f>
        <v>#N/A</v>
      </c>
      <c r="L50" s="176">
        <f>IF(ISNUMBER('実質公債費比率（分子）の構造'!N$53),'実質公債費比率（分子）の構造'!N$53,NA())</f>
        <v>629</v>
      </c>
      <c r="M50" s="176" t="e">
        <f>NA()</f>
        <v>#N/A</v>
      </c>
      <c r="N50" s="176" t="e">
        <f>NA()</f>
        <v>#N/A</v>
      </c>
      <c r="O50" s="176">
        <f>IF(ISNUMBER('実質公債費比率（分子）の構造'!O$53),'実質公債費比率（分子）の構造'!O$53,NA())</f>
        <v>511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9342</v>
      </c>
      <c r="E56" s="175"/>
      <c r="F56" s="175"/>
      <c r="G56" s="175">
        <f>'将来負担比率（分子）の構造'!J$52</f>
        <v>9307</v>
      </c>
      <c r="H56" s="175"/>
      <c r="I56" s="175"/>
      <c r="J56" s="175">
        <f>'将来負担比率（分子）の構造'!K$52</f>
        <v>9458</v>
      </c>
      <c r="K56" s="175"/>
      <c r="L56" s="175"/>
      <c r="M56" s="175">
        <f>'将来負担比率（分子）の構造'!L$52</f>
        <v>9270</v>
      </c>
      <c r="N56" s="175"/>
      <c r="O56" s="175"/>
      <c r="P56" s="175">
        <f>'将来負担比率（分子）の構造'!M$52</f>
        <v>9160</v>
      </c>
    </row>
    <row r="57" spans="1:16" x14ac:dyDescent="0.15">
      <c r="A57" s="175" t="s">
        <v>42</v>
      </c>
      <c r="B57" s="175"/>
      <c r="C57" s="175"/>
      <c r="D57" s="175">
        <f>'将来負担比率（分子）の構造'!I$51</f>
        <v>1341</v>
      </c>
      <c r="E57" s="175"/>
      <c r="F57" s="175"/>
      <c r="G57" s="175">
        <f>'将来負担比率（分子）の構造'!J$51</f>
        <v>1327</v>
      </c>
      <c r="H57" s="175"/>
      <c r="I57" s="175"/>
      <c r="J57" s="175">
        <f>'将来負担比率（分子）の構造'!K$51</f>
        <v>1205</v>
      </c>
      <c r="K57" s="175"/>
      <c r="L57" s="175"/>
      <c r="M57" s="175">
        <f>'将来負担比率（分子）の構造'!L$51</f>
        <v>1048</v>
      </c>
      <c r="N57" s="175"/>
      <c r="O57" s="175"/>
      <c r="P57" s="175">
        <f>'将来負担比率（分子）の構造'!M$51</f>
        <v>1122</v>
      </c>
    </row>
    <row r="58" spans="1:16" x14ac:dyDescent="0.15">
      <c r="A58" s="175" t="s">
        <v>41</v>
      </c>
      <c r="B58" s="175"/>
      <c r="C58" s="175"/>
      <c r="D58" s="175">
        <f>'将来負担比率（分子）の構造'!I$50</f>
        <v>2100</v>
      </c>
      <c r="E58" s="175"/>
      <c r="F58" s="175"/>
      <c r="G58" s="175">
        <f>'将来負担比率（分子）の構造'!J$50</f>
        <v>2272</v>
      </c>
      <c r="H58" s="175"/>
      <c r="I58" s="175"/>
      <c r="J58" s="175">
        <f>'将来負担比率（分子）の構造'!K$50</f>
        <v>2735</v>
      </c>
      <c r="K58" s="175"/>
      <c r="L58" s="175"/>
      <c r="M58" s="175">
        <f>'将来負担比率（分子）の構造'!L$50</f>
        <v>3056</v>
      </c>
      <c r="N58" s="175"/>
      <c r="O58" s="175"/>
      <c r="P58" s="175">
        <f>'将来負担比率（分子）の構造'!M$50</f>
        <v>3588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831</v>
      </c>
      <c r="C62" s="175"/>
      <c r="D62" s="175"/>
      <c r="E62" s="175">
        <f>'将来負担比率（分子）の構造'!J$45</f>
        <v>859</v>
      </c>
      <c r="F62" s="175"/>
      <c r="G62" s="175"/>
      <c r="H62" s="175">
        <f>'将来負担比率（分子）の構造'!K$45</f>
        <v>831</v>
      </c>
      <c r="I62" s="175"/>
      <c r="J62" s="175"/>
      <c r="K62" s="175">
        <f>'将来負担比率（分子）の構造'!L$45</f>
        <v>778</v>
      </c>
      <c r="L62" s="175"/>
      <c r="M62" s="175"/>
      <c r="N62" s="175">
        <f>'将来負担比率（分子）の構造'!M$45</f>
        <v>806</v>
      </c>
      <c r="O62" s="175"/>
      <c r="P62" s="175"/>
    </row>
    <row r="63" spans="1:16" x14ac:dyDescent="0.15">
      <c r="A63" s="175" t="s">
        <v>34</v>
      </c>
      <c r="B63" s="175">
        <f>'将来負担比率（分子）の構造'!I$44</f>
        <v>1245</v>
      </c>
      <c r="C63" s="175"/>
      <c r="D63" s="175"/>
      <c r="E63" s="175">
        <f>'将来負担比率（分子）の構造'!J$44</f>
        <v>1281</v>
      </c>
      <c r="F63" s="175"/>
      <c r="G63" s="175"/>
      <c r="H63" s="175">
        <f>'将来負担比率（分子）の構造'!K$44</f>
        <v>1213</v>
      </c>
      <c r="I63" s="175"/>
      <c r="J63" s="175"/>
      <c r="K63" s="175">
        <f>'将来負担比率（分子）の構造'!L$44</f>
        <v>1139</v>
      </c>
      <c r="L63" s="175"/>
      <c r="M63" s="175"/>
      <c r="N63" s="175">
        <f>'将来負担比率（分子）の構造'!M$44</f>
        <v>1071</v>
      </c>
      <c r="O63" s="175"/>
      <c r="P63" s="175"/>
    </row>
    <row r="64" spans="1:16" x14ac:dyDescent="0.15">
      <c r="A64" s="175" t="s">
        <v>33</v>
      </c>
      <c r="B64" s="175">
        <f>'将来負担比率（分子）の構造'!I$43</f>
        <v>2830</v>
      </c>
      <c r="C64" s="175"/>
      <c r="D64" s="175"/>
      <c r="E64" s="175">
        <f>'将来負担比率（分子）の構造'!J$43</f>
        <v>2737</v>
      </c>
      <c r="F64" s="175"/>
      <c r="G64" s="175"/>
      <c r="H64" s="175">
        <f>'将来負担比率（分子）の構造'!K$43</f>
        <v>2684</v>
      </c>
      <c r="I64" s="175"/>
      <c r="J64" s="175"/>
      <c r="K64" s="175">
        <f>'将来負担比率（分子）の構造'!L$43</f>
        <v>2747</v>
      </c>
      <c r="L64" s="175"/>
      <c r="M64" s="175"/>
      <c r="N64" s="175">
        <f>'将来負担比率（分子）の構造'!M$43</f>
        <v>2799</v>
      </c>
      <c r="O64" s="175"/>
      <c r="P64" s="175"/>
    </row>
    <row r="65" spans="1:16" x14ac:dyDescent="0.15">
      <c r="A65" s="175" t="s">
        <v>32</v>
      </c>
      <c r="B65" s="175">
        <f>'将来負担比率（分子）の構造'!I$42</f>
        <v>644</v>
      </c>
      <c r="C65" s="175"/>
      <c r="D65" s="175"/>
      <c r="E65" s="175">
        <f>'将来負担比率（分子）の構造'!J$42</f>
        <v>504</v>
      </c>
      <c r="F65" s="175"/>
      <c r="G65" s="175"/>
      <c r="H65" s="175">
        <f>'将来負担比率（分子）の構造'!K$42</f>
        <v>365</v>
      </c>
      <c r="I65" s="175"/>
      <c r="J65" s="175"/>
      <c r="K65" s="175">
        <f>'将来負担比率（分子）の構造'!L$42</f>
        <v>199</v>
      </c>
      <c r="L65" s="175"/>
      <c r="M65" s="175"/>
      <c r="N65" s="175">
        <f>'将来負担比率（分子）の構造'!M$42</f>
        <v>109</v>
      </c>
      <c r="O65" s="175"/>
      <c r="P65" s="175"/>
    </row>
    <row r="66" spans="1:16" x14ac:dyDescent="0.15">
      <c r="A66" s="175" t="s">
        <v>31</v>
      </c>
      <c r="B66" s="175">
        <f>'将来負担比率（分子）の構造'!I$41</f>
        <v>11775</v>
      </c>
      <c r="C66" s="175"/>
      <c r="D66" s="175"/>
      <c r="E66" s="175">
        <f>'将来負担比率（分子）の構造'!J$41</f>
        <v>12157</v>
      </c>
      <c r="F66" s="175"/>
      <c r="G66" s="175"/>
      <c r="H66" s="175">
        <f>'将来負担比率（分子）の構造'!K$41</f>
        <v>11813</v>
      </c>
      <c r="I66" s="175"/>
      <c r="J66" s="175"/>
      <c r="K66" s="175">
        <f>'将来負担比率（分子）の構造'!L$41</f>
        <v>11447</v>
      </c>
      <c r="L66" s="175"/>
      <c r="M66" s="175"/>
      <c r="N66" s="175">
        <f>'将来負担比率（分子）の構造'!M$41</f>
        <v>11316</v>
      </c>
      <c r="O66" s="175"/>
      <c r="P66" s="175"/>
    </row>
    <row r="67" spans="1:16" x14ac:dyDescent="0.15">
      <c r="A67" s="175" t="s">
        <v>71</v>
      </c>
      <c r="B67" s="175" t="e">
        <f>NA()</f>
        <v>#N/A</v>
      </c>
      <c r="C67" s="175">
        <f>IF(ISNUMBER('将来負担比率（分子）の構造'!I$53), IF('将来負担比率（分子）の構造'!I$53 &lt; 0, 0, '将来負担比率（分子）の構造'!I$53), NA())</f>
        <v>4543</v>
      </c>
      <c r="D67" s="175" t="e">
        <f>NA()</f>
        <v>#N/A</v>
      </c>
      <c r="E67" s="175" t="e">
        <f>NA()</f>
        <v>#N/A</v>
      </c>
      <c r="F67" s="175">
        <f>IF(ISNUMBER('将来負担比率（分子）の構造'!J$53), IF('将来負担比率（分子）の構造'!J$53 &lt; 0, 0, '将来負担比率（分子）の構造'!J$53), NA())</f>
        <v>4632</v>
      </c>
      <c r="G67" s="175" t="e">
        <f>NA()</f>
        <v>#N/A</v>
      </c>
      <c r="H67" s="175" t="e">
        <f>NA()</f>
        <v>#N/A</v>
      </c>
      <c r="I67" s="175">
        <f>IF(ISNUMBER('将来負担比率（分子）の構造'!K$53), IF('将来負担比率（分子）の構造'!K$53 &lt; 0, 0, '将来負担比率（分子）の構造'!K$53), NA())</f>
        <v>3509</v>
      </c>
      <c r="J67" s="175" t="e">
        <f>NA()</f>
        <v>#N/A</v>
      </c>
      <c r="K67" s="175" t="e">
        <f>NA()</f>
        <v>#N/A</v>
      </c>
      <c r="L67" s="175">
        <f>IF(ISNUMBER('将来負担比率（分子）の構造'!L$53), IF('将来負担比率（分子）の構造'!L$53 &lt; 0, 0, '将来負担比率（分子）の構造'!L$53), NA())</f>
        <v>2937</v>
      </c>
      <c r="M67" s="175" t="e">
        <f>NA()</f>
        <v>#N/A</v>
      </c>
      <c r="N67" s="175" t="e">
        <f>NA()</f>
        <v>#N/A</v>
      </c>
      <c r="O67" s="175">
        <f>IF(ISNUMBER('将来負担比率（分子）の構造'!M$53), IF('将来負担比率（分子）の構造'!M$53 &lt; 0, 0, '将来負担比率（分子）の構造'!M$53), NA())</f>
        <v>2231</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1441</v>
      </c>
      <c r="C72" s="179">
        <f>基金残高に係る経年分析!G55</f>
        <v>1442</v>
      </c>
      <c r="D72" s="179">
        <f>基金残高に係る経年分析!H55</f>
        <v>1646</v>
      </c>
    </row>
    <row r="73" spans="1:16" x14ac:dyDescent="0.15">
      <c r="A73" s="178" t="s">
        <v>74</v>
      </c>
      <c r="B73" s="179">
        <f>基金残高に係る経年分析!F56</f>
        <v>467</v>
      </c>
      <c r="C73" s="179">
        <f>基金残高に係る経年分析!G56</f>
        <v>657</v>
      </c>
      <c r="D73" s="179">
        <f>基金残高に係る経年分析!H56</f>
        <v>860</v>
      </c>
    </row>
    <row r="74" spans="1:16" x14ac:dyDescent="0.15">
      <c r="A74" s="178" t="s">
        <v>75</v>
      </c>
      <c r="B74" s="179">
        <f>基金残高に係る経年分析!F57</f>
        <v>566</v>
      </c>
      <c r="C74" s="179">
        <f>基金残高に係る経年分析!G57</f>
        <v>695</v>
      </c>
      <c r="D74" s="179">
        <f>基金残高に係る経年分析!H57</f>
        <v>808</v>
      </c>
    </row>
  </sheetData>
  <sheetProtection algorithmName="SHA-512" hashValue="lFWTXhSJ4lHlDQho394G9mothanoUl9aIHEOYsvfyRvoDxJKa2ku3ACGK1ofWKmEJUxZlVJRzD1nHzTuKi3n8Q==" saltValue="bYWgIEe3sd07MZeLwa9L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D22" sqref="AD22:AK22"/>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1933698</v>
      </c>
      <c r="S5" s="713"/>
      <c r="T5" s="713"/>
      <c r="U5" s="713"/>
      <c r="V5" s="713"/>
      <c r="W5" s="713"/>
      <c r="X5" s="713"/>
      <c r="Y5" s="738"/>
      <c r="Z5" s="751">
        <v>18.2</v>
      </c>
      <c r="AA5" s="751"/>
      <c r="AB5" s="751"/>
      <c r="AC5" s="751"/>
      <c r="AD5" s="752">
        <v>1879253</v>
      </c>
      <c r="AE5" s="752"/>
      <c r="AF5" s="752"/>
      <c r="AG5" s="752"/>
      <c r="AH5" s="752"/>
      <c r="AI5" s="752"/>
      <c r="AJ5" s="752"/>
      <c r="AK5" s="752"/>
      <c r="AL5" s="739">
        <v>30.3</v>
      </c>
      <c r="AM5" s="721"/>
      <c r="AN5" s="721"/>
      <c r="AO5" s="740"/>
      <c r="AP5" s="715" t="s">
        <v>217</v>
      </c>
      <c r="AQ5" s="716"/>
      <c r="AR5" s="716"/>
      <c r="AS5" s="716"/>
      <c r="AT5" s="716"/>
      <c r="AU5" s="716"/>
      <c r="AV5" s="716"/>
      <c r="AW5" s="716"/>
      <c r="AX5" s="716"/>
      <c r="AY5" s="716"/>
      <c r="AZ5" s="716"/>
      <c r="BA5" s="716"/>
      <c r="BB5" s="716"/>
      <c r="BC5" s="716"/>
      <c r="BD5" s="716"/>
      <c r="BE5" s="716"/>
      <c r="BF5" s="717"/>
      <c r="BG5" s="657">
        <v>1835301</v>
      </c>
      <c r="BH5" s="658"/>
      <c r="BI5" s="658"/>
      <c r="BJ5" s="658"/>
      <c r="BK5" s="658"/>
      <c r="BL5" s="658"/>
      <c r="BM5" s="658"/>
      <c r="BN5" s="659"/>
      <c r="BO5" s="695">
        <v>94.9</v>
      </c>
      <c r="BP5" s="695"/>
      <c r="BQ5" s="695"/>
      <c r="BR5" s="695"/>
      <c r="BS5" s="696">
        <v>30536</v>
      </c>
      <c r="BT5" s="696"/>
      <c r="BU5" s="696"/>
      <c r="BV5" s="696"/>
      <c r="BW5" s="696"/>
      <c r="BX5" s="696"/>
      <c r="BY5" s="696"/>
      <c r="BZ5" s="696"/>
      <c r="CA5" s="696"/>
      <c r="CB5" s="734"/>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156394</v>
      </c>
      <c r="S6" s="658"/>
      <c r="T6" s="658"/>
      <c r="U6" s="658"/>
      <c r="V6" s="658"/>
      <c r="W6" s="658"/>
      <c r="X6" s="658"/>
      <c r="Y6" s="659"/>
      <c r="Z6" s="695">
        <v>1.5</v>
      </c>
      <c r="AA6" s="695"/>
      <c r="AB6" s="695"/>
      <c r="AC6" s="695"/>
      <c r="AD6" s="696">
        <v>156394</v>
      </c>
      <c r="AE6" s="696"/>
      <c r="AF6" s="696"/>
      <c r="AG6" s="696"/>
      <c r="AH6" s="696"/>
      <c r="AI6" s="696"/>
      <c r="AJ6" s="696"/>
      <c r="AK6" s="696"/>
      <c r="AL6" s="660">
        <v>2.5</v>
      </c>
      <c r="AM6" s="661"/>
      <c r="AN6" s="661"/>
      <c r="AO6" s="697"/>
      <c r="AP6" s="654" t="s">
        <v>222</v>
      </c>
      <c r="AQ6" s="655"/>
      <c r="AR6" s="655"/>
      <c r="AS6" s="655"/>
      <c r="AT6" s="655"/>
      <c r="AU6" s="655"/>
      <c r="AV6" s="655"/>
      <c r="AW6" s="655"/>
      <c r="AX6" s="655"/>
      <c r="AY6" s="655"/>
      <c r="AZ6" s="655"/>
      <c r="BA6" s="655"/>
      <c r="BB6" s="655"/>
      <c r="BC6" s="655"/>
      <c r="BD6" s="655"/>
      <c r="BE6" s="655"/>
      <c r="BF6" s="656"/>
      <c r="BG6" s="657">
        <v>1835301</v>
      </c>
      <c r="BH6" s="658"/>
      <c r="BI6" s="658"/>
      <c r="BJ6" s="658"/>
      <c r="BK6" s="658"/>
      <c r="BL6" s="658"/>
      <c r="BM6" s="658"/>
      <c r="BN6" s="659"/>
      <c r="BO6" s="695">
        <v>94.9</v>
      </c>
      <c r="BP6" s="695"/>
      <c r="BQ6" s="695"/>
      <c r="BR6" s="695"/>
      <c r="BS6" s="696">
        <v>30536</v>
      </c>
      <c r="BT6" s="696"/>
      <c r="BU6" s="696"/>
      <c r="BV6" s="696"/>
      <c r="BW6" s="696"/>
      <c r="BX6" s="696"/>
      <c r="BY6" s="696"/>
      <c r="BZ6" s="696"/>
      <c r="CA6" s="696"/>
      <c r="CB6" s="734"/>
      <c r="CD6" s="715" t="s">
        <v>223</v>
      </c>
      <c r="CE6" s="716"/>
      <c r="CF6" s="716"/>
      <c r="CG6" s="716"/>
      <c r="CH6" s="716"/>
      <c r="CI6" s="716"/>
      <c r="CJ6" s="716"/>
      <c r="CK6" s="716"/>
      <c r="CL6" s="716"/>
      <c r="CM6" s="716"/>
      <c r="CN6" s="716"/>
      <c r="CO6" s="716"/>
      <c r="CP6" s="716"/>
      <c r="CQ6" s="717"/>
      <c r="CR6" s="657">
        <v>90162</v>
      </c>
      <c r="CS6" s="658"/>
      <c r="CT6" s="658"/>
      <c r="CU6" s="658"/>
      <c r="CV6" s="658"/>
      <c r="CW6" s="658"/>
      <c r="CX6" s="658"/>
      <c r="CY6" s="659"/>
      <c r="CZ6" s="739">
        <v>0.9</v>
      </c>
      <c r="DA6" s="721"/>
      <c r="DB6" s="721"/>
      <c r="DC6" s="741"/>
      <c r="DD6" s="663">
        <v>3054</v>
      </c>
      <c r="DE6" s="658"/>
      <c r="DF6" s="658"/>
      <c r="DG6" s="658"/>
      <c r="DH6" s="658"/>
      <c r="DI6" s="658"/>
      <c r="DJ6" s="658"/>
      <c r="DK6" s="658"/>
      <c r="DL6" s="658"/>
      <c r="DM6" s="658"/>
      <c r="DN6" s="658"/>
      <c r="DO6" s="658"/>
      <c r="DP6" s="659"/>
      <c r="DQ6" s="663">
        <v>90162</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674</v>
      </c>
      <c r="S7" s="658"/>
      <c r="T7" s="658"/>
      <c r="U7" s="658"/>
      <c r="V7" s="658"/>
      <c r="W7" s="658"/>
      <c r="X7" s="658"/>
      <c r="Y7" s="659"/>
      <c r="Z7" s="695">
        <v>0</v>
      </c>
      <c r="AA7" s="695"/>
      <c r="AB7" s="695"/>
      <c r="AC7" s="695"/>
      <c r="AD7" s="696">
        <v>674</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915671</v>
      </c>
      <c r="BH7" s="658"/>
      <c r="BI7" s="658"/>
      <c r="BJ7" s="658"/>
      <c r="BK7" s="658"/>
      <c r="BL7" s="658"/>
      <c r="BM7" s="658"/>
      <c r="BN7" s="659"/>
      <c r="BO7" s="695">
        <v>47.4</v>
      </c>
      <c r="BP7" s="695"/>
      <c r="BQ7" s="695"/>
      <c r="BR7" s="695"/>
      <c r="BS7" s="696">
        <v>30536</v>
      </c>
      <c r="BT7" s="696"/>
      <c r="BU7" s="696"/>
      <c r="BV7" s="696"/>
      <c r="BW7" s="696"/>
      <c r="BX7" s="696"/>
      <c r="BY7" s="696"/>
      <c r="BZ7" s="696"/>
      <c r="CA7" s="696"/>
      <c r="CB7" s="734"/>
      <c r="CD7" s="654" t="s">
        <v>226</v>
      </c>
      <c r="CE7" s="655"/>
      <c r="CF7" s="655"/>
      <c r="CG7" s="655"/>
      <c r="CH7" s="655"/>
      <c r="CI7" s="655"/>
      <c r="CJ7" s="655"/>
      <c r="CK7" s="655"/>
      <c r="CL7" s="655"/>
      <c r="CM7" s="655"/>
      <c r="CN7" s="655"/>
      <c r="CO7" s="655"/>
      <c r="CP7" s="655"/>
      <c r="CQ7" s="656"/>
      <c r="CR7" s="657">
        <v>1711677</v>
      </c>
      <c r="CS7" s="658"/>
      <c r="CT7" s="658"/>
      <c r="CU7" s="658"/>
      <c r="CV7" s="658"/>
      <c r="CW7" s="658"/>
      <c r="CX7" s="658"/>
      <c r="CY7" s="659"/>
      <c r="CZ7" s="695">
        <v>16.7</v>
      </c>
      <c r="DA7" s="695"/>
      <c r="DB7" s="695"/>
      <c r="DC7" s="695"/>
      <c r="DD7" s="663">
        <v>184870</v>
      </c>
      <c r="DE7" s="658"/>
      <c r="DF7" s="658"/>
      <c r="DG7" s="658"/>
      <c r="DH7" s="658"/>
      <c r="DI7" s="658"/>
      <c r="DJ7" s="658"/>
      <c r="DK7" s="658"/>
      <c r="DL7" s="658"/>
      <c r="DM7" s="658"/>
      <c r="DN7" s="658"/>
      <c r="DO7" s="658"/>
      <c r="DP7" s="659"/>
      <c r="DQ7" s="663">
        <v>1159054</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6189</v>
      </c>
      <c r="S8" s="658"/>
      <c r="T8" s="658"/>
      <c r="U8" s="658"/>
      <c r="V8" s="658"/>
      <c r="W8" s="658"/>
      <c r="X8" s="658"/>
      <c r="Y8" s="659"/>
      <c r="Z8" s="695">
        <v>0.1</v>
      </c>
      <c r="AA8" s="695"/>
      <c r="AB8" s="695"/>
      <c r="AC8" s="695"/>
      <c r="AD8" s="696">
        <v>6189</v>
      </c>
      <c r="AE8" s="696"/>
      <c r="AF8" s="696"/>
      <c r="AG8" s="696"/>
      <c r="AH8" s="696"/>
      <c r="AI8" s="696"/>
      <c r="AJ8" s="696"/>
      <c r="AK8" s="696"/>
      <c r="AL8" s="660">
        <v>0.1</v>
      </c>
      <c r="AM8" s="661"/>
      <c r="AN8" s="661"/>
      <c r="AO8" s="697"/>
      <c r="AP8" s="654" t="s">
        <v>228</v>
      </c>
      <c r="AQ8" s="655"/>
      <c r="AR8" s="655"/>
      <c r="AS8" s="655"/>
      <c r="AT8" s="655"/>
      <c r="AU8" s="655"/>
      <c r="AV8" s="655"/>
      <c r="AW8" s="655"/>
      <c r="AX8" s="655"/>
      <c r="AY8" s="655"/>
      <c r="AZ8" s="655"/>
      <c r="BA8" s="655"/>
      <c r="BB8" s="655"/>
      <c r="BC8" s="655"/>
      <c r="BD8" s="655"/>
      <c r="BE8" s="655"/>
      <c r="BF8" s="656"/>
      <c r="BG8" s="657">
        <v>20086</v>
      </c>
      <c r="BH8" s="658"/>
      <c r="BI8" s="658"/>
      <c r="BJ8" s="658"/>
      <c r="BK8" s="658"/>
      <c r="BL8" s="658"/>
      <c r="BM8" s="658"/>
      <c r="BN8" s="659"/>
      <c r="BO8" s="695">
        <v>1</v>
      </c>
      <c r="BP8" s="695"/>
      <c r="BQ8" s="695"/>
      <c r="BR8" s="695"/>
      <c r="BS8" s="696" t="s">
        <v>122</v>
      </c>
      <c r="BT8" s="696"/>
      <c r="BU8" s="696"/>
      <c r="BV8" s="696"/>
      <c r="BW8" s="696"/>
      <c r="BX8" s="696"/>
      <c r="BY8" s="696"/>
      <c r="BZ8" s="696"/>
      <c r="CA8" s="696"/>
      <c r="CB8" s="734"/>
      <c r="CD8" s="654" t="s">
        <v>229</v>
      </c>
      <c r="CE8" s="655"/>
      <c r="CF8" s="655"/>
      <c r="CG8" s="655"/>
      <c r="CH8" s="655"/>
      <c r="CI8" s="655"/>
      <c r="CJ8" s="655"/>
      <c r="CK8" s="655"/>
      <c r="CL8" s="655"/>
      <c r="CM8" s="655"/>
      <c r="CN8" s="655"/>
      <c r="CO8" s="655"/>
      <c r="CP8" s="655"/>
      <c r="CQ8" s="656"/>
      <c r="CR8" s="657">
        <v>1917723</v>
      </c>
      <c r="CS8" s="658"/>
      <c r="CT8" s="658"/>
      <c r="CU8" s="658"/>
      <c r="CV8" s="658"/>
      <c r="CW8" s="658"/>
      <c r="CX8" s="658"/>
      <c r="CY8" s="659"/>
      <c r="CZ8" s="695">
        <v>18.7</v>
      </c>
      <c r="DA8" s="695"/>
      <c r="DB8" s="695"/>
      <c r="DC8" s="695"/>
      <c r="DD8" s="663">
        <v>89210</v>
      </c>
      <c r="DE8" s="658"/>
      <c r="DF8" s="658"/>
      <c r="DG8" s="658"/>
      <c r="DH8" s="658"/>
      <c r="DI8" s="658"/>
      <c r="DJ8" s="658"/>
      <c r="DK8" s="658"/>
      <c r="DL8" s="658"/>
      <c r="DM8" s="658"/>
      <c r="DN8" s="658"/>
      <c r="DO8" s="658"/>
      <c r="DP8" s="659"/>
      <c r="DQ8" s="663">
        <v>1165190</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7077</v>
      </c>
      <c r="S9" s="658"/>
      <c r="T9" s="658"/>
      <c r="U9" s="658"/>
      <c r="V9" s="658"/>
      <c r="W9" s="658"/>
      <c r="X9" s="658"/>
      <c r="Y9" s="659"/>
      <c r="Z9" s="695">
        <v>0.1</v>
      </c>
      <c r="AA9" s="695"/>
      <c r="AB9" s="695"/>
      <c r="AC9" s="695"/>
      <c r="AD9" s="696">
        <v>7077</v>
      </c>
      <c r="AE9" s="696"/>
      <c r="AF9" s="696"/>
      <c r="AG9" s="696"/>
      <c r="AH9" s="696"/>
      <c r="AI9" s="696"/>
      <c r="AJ9" s="696"/>
      <c r="AK9" s="696"/>
      <c r="AL9" s="660">
        <v>0.1</v>
      </c>
      <c r="AM9" s="661"/>
      <c r="AN9" s="661"/>
      <c r="AO9" s="697"/>
      <c r="AP9" s="654" t="s">
        <v>231</v>
      </c>
      <c r="AQ9" s="655"/>
      <c r="AR9" s="655"/>
      <c r="AS9" s="655"/>
      <c r="AT9" s="655"/>
      <c r="AU9" s="655"/>
      <c r="AV9" s="655"/>
      <c r="AW9" s="655"/>
      <c r="AX9" s="655"/>
      <c r="AY9" s="655"/>
      <c r="AZ9" s="655"/>
      <c r="BA9" s="655"/>
      <c r="BB9" s="655"/>
      <c r="BC9" s="655"/>
      <c r="BD9" s="655"/>
      <c r="BE9" s="655"/>
      <c r="BF9" s="656"/>
      <c r="BG9" s="657">
        <v>769830</v>
      </c>
      <c r="BH9" s="658"/>
      <c r="BI9" s="658"/>
      <c r="BJ9" s="658"/>
      <c r="BK9" s="658"/>
      <c r="BL9" s="658"/>
      <c r="BM9" s="658"/>
      <c r="BN9" s="659"/>
      <c r="BO9" s="695">
        <v>39.799999999999997</v>
      </c>
      <c r="BP9" s="695"/>
      <c r="BQ9" s="695"/>
      <c r="BR9" s="695"/>
      <c r="BS9" s="696" t="s">
        <v>122</v>
      </c>
      <c r="BT9" s="696"/>
      <c r="BU9" s="696"/>
      <c r="BV9" s="696"/>
      <c r="BW9" s="696"/>
      <c r="BX9" s="696"/>
      <c r="BY9" s="696"/>
      <c r="BZ9" s="696"/>
      <c r="CA9" s="696"/>
      <c r="CB9" s="734"/>
      <c r="CD9" s="654" t="s">
        <v>232</v>
      </c>
      <c r="CE9" s="655"/>
      <c r="CF9" s="655"/>
      <c r="CG9" s="655"/>
      <c r="CH9" s="655"/>
      <c r="CI9" s="655"/>
      <c r="CJ9" s="655"/>
      <c r="CK9" s="655"/>
      <c r="CL9" s="655"/>
      <c r="CM9" s="655"/>
      <c r="CN9" s="655"/>
      <c r="CO9" s="655"/>
      <c r="CP9" s="655"/>
      <c r="CQ9" s="656"/>
      <c r="CR9" s="657">
        <v>1427322</v>
      </c>
      <c r="CS9" s="658"/>
      <c r="CT9" s="658"/>
      <c r="CU9" s="658"/>
      <c r="CV9" s="658"/>
      <c r="CW9" s="658"/>
      <c r="CX9" s="658"/>
      <c r="CY9" s="659"/>
      <c r="CZ9" s="695">
        <v>13.9</v>
      </c>
      <c r="DA9" s="695"/>
      <c r="DB9" s="695"/>
      <c r="DC9" s="695"/>
      <c r="DD9" s="663">
        <v>143950</v>
      </c>
      <c r="DE9" s="658"/>
      <c r="DF9" s="658"/>
      <c r="DG9" s="658"/>
      <c r="DH9" s="658"/>
      <c r="DI9" s="658"/>
      <c r="DJ9" s="658"/>
      <c r="DK9" s="658"/>
      <c r="DL9" s="658"/>
      <c r="DM9" s="658"/>
      <c r="DN9" s="658"/>
      <c r="DO9" s="658"/>
      <c r="DP9" s="659"/>
      <c r="DQ9" s="663">
        <v>1251773</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45304</v>
      </c>
      <c r="BH10" s="658"/>
      <c r="BI10" s="658"/>
      <c r="BJ10" s="658"/>
      <c r="BK10" s="658"/>
      <c r="BL10" s="658"/>
      <c r="BM10" s="658"/>
      <c r="BN10" s="659"/>
      <c r="BO10" s="695">
        <v>2.2999999999999998</v>
      </c>
      <c r="BP10" s="695"/>
      <c r="BQ10" s="695"/>
      <c r="BR10" s="695"/>
      <c r="BS10" s="696">
        <v>7550</v>
      </c>
      <c r="BT10" s="696"/>
      <c r="BU10" s="696"/>
      <c r="BV10" s="696"/>
      <c r="BW10" s="696"/>
      <c r="BX10" s="696"/>
      <c r="BY10" s="696"/>
      <c r="BZ10" s="696"/>
      <c r="CA10" s="696"/>
      <c r="CB10" s="734"/>
      <c r="CD10" s="654" t="s">
        <v>235</v>
      </c>
      <c r="CE10" s="655"/>
      <c r="CF10" s="655"/>
      <c r="CG10" s="655"/>
      <c r="CH10" s="655"/>
      <c r="CI10" s="655"/>
      <c r="CJ10" s="655"/>
      <c r="CK10" s="655"/>
      <c r="CL10" s="655"/>
      <c r="CM10" s="655"/>
      <c r="CN10" s="655"/>
      <c r="CO10" s="655"/>
      <c r="CP10" s="655"/>
      <c r="CQ10" s="656"/>
      <c r="CR10" s="657">
        <v>1152</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652</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311279</v>
      </c>
      <c r="S11" s="658"/>
      <c r="T11" s="658"/>
      <c r="U11" s="658"/>
      <c r="V11" s="658"/>
      <c r="W11" s="658"/>
      <c r="X11" s="658"/>
      <c r="Y11" s="659"/>
      <c r="Z11" s="660">
        <v>2.9</v>
      </c>
      <c r="AA11" s="661"/>
      <c r="AB11" s="661"/>
      <c r="AC11" s="662"/>
      <c r="AD11" s="663">
        <v>311279</v>
      </c>
      <c r="AE11" s="658"/>
      <c r="AF11" s="658"/>
      <c r="AG11" s="658"/>
      <c r="AH11" s="658"/>
      <c r="AI11" s="658"/>
      <c r="AJ11" s="658"/>
      <c r="AK11" s="659"/>
      <c r="AL11" s="660">
        <v>5</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80451</v>
      </c>
      <c r="BH11" s="658"/>
      <c r="BI11" s="658"/>
      <c r="BJ11" s="658"/>
      <c r="BK11" s="658"/>
      <c r="BL11" s="658"/>
      <c r="BM11" s="658"/>
      <c r="BN11" s="659"/>
      <c r="BO11" s="695">
        <v>4.2</v>
      </c>
      <c r="BP11" s="695"/>
      <c r="BQ11" s="695"/>
      <c r="BR11" s="695"/>
      <c r="BS11" s="696">
        <v>22986</v>
      </c>
      <c r="BT11" s="696"/>
      <c r="BU11" s="696"/>
      <c r="BV11" s="696"/>
      <c r="BW11" s="696"/>
      <c r="BX11" s="696"/>
      <c r="BY11" s="696"/>
      <c r="BZ11" s="696"/>
      <c r="CA11" s="696"/>
      <c r="CB11" s="734"/>
      <c r="CD11" s="654" t="s">
        <v>238</v>
      </c>
      <c r="CE11" s="655"/>
      <c r="CF11" s="655"/>
      <c r="CG11" s="655"/>
      <c r="CH11" s="655"/>
      <c r="CI11" s="655"/>
      <c r="CJ11" s="655"/>
      <c r="CK11" s="655"/>
      <c r="CL11" s="655"/>
      <c r="CM11" s="655"/>
      <c r="CN11" s="655"/>
      <c r="CO11" s="655"/>
      <c r="CP11" s="655"/>
      <c r="CQ11" s="656"/>
      <c r="CR11" s="657">
        <v>896849</v>
      </c>
      <c r="CS11" s="658"/>
      <c r="CT11" s="658"/>
      <c r="CU11" s="658"/>
      <c r="CV11" s="658"/>
      <c r="CW11" s="658"/>
      <c r="CX11" s="658"/>
      <c r="CY11" s="659"/>
      <c r="CZ11" s="695">
        <v>8.6999999999999993</v>
      </c>
      <c r="DA11" s="695"/>
      <c r="DB11" s="695"/>
      <c r="DC11" s="695"/>
      <c r="DD11" s="663">
        <v>631290</v>
      </c>
      <c r="DE11" s="658"/>
      <c r="DF11" s="658"/>
      <c r="DG11" s="658"/>
      <c r="DH11" s="658"/>
      <c r="DI11" s="658"/>
      <c r="DJ11" s="658"/>
      <c r="DK11" s="658"/>
      <c r="DL11" s="658"/>
      <c r="DM11" s="658"/>
      <c r="DN11" s="658"/>
      <c r="DO11" s="658"/>
      <c r="DP11" s="659"/>
      <c r="DQ11" s="663">
        <v>224942</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747726</v>
      </c>
      <c r="BH12" s="658"/>
      <c r="BI12" s="658"/>
      <c r="BJ12" s="658"/>
      <c r="BK12" s="658"/>
      <c r="BL12" s="658"/>
      <c r="BM12" s="658"/>
      <c r="BN12" s="659"/>
      <c r="BO12" s="695">
        <v>38.700000000000003</v>
      </c>
      <c r="BP12" s="695"/>
      <c r="BQ12" s="695"/>
      <c r="BR12" s="695"/>
      <c r="BS12" s="696" t="s">
        <v>122</v>
      </c>
      <c r="BT12" s="696"/>
      <c r="BU12" s="696"/>
      <c r="BV12" s="696"/>
      <c r="BW12" s="696"/>
      <c r="BX12" s="696"/>
      <c r="BY12" s="696"/>
      <c r="BZ12" s="696"/>
      <c r="CA12" s="696"/>
      <c r="CB12" s="734"/>
      <c r="CD12" s="654" t="s">
        <v>241</v>
      </c>
      <c r="CE12" s="655"/>
      <c r="CF12" s="655"/>
      <c r="CG12" s="655"/>
      <c r="CH12" s="655"/>
      <c r="CI12" s="655"/>
      <c r="CJ12" s="655"/>
      <c r="CK12" s="655"/>
      <c r="CL12" s="655"/>
      <c r="CM12" s="655"/>
      <c r="CN12" s="655"/>
      <c r="CO12" s="655"/>
      <c r="CP12" s="655"/>
      <c r="CQ12" s="656"/>
      <c r="CR12" s="657">
        <v>412655</v>
      </c>
      <c r="CS12" s="658"/>
      <c r="CT12" s="658"/>
      <c r="CU12" s="658"/>
      <c r="CV12" s="658"/>
      <c r="CW12" s="658"/>
      <c r="CX12" s="658"/>
      <c r="CY12" s="659"/>
      <c r="CZ12" s="695">
        <v>4</v>
      </c>
      <c r="DA12" s="695"/>
      <c r="DB12" s="695"/>
      <c r="DC12" s="695"/>
      <c r="DD12" s="663">
        <v>60510</v>
      </c>
      <c r="DE12" s="658"/>
      <c r="DF12" s="658"/>
      <c r="DG12" s="658"/>
      <c r="DH12" s="658"/>
      <c r="DI12" s="658"/>
      <c r="DJ12" s="658"/>
      <c r="DK12" s="658"/>
      <c r="DL12" s="658"/>
      <c r="DM12" s="658"/>
      <c r="DN12" s="658"/>
      <c r="DO12" s="658"/>
      <c r="DP12" s="659"/>
      <c r="DQ12" s="663">
        <v>320914</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739083</v>
      </c>
      <c r="BH13" s="658"/>
      <c r="BI13" s="658"/>
      <c r="BJ13" s="658"/>
      <c r="BK13" s="658"/>
      <c r="BL13" s="658"/>
      <c r="BM13" s="658"/>
      <c r="BN13" s="659"/>
      <c r="BO13" s="695">
        <v>38.200000000000003</v>
      </c>
      <c r="BP13" s="695"/>
      <c r="BQ13" s="695"/>
      <c r="BR13" s="695"/>
      <c r="BS13" s="696" t="s">
        <v>122</v>
      </c>
      <c r="BT13" s="696"/>
      <c r="BU13" s="696"/>
      <c r="BV13" s="696"/>
      <c r="BW13" s="696"/>
      <c r="BX13" s="696"/>
      <c r="BY13" s="696"/>
      <c r="BZ13" s="696"/>
      <c r="CA13" s="696"/>
      <c r="CB13" s="734"/>
      <c r="CD13" s="654" t="s">
        <v>244</v>
      </c>
      <c r="CE13" s="655"/>
      <c r="CF13" s="655"/>
      <c r="CG13" s="655"/>
      <c r="CH13" s="655"/>
      <c r="CI13" s="655"/>
      <c r="CJ13" s="655"/>
      <c r="CK13" s="655"/>
      <c r="CL13" s="655"/>
      <c r="CM13" s="655"/>
      <c r="CN13" s="655"/>
      <c r="CO13" s="655"/>
      <c r="CP13" s="655"/>
      <c r="CQ13" s="656"/>
      <c r="CR13" s="657">
        <v>1004315</v>
      </c>
      <c r="CS13" s="658"/>
      <c r="CT13" s="658"/>
      <c r="CU13" s="658"/>
      <c r="CV13" s="658"/>
      <c r="CW13" s="658"/>
      <c r="CX13" s="658"/>
      <c r="CY13" s="659"/>
      <c r="CZ13" s="695">
        <v>9.8000000000000007</v>
      </c>
      <c r="DA13" s="695"/>
      <c r="DB13" s="695"/>
      <c r="DC13" s="695"/>
      <c r="DD13" s="663">
        <v>477584</v>
      </c>
      <c r="DE13" s="658"/>
      <c r="DF13" s="658"/>
      <c r="DG13" s="658"/>
      <c r="DH13" s="658"/>
      <c r="DI13" s="658"/>
      <c r="DJ13" s="658"/>
      <c r="DK13" s="658"/>
      <c r="DL13" s="658"/>
      <c r="DM13" s="658"/>
      <c r="DN13" s="658"/>
      <c r="DO13" s="658"/>
      <c r="DP13" s="659"/>
      <c r="DQ13" s="663">
        <v>509307</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1262</v>
      </c>
      <c r="S14" s="658"/>
      <c r="T14" s="658"/>
      <c r="U14" s="658"/>
      <c r="V14" s="658"/>
      <c r="W14" s="658"/>
      <c r="X14" s="658"/>
      <c r="Y14" s="659"/>
      <c r="Z14" s="695">
        <v>0</v>
      </c>
      <c r="AA14" s="695"/>
      <c r="AB14" s="695"/>
      <c r="AC14" s="695"/>
      <c r="AD14" s="696">
        <v>1262</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43238</v>
      </c>
      <c r="BH14" s="658"/>
      <c r="BI14" s="658"/>
      <c r="BJ14" s="658"/>
      <c r="BK14" s="658"/>
      <c r="BL14" s="658"/>
      <c r="BM14" s="658"/>
      <c r="BN14" s="659"/>
      <c r="BO14" s="695">
        <v>2.2000000000000002</v>
      </c>
      <c r="BP14" s="695"/>
      <c r="BQ14" s="695"/>
      <c r="BR14" s="695"/>
      <c r="BS14" s="696" t="s">
        <v>122</v>
      </c>
      <c r="BT14" s="696"/>
      <c r="BU14" s="696"/>
      <c r="BV14" s="696"/>
      <c r="BW14" s="696"/>
      <c r="BX14" s="696"/>
      <c r="BY14" s="696"/>
      <c r="BZ14" s="696"/>
      <c r="CA14" s="696"/>
      <c r="CB14" s="734"/>
      <c r="CD14" s="654" t="s">
        <v>247</v>
      </c>
      <c r="CE14" s="655"/>
      <c r="CF14" s="655"/>
      <c r="CG14" s="655"/>
      <c r="CH14" s="655"/>
      <c r="CI14" s="655"/>
      <c r="CJ14" s="655"/>
      <c r="CK14" s="655"/>
      <c r="CL14" s="655"/>
      <c r="CM14" s="655"/>
      <c r="CN14" s="655"/>
      <c r="CO14" s="655"/>
      <c r="CP14" s="655"/>
      <c r="CQ14" s="656"/>
      <c r="CR14" s="657">
        <v>486474</v>
      </c>
      <c r="CS14" s="658"/>
      <c r="CT14" s="658"/>
      <c r="CU14" s="658"/>
      <c r="CV14" s="658"/>
      <c r="CW14" s="658"/>
      <c r="CX14" s="658"/>
      <c r="CY14" s="659"/>
      <c r="CZ14" s="695">
        <v>4.7</v>
      </c>
      <c r="DA14" s="695"/>
      <c r="DB14" s="695"/>
      <c r="DC14" s="695"/>
      <c r="DD14" s="663" t="s">
        <v>122</v>
      </c>
      <c r="DE14" s="658"/>
      <c r="DF14" s="658"/>
      <c r="DG14" s="658"/>
      <c r="DH14" s="658"/>
      <c r="DI14" s="658"/>
      <c r="DJ14" s="658"/>
      <c r="DK14" s="658"/>
      <c r="DL14" s="658"/>
      <c r="DM14" s="658"/>
      <c r="DN14" s="658"/>
      <c r="DO14" s="658"/>
      <c r="DP14" s="659"/>
      <c r="DQ14" s="663">
        <v>462725</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128666</v>
      </c>
      <c r="BH15" s="658"/>
      <c r="BI15" s="658"/>
      <c r="BJ15" s="658"/>
      <c r="BK15" s="658"/>
      <c r="BL15" s="658"/>
      <c r="BM15" s="658"/>
      <c r="BN15" s="659"/>
      <c r="BO15" s="695">
        <v>6.7</v>
      </c>
      <c r="BP15" s="695"/>
      <c r="BQ15" s="695"/>
      <c r="BR15" s="695"/>
      <c r="BS15" s="696" t="s">
        <v>122</v>
      </c>
      <c r="BT15" s="696"/>
      <c r="BU15" s="696"/>
      <c r="BV15" s="696"/>
      <c r="BW15" s="696"/>
      <c r="BX15" s="696"/>
      <c r="BY15" s="696"/>
      <c r="BZ15" s="696"/>
      <c r="CA15" s="696"/>
      <c r="CB15" s="734"/>
      <c r="CD15" s="654" t="s">
        <v>250</v>
      </c>
      <c r="CE15" s="655"/>
      <c r="CF15" s="655"/>
      <c r="CG15" s="655"/>
      <c r="CH15" s="655"/>
      <c r="CI15" s="655"/>
      <c r="CJ15" s="655"/>
      <c r="CK15" s="655"/>
      <c r="CL15" s="655"/>
      <c r="CM15" s="655"/>
      <c r="CN15" s="655"/>
      <c r="CO15" s="655"/>
      <c r="CP15" s="655"/>
      <c r="CQ15" s="656"/>
      <c r="CR15" s="657">
        <v>1246743</v>
      </c>
      <c r="CS15" s="658"/>
      <c r="CT15" s="658"/>
      <c r="CU15" s="658"/>
      <c r="CV15" s="658"/>
      <c r="CW15" s="658"/>
      <c r="CX15" s="658"/>
      <c r="CY15" s="659"/>
      <c r="CZ15" s="695">
        <v>12.1</v>
      </c>
      <c r="DA15" s="695"/>
      <c r="DB15" s="695"/>
      <c r="DC15" s="695"/>
      <c r="DD15" s="663">
        <v>318218</v>
      </c>
      <c r="DE15" s="658"/>
      <c r="DF15" s="658"/>
      <c r="DG15" s="658"/>
      <c r="DH15" s="658"/>
      <c r="DI15" s="658"/>
      <c r="DJ15" s="658"/>
      <c r="DK15" s="658"/>
      <c r="DL15" s="658"/>
      <c r="DM15" s="658"/>
      <c r="DN15" s="658"/>
      <c r="DO15" s="658"/>
      <c r="DP15" s="659"/>
      <c r="DQ15" s="663">
        <v>880271</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15191</v>
      </c>
      <c r="S16" s="658"/>
      <c r="T16" s="658"/>
      <c r="U16" s="658"/>
      <c r="V16" s="658"/>
      <c r="W16" s="658"/>
      <c r="X16" s="658"/>
      <c r="Y16" s="659"/>
      <c r="Z16" s="695">
        <v>0.1</v>
      </c>
      <c r="AA16" s="695"/>
      <c r="AB16" s="695"/>
      <c r="AC16" s="695"/>
      <c r="AD16" s="696">
        <v>15191</v>
      </c>
      <c r="AE16" s="696"/>
      <c r="AF16" s="696"/>
      <c r="AG16" s="696"/>
      <c r="AH16" s="696"/>
      <c r="AI16" s="696"/>
      <c r="AJ16" s="696"/>
      <c r="AK16" s="696"/>
      <c r="AL16" s="660">
        <v>0.2</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253</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25298</v>
      </c>
      <c r="S17" s="658"/>
      <c r="T17" s="658"/>
      <c r="U17" s="658"/>
      <c r="V17" s="658"/>
      <c r="W17" s="658"/>
      <c r="X17" s="658"/>
      <c r="Y17" s="659"/>
      <c r="Z17" s="695">
        <v>0.2</v>
      </c>
      <c r="AA17" s="695"/>
      <c r="AB17" s="695"/>
      <c r="AC17" s="695"/>
      <c r="AD17" s="696">
        <v>25298</v>
      </c>
      <c r="AE17" s="696"/>
      <c r="AF17" s="696"/>
      <c r="AG17" s="696"/>
      <c r="AH17" s="696"/>
      <c r="AI17" s="696"/>
      <c r="AJ17" s="696"/>
      <c r="AK17" s="696"/>
      <c r="AL17" s="660">
        <v>0.4</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256</v>
      </c>
      <c r="CE17" s="655"/>
      <c r="CF17" s="655"/>
      <c r="CG17" s="655"/>
      <c r="CH17" s="655"/>
      <c r="CI17" s="655"/>
      <c r="CJ17" s="655"/>
      <c r="CK17" s="655"/>
      <c r="CL17" s="655"/>
      <c r="CM17" s="655"/>
      <c r="CN17" s="655"/>
      <c r="CO17" s="655"/>
      <c r="CP17" s="655"/>
      <c r="CQ17" s="656"/>
      <c r="CR17" s="657">
        <v>1075331</v>
      </c>
      <c r="CS17" s="658"/>
      <c r="CT17" s="658"/>
      <c r="CU17" s="658"/>
      <c r="CV17" s="658"/>
      <c r="CW17" s="658"/>
      <c r="CX17" s="658"/>
      <c r="CY17" s="659"/>
      <c r="CZ17" s="695">
        <v>10.5</v>
      </c>
      <c r="DA17" s="695"/>
      <c r="DB17" s="695"/>
      <c r="DC17" s="695"/>
      <c r="DD17" s="663" t="s">
        <v>122</v>
      </c>
      <c r="DE17" s="658"/>
      <c r="DF17" s="658"/>
      <c r="DG17" s="658"/>
      <c r="DH17" s="658"/>
      <c r="DI17" s="658"/>
      <c r="DJ17" s="658"/>
      <c r="DK17" s="658"/>
      <c r="DL17" s="658"/>
      <c r="DM17" s="658"/>
      <c r="DN17" s="658"/>
      <c r="DO17" s="658"/>
      <c r="DP17" s="659"/>
      <c r="DQ17" s="663">
        <v>981129</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4624</v>
      </c>
      <c r="S18" s="658"/>
      <c r="T18" s="658"/>
      <c r="U18" s="658"/>
      <c r="V18" s="658"/>
      <c r="W18" s="658"/>
      <c r="X18" s="658"/>
      <c r="Y18" s="659"/>
      <c r="Z18" s="695">
        <v>0</v>
      </c>
      <c r="AA18" s="695"/>
      <c r="AB18" s="695"/>
      <c r="AC18" s="695"/>
      <c r="AD18" s="696">
        <v>4624</v>
      </c>
      <c r="AE18" s="696"/>
      <c r="AF18" s="696"/>
      <c r="AG18" s="696"/>
      <c r="AH18" s="696"/>
      <c r="AI18" s="696"/>
      <c r="AJ18" s="696"/>
      <c r="AK18" s="696"/>
      <c r="AL18" s="660">
        <v>0.1</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4499</v>
      </c>
      <c r="S19" s="658"/>
      <c r="T19" s="658"/>
      <c r="U19" s="658"/>
      <c r="V19" s="658"/>
      <c r="W19" s="658"/>
      <c r="X19" s="658"/>
      <c r="Y19" s="659"/>
      <c r="Z19" s="695">
        <v>0</v>
      </c>
      <c r="AA19" s="695"/>
      <c r="AB19" s="695"/>
      <c r="AC19" s="695"/>
      <c r="AD19" s="696">
        <v>4499</v>
      </c>
      <c r="AE19" s="696"/>
      <c r="AF19" s="696"/>
      <c r="AG19" s="696"/>
      <c r="AH19" s="696"/>
      <c r="AI19" s="696"/>
      <c r="AJ19" s="696"/>
      <c r="AK19" s="696"/>
      <c r="AL19" s="660">
        <v>0.1</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98397</v>
      </c>
      <c r="BH19" s="658"/>
      <c r="BI19" s="658"/>
      <c r="BJ19" s="658"/>
      <c r="BK19" s="658"/>
      <c r="BL19" s="658"/>
      <c r="BM19" s="658"/>
      <c r="BN19" s="659"/>
      <c r="BO19" s="695">
        <v>5.0999999999999996</v>
      </c>
      <c r="BP19" s="695"/>
      <c r="BQ19" s="695"/>
      <c r="BR19" s="695"/>
      <c r="BS19" s="696" t="s">
        <v>122</v>
      </c>
      <c r="BT19" s="696"/>
      <c r="BU19" s="696"/>
      <c r="BV19" s="696"/>
      <c r="BW19" s="696"/>
      <c r="BX19" s="696"/>
      <c r="BY19" s="696"/>
      <c r="BZ19" s="696"/>
      <c r="CA19" s="696"/>
      <c r="CB19" s="734"/>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v>125</v>
      </c>
      <c r="S20" s="658"/>
      <c r="T20" s="658"/>
      <c r="U20" s="658"/>
      <c r="V20" s="658"/>
      <c r="W20" s="658"/>
      <c r="X20" s="658"/>
      <c r="Y20" s="659"/>
      <c r="Z20" s="695">
        <v>0</v>
      </c>
      <c r="AA20" s="695"/>
      <c r="AB20" s="695"/>
      <c r="AC20" s="695"/>
      <c r="AD20" s="696">
        <v>125</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98397</v>
      </c>
      <c r="BH20" s="658"/>
      <c r="BI20" s="658"/>
      <c r="BJ20" s="658"/>
      <c r="BK20" s="658"/>
      <c r="BL20" s="658"/>
      <c r="BM20" s="658"/>
      <c r="BN20" s="659"/>
      <c r="BO20" s="695">
        <v>5.0999999999999996</v>
      </c>
      <c r="BP20" s="695"/>
      <c r="BQ20" s="695"/>
      <c r="BR20" s="695"/>
      <c r="BS20" s="696" t="s">
        <v>122</v>
      </c>
      <c r="BT20" s="696"/>
      <c r="BU20" s="696"/>
      <c r="BV20" s="696"/>
      <c r="BW20" s="696"/>
      <c r="BX20" s="696"/>
      <c r="BY20" s="696"/>
      <c r="BZ20" s="696"/>
      <c r="CA20" s="696"/>
      <c r="CB20" s="734"/>
      <c r="CD20" s="654" t="s">
        <v>265</v>
      </c>
      <c r="CE20" s="655"/>
      <c r="CF20" s="655"/>
      <c r="CG20" s="655"/>
      <c r="CH20" s="655"/>
      <c r="CI20" s="655"/>
      <c r="CJ20" s="655"/>
      <c r="CK20" s="655"/>
      <c r="CL20" s="655"/>
      <c r="CM20" s="655"/>
      <c r="CN20" s="655"/>
      <c r="CO20" s="655"/>
      <c r="CP20" s="655"/>
      <c r="CQ20" s="656"/>
      <c r="CR20" s="657">
        <v>10270403</v>
      </c>
      <c r="CS20" s="658"/>
      <c r="CT20" s="658"/>
      <c r="CU20" s="658"/>
      <c r="CV20" s="658"/>
      <c r="CW20" s="658"/>
      <c r="CX20" s="658"/>
      <c r="CY20" s="659"/>
      <c r="CZ20" s="695">
        <v>100</v>
      </c>
      <c r="DA20" s="695"/>
      <c r="DB20" s="695"/>
      <c r="DC20" s="695"/>
      <c r="DD20" s="663">
        <v>1908686</v>
      </c>
      <c r="DE20" s="658"/>
      <c r="DF20" s="658"/>
      <c r="DG20" s="658"/>
      <c r="DH20" s="658"/>
      <c r="DI20" s="658"/>
      <c r="DJ20" s="658"/>
      <c r="DK20" s="658"/>
      <c r="DL20" s="658"/>
      <c r="DM20" s="658"/>
      <c r="DN20" s="658"/>
      <c r="DO20" s="658"/>
      <c r="DP20" s="659"/>
      <c r="DQ20" s="663">
        <v>7046119</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4233643</v>
      </c>
      <c r="S21" s="658"/>
      <c r="T21" s="658"/>
      <c r="U21" s="658"/>
      <c r="V21" s="658"/>
      <c r="W21" s="658"/>
      <c r="X21" s="658"/>
      <c r="Y21" s="659"/>
      <c r="Z21" s="695">
        <v>39.9</v>
      </c>
      <c r="AA21" s="695"/>
      <c r="AB21" s="695"/>
      <c r="AC21" s="695"/>
      <c r="AD21" s="696">
        <v>3788814</v>
      </c>
      <c r="AE21" s="696"/>
      <c r="AF21" s="696"/>
      <c r="AG21" s="696"/>
      <c r="AH21" s="696"/>
      <c r="AI21" s="696"/>
      <c r="AJ21" s="696"/>
      <c r="AK21" s="696"/>
      <c r="AL21" s="660">
        <v>61</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v>43952</v>
      </c>
      <c r="BH21" s="658"/>
      <c r="BI21" s="658"/>
      <c r="BJ21" s="658"/>
      <c r="BK21" s="658"/>
      <c r="BL21" s="658"/>
      <c r="BM21" s="658"/>
      <c r="BN21" s="659"/>
      <c r="BO21" s="695">
        <v>2.2999999999999998</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3788814</v>
      </c>
      <c r="S22" s="658"/>
      <c r="T22" s="658"/>
      <c r="U22" s="658"/>
      <c r="V22" s="658"/>
      <c r="W22" s="658"/>
      <c r="X22" s="658"/>
      <c r="Y22" s="659"/>
      <c r="Z22" s="695">
        <v>35.700000000000003</v>
      </c>
      <c r="AA22" s="695"/>
      <c r="AB22" s="695"/>
      <c r="AC22" s="695"/>
      <c r="AD22" s="696">
        <v>3788814</v>
      </c>
      <c r="AE22" s="696"/>
      <c r="AF22" s="696"/>
      <c r="AG22" s="696"/>
      <c r="AH22" s="696"/>
      <c r="AI22" s="696"/>
      <c r="AJ22" s="696"/>
      <c r="AK22" s="696"/>
      <c r="AL22" s="660">
        <v>61</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444829</v>
      </c>
      <c r="S23" s="658"/>
      <c r="T23" s="658"/>
      <c r="U23" s="658"/>
      <c r="V23" s="658"/>
      <c r="W23" s="658"/>
      <c r="X23" s="658"/>
      <c r="Y23" s="659"/>
      <c r="Z23" s="695">
        <v>4.2</v>
      </c>
      <c r="AA23" s="695"/>
      <c r="AB23" s="695"/>
      <c r="AC23" s="695"/>
      <c r="AD23" s="696" t="s">
        <v>122</v>
      </c>
      <c r="AE23" s="696"/>
      <c r="AF23" s="696"/>
      <c r="AG23" s="696"/>
      <c r="AH23" s="696"/>
      <c r="AI23" s="696"/>
      <c r="AJ23" s="696"/>
      <c r="AK23" s="696"/>
      <c r="AL23" s="660" t="s">
        <v>122</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v>54445</v>
      </c>
      <c r="BH23" s="658"/>
      <c r="BI23" s="658"/>
      <c r="BJ23" s="658"/>
      <c r="BK23" s="658"/>
      <c r="BL23" s="658"/>
      <c r="BM23" s="658"/>
      <c r="BN23" s="659"/>
      <c r="BO23" s="695">
        <v>2.8</v>
      </c>
      <c r="BP23" s="695"/>
      <c r="BQ23" s="695"/>
      <c r="BR23" s="695"/>
      <c r="BS23" s="696" t="s">
        <v>122</v>
      </c>
      <c r="BT23" s="696"/>
      <c r="BU23" s="696"/>
      <c r="BV23" s="696"/>
      <c r="BW23" s="696"/>
      <c r="BX23" s="696"/>
      <c r="BY23" s="696"/>
      <c r="BZ23" s="696"/>
      <c r="CA23" s="696"/>
      <c r="CB23" s="734"/>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280</v>
      </c>
      <c r="CE24" s="716"/>
      <c r="CF24" s="716"/>
      <c r="CG24" s="716"/>
      <c r="CH24" s="716"/>
      <c r="CI24" s="716"/>
      <c r="CJ24" s="716"/>
      <c r="CK24" s="716"/>
      <c r="CL24" s="716"/>
      <c r="CM24" s="716"/>
      <c r="CN24" s="716"/>
      <c r="CO24" s="716"/>
      <c r="CP24" s="716"/>
      <c r="CQ24" s="717"/>
      <c r="CR24" s="712">
        <v>3419686</v>
      </c>
      <c r="CS24" s="713"/>
      <c r="CT24" s="713"/>
      <c r="CU24" s="713"/>
      <c r="CV24" s="713"/>
      <c r="CW24" s="713"/>
      <c r="CX24" s="713"/>
      <c r="CY24" s="738"/>
      <c r="CZ24" s="739">
        <v>33.299999999999997</v>
      </c>
      <c r="DA24" s="721"/>
      <c r="DB24" s="721"/>
      <c r="DC24" s="741"/>
      <c r="DD24" s="737">
        <v>2700167</v>
      </c>
      <c r="DE24" s="713"/>
      <c r="DF24" s="713"/>
      <c r="DG24" s="713"/>
      <c r="DH24" s="713"/>
      <c r="DI24" s="713"/>
      <c r="DJ24" s="713"/>
      <c r="DK24" s="738"/>
      <c r="DL24" s="737">
        <v>2477841</v>
      </c>
      <c r="DM24" s="713"/>
      <c r="DN24" s="713"/>
      <c r="DO24" s="713"/>
      <c r="DP24" s="713"/>
      <c r="DQ24" s="713"/>
      <c r="DR24" s="713"/>
      <c r="DS24" s="713"/>
      <c r="DT24" s="713"/>
      <c r="DU24" s="713"/>
      <c r="DV24" s="738"/>
      <c r="DW24" s="739">
        <v>39.700000000000003</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6695329</v>
      </c>
      <c r="S25" s="658"/>
      <c r="T25" s="658"/>
      <c r="U25" s="658"/>
      <c r="V25" s="658"/>
      <c r="W25" s="658"/>
      <c r="X25" s="658"/>
      <c r="Y25" s="659"/>
      <c r="Z25" s="695">
        <v>63.1</v>
      </c>
      <c r="AA25" s="695"/>
      <c r="AB25" s="695"/>
      <c r="AC25" s="695"/>
      <c r="AD25" s="696">
        <v>6196055</v>
      </c>
      <c r="AE25" s="696"/>
      <c r="AF25" s="696"/>
      <c r="AG25" s="696"/>
      <c r="AH25" s="696"/>
      <c r="AI25" s="696"/>
      <c r="AJ25" s="696"/>
      <c r="AK25" s="696"/>
      <c r="AL25" s="660">
        <v>99.8</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283</v>
      </c>
      <c r="CE25" s="655"/>
      <c r="CF25" s="655"/>
      <c r="CG25" s="655"/>
      <c r="CH25" s="655"/>
      <c r="CI25" s="655"/>
      <c r="CJ25" s="655"/>
      <c r="CK25" s="655"/>
      <c r="CL25" s="655"/>
      <c r="CM25" s="655"/>
      <c r="CN25" s="655"/>
      <c r="CO25" s="655"/>
      <c r="CP25" s="655"/>
      <c r="CQ25" s="656"/>
      <c r="CR25" s="657">
        <v>1493672</v>
      </c>
      <c r="CS25" s="670"/>
      <c r="CT25" s="670"/>
      <c r="CU25" s="670"/>
      <c r="CV25" s="670"/>
      <c r="CW25" s="670"/>
      <c r="CX25" s="670"/>
      <c r="CY25" s="671"/>
      <c r="CZ25" s="660">
        <v>14.5</v>
      </c>
      <c r="DA25" s="672"/>
      <c r="DB25" s="672"/>
      <c r="DC25" s="673"/>
      <c r="DD25" s="663">
        <v>1341243</v>
      </c>
      <c r="DE25" s="670"/>
      <c r="DF25" s="670"/>
      <c r="DG25" s="670"/>
      <c r="DH25" s="670"/>
      <c r="DI25" s="670"/>
      <c r="DJ25" s="670"/>
      <c r="DK25" s="671"/>
      <c r="DL25" s="663">
        <v>1268599</v>
      </c>
      <c r="DM25" s="670"/>
      <c r="DN25" s="670"/>
      <c r="DO25" s="670"/>
      <c r="DP25" s="670"/>
      <c r="DQ25" s="670"/>
      <c r="DR25" s="670"/>
      <c r="DS25" s="670"/>
      <c r="DT25" s="670"/>
      <c r="DU25" s="670"/>
      <c r="DV25" s="671"/>
      <c r="DW25" s="660">
        <v>20.3</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724</v>
      </c>
      <c r="S26" s="658"/>
      <c r="T26" s="658"/>
      <c r="U26" s="658"/>
      <c r="V26" s="658"/>
      <c r="W26" s="658"/>
      <c r="X26" s="658"/>
      <c r="Y26" s="659"/>
      <c r="Z26" s="695">
        <v>0</v>
      </c>
      <c r="AA26" s="695"/>
      <c r="AB26" s="695"/>
      <c r="AC26" s="695"/>
      <c r="AD26" s="696">
        <v>724</v>
      </c>
      <c r="AE26" s="696"/>
      <c r="AF26" s="696"/>
      <c r="AG26" s="696"/>
      <c r="AH26" s="696"/>
      <c r="AI26" s="696"/>
      <c r="AJ26" s="696"/>
      <c r="AK26" s="696"/>
      <c r="AL26" s="660">
        <v>0</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286</v>
      </c>
      <c r="CE26" s="655"/>
      <c r="CF26" s="655"/>
      <c r="CG26" s="655"/>
      <c r="CH26" s="655"/>
      <c r="CI26" s="655"/>
      <c r="CJ26" s="655"/>
      <c r="CK26" s="655"/>
      <c r="CL26" s="655"/>
      <c r="CM26" s="655"/>
      <c r="CN26" s="655"/>
      <c r="CO26" s="655"/>
      <c r="CP26" s="655"/>
      <c r="CQ26" s="656"/>
      <c r="CR26" s="657">
        <v>902234</v>
      </c>
      <c r="CS26" s="658"/>
      <c r="CT26" s="658"/>
      <c r="CU26" s="658"/>
      <c r="CV26" s="658"/>
      <c r="CW26" s="658"/>
      <c r="CX26" s="658"/>
      <c r="CY26" s="659"/>
      <c r="CZ26" s="660">
        <v>8.8000000000000007</v>
      </c>
      <c r="DA26" s="672"/>
      <c r="DB26" s="672"/>
      <c r="DC26" s="673"/>
      <c r="DD26" s="663">
        <v>801889</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21780</v>
      </c>
      <c r="S27" s="658"/>
      <c r="T27" s="658"/>
      <c r="U27" s="658"/>
      <c r="V27" s="658"/>
      <c r="W27" s="658"/>
      <c r="X27" s="658"/>
      <c r="Y27" s="659"/>
      <c r="Z27" s="695">
        <v>0.2</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1933698</v>
      </c>
      <c r="BH27" s="658"/>
      <c r="BI27" s="658"/>
      <c r="BJ27" s="658"/>
      <c r="BK27" s="658"/>
      <c r="BL27" s="658"/>
      <c r="BM27" s="658"/>
      <c r="BN27" s="659"/>
      <c r="BO27" s="695">
        <v>100</v>
      </c>
      <c r="BP27" s="695"/>
      <c r="BQ27" s="695"/>
      <c r="BR27" s="695"/>
      <c r="BS27" s="696">
        <v>30536</v>
      </c>
      <c r="BT27" s="696"/>
      <c r="BU27" s="696"/>
      <c r="BV27" s="696"/>
      <c r="BW27" s="696"/>
      <c r="BX27" s="696"/>
      <c r="BY27" s="696"/>
      <c r="BZ27" s="696"/>
      <c r="CA27" s="696"/>
      <c r="CB27" s="734"/>
      <c r="CD27" s="654" t="s">
        <v>289</v>
      </c>
      <c r="CE27" s="655"/>
      <c r="CF27" s="655"/>
      <c r="CG27" s="655"/>
      <c r="CH27" s="655"/>
      <c r="CI27" s="655"/>
      <c r="CJ27" s="655"/>
      <c r="CK27" s="655"/>
      <c r="CL27" s="655"/>
      <c r="CM27" s="655"/>
      <c r="CN27" s="655"/>
      <c r="CO27" s="655"/>
      <c r="CP27" s="655"/>
      <c r="CQ27" s="656"/>
      <c r="CR27" s="657">
        <v>850683</v>
      </c>
      <c r="CS27" s="670"/>
      <c r="CT27" s="670"/>
      <c r="CU27" s="670"/>
      <c r="CV27" s="670"/>
      <c r="CW27" s="670"/>
      <c r="CX27" s="670"/>
      <c r="CY27" s="671"/>
      <c r="CZ27" s="660">
        <v>8.3000000000000007</v>
      </c>
      <c r="DA27" s="672"/>
      <c r="DB27" s="672"/>
      <c r="DC27" s="673"/>
      <c r="DD27" s="663">
        <v>377795</v>
      </c>
      <c r="DE27" s="670"/>
      <c r="DF27" s="670"/>
      <c r="DG27" s="670"/>
      <c r="DH27" s="670"/>
      <c r="DI27" s="670"/>
      <c r="DJ27" s="670"/>
      <c r="DK27" s="671"/>
      <c r="DL27" s="663">
        <v>228113</v>
      </c>
      <c r="DM27" s="670"/>
      <c r="DN27" s="670"/>
      <c r="DO27" s="670"/>
      <c r="DP27" s="670"/>
      <c r="DQ27" s="670"/>
      <c r="DR27" s="670"/>
      <c r="DS27" s="670"/>
      <c r="DT27" s="670"/>
      <c r="DU27" s="670"/>
      <c r="DV27" s="671"/>
      <c r="DW27" s="660">
        <v>3.7</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169201</v>
      </c>
      <c r="S28" s="658"/>
      <c r="T28" s="658"/>
      <c r="U28" s="658"/>
      <c r="V28" s="658"/>
      <c r="W28" s="658"/>
      <c r="X28" s="658"/>
      <c r="Y28" s="659"/>
      <c r="Z28" s="695">
        <v>1.6</v>
      </c>
      <c r="AA28" s="695"/>
      <c r="AB28" s="695"/>
      <c r="AC28" s="695"/>
      <c r="AD28" s="696">
        <v>4829</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1075331</v>
      </c>
      <c r="CS28" s="658"/>
      <c r="CT28" s="658"/>
      <c r="CU28" s="658"/>
      <c r="CV28" s="658"/>
      <c r="CW28" s="658"/>
      <c r="CX28" s="658"/>
      <c r="CY28" s="659"/>
      <c r="CZ28" s="660">
        <v>10.5</v>
      </c>
      <c r="DA28" s="672"/>
      <c r="DB28" s="672"/>
      <c r="DC28" s="673"/>
      <c r="DD28" s="663">
        <v>981129</v>
      </c>
      <c r="DE28" s="658"/>
      <c r="DF28" s="658"/>
      <c r="DG28" s="658"/>
      <c r="DH28" s="658"/>
      <c r="DI28" s="658"/>
      <c r="DJ28" s="658"/>
      <c r="DK28" s="659"/>
      <c r="DL28" s="663">
        <v>981129</v>
      </c>
      <c r="DM28" s="658"/>
      <c r="DN28" s="658"/>
      <c r="DO28" s="658"/>
      <c r="DP28" s="658"/>
      <c r="DQ28" s="658"/>
      <c r="DR28" s="658"/>
      <c r="DS28" s="658"/>
      <c r="DT28" s="658"/>
      <c r="DU28" s="658"/>
      <c r="DV28" s="659"/>
      <c r="DW28" s="660">
        <v>15.7</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38559</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293</v>
      </c>
      <c r="CE29" s="677"/>
      <c r="CF29" s="654" t="s">
        <v>66</v>
      </c>
      <c r="CG29" s="655"/>
      <c r="CH29" s="655"/>
      <c r="CI29" s="655"/>
      <c r="CJ29" s="655"/>
      <c r="CK29" s="655"/>
      <c r="CL29" s="655"/>
      <c r="CM29" s="655"/>
      <c r="CN29" s="655"/>
      <c r="CO29" s="655"/>
      <c r="CP29" s="655"/>
      <c r="CQ29" s="656"/>
      <c r="CR29" s="657">
        <v>1074985</v>
      </c>
      <c r="CS29" s="670"/>
      <c r="CT29" s="670"/>
      <c r="CU29" s="670"/>
      <c r="CV29" s="670"/>
      <c r="CW29" s="670"/>
      <c r="CX29" s="670"/>
      <c r="CY29" s="671"/>
      <c r="CZ29" s="660">
        <v>10.5</v>
      </c>
      <c r="DA29" s="672"/>
      <c r="DB29" s="672"/>
      <c r="DC29" s="673"/>
      <c r="DD29" s="663">
        <v>980783</v>
      </c>
      <c r="DE29" s="670"/>
      <c r="DF29" s="670"/>
      <c r="DG29" s="670"/>
      <c r="DH29" s="670"/>
      <c r="DI29" s="670"/>
      <c r="DJ29" s="670"/>
      <c r="DK29" s="671"/>
      <c r="DL29" s="663">
        <v>980783</v>
      </c>
      <c r="DM29" s="670"/>
      <c r="DN29" s="670"/>
      <c r="DO29" s="670"/>
      <c r="DP29" s="670"/>
      <c r="DQ29" s="670"/>
      <c r="DR29" s="670"/>
      <c r="DS29" s="670"/>
      <c r="DT29" s="670"/>
      <c r="DU29" s="670"/>
      <c r="DV29" s="671"/>
      <c r="DW29" s="660">
        <v>15.7</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901719</v>
      </c>
      <c r="S30" s="658"/>
      <c r="T30" s="658"/>
      <c r="U30" s="658"/>
      <c r="V30" s="658"/>
      <c r="W30" s="658"/>
      <c r="X30" s="658"/>
      <c r="Y30" s="659"/>
      <c r="Z30" s="695">
        <v>8.5</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1053662</v>
      </c>
      <c r="CS30" s="658"/>
      <c r="CT30" s="658"/>
      <c r="CU30" s="658"/>
      <c r="CV30" s="658"/>
      <c r="CW30" s="658"/>
      <c r="CX30" s="658"/>
      <c r="CY30" s="659"/>
      <c r="CZ30" s="660">
        <v>10.3</v>
      </c>
      <c r="DA30" s="672"/>
      <c r="DB30" s="672"/>
      <c r="DC30" s="673"/>
      <c r="DD30" s="663">
        <v>961468</v>
      </c>
      <c r="DE30" s="658"/>
      <c r="DF30" s="658"/>
      <c r="DG30" s="658"/>
      <c r="DH30" s="658"/>
      <c r="DI30" s="658"/>
      <c r="DJ30" s="658"/>
      <c r="DK30" s="659"/>
      <c r="DL30" s="663">
        <v>961468</v>
      </c>
      <c r="DM30" s="658"/>
      <c r="DN30" s="658"/>
      <c r="DO30" s="658"/>
      <c r="DP30" s="658"/>
      <c r="DQ30" s="658"/>
      <c r="DR30" s="658"/>
      <c r="DS30" s="658"/>
      <c r="DT30" s="658"/>
      <c r="DU30" s="658"/>
      <c r="DV30" s="659"/>
      <c r="DW30" s="660">
        <v>15.4</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99.8</v>
      </c>
      <c r="BH31" s="720"/>
      <c r="BI31" s="720"/>
      <c r="BJ31" s="720"/>
      <c r="BK31" s="720"/>
      <c r="BL31" s="720"/>
      <c r="BM31" s="721">
        <v>99.3</v>
      </c>
      <c r="BN31" s="720"/>
      <c r="BO31" s="720"/>
      <c r="BP31" s="720"/>
      <c r="BQ31" s="722"/>
      <c r="BR31" s="719">
        <v>99.7</v>
      </c>
      <c r="BS31" s="720"/>
      <c r="BT31" s="720"/>
      <c r="BU31" s="720"/>
      <c r="BV31" s="720"/>
      <c r="BW31" s="720"/>
      <c r="BX31" s="721">
        <v>99</v>
      </c>
      <c r="BY31" s="720"/>
      <c r="BZ31" s="720"/>
      <c r="CA31" s="720"/>
      <c r="CB31" s="722"/>
      <c r="CD31" s="678"/>
      <c r="CE31" s="679"/>
      <c r="CF31" s="654" t="s">
        <v>301</v>
      </c>
      <c r="CG31" s="655"/>
      <c r="CH31" s="655"/>
      <c r="CI31" s="655"/>
      <c r="CJ31" s="655"/>
      <c r="CK31" s="655"/>
      <c r="CL31" s="655"/>
      <c r="CM31" s="655"/>
      <c r="CN31" s="655"/>
      <c r="CO31" s="655"/>
      <c r="CP31" s="655"/>
      <c r="CQ31" s="656"/>
      <c r="CR31" s="657">
        <v>21323</v>
      </c>
      <c r="CS31" s="670"/>
      <c r="CT31" s="670"/>
      <c r="CU31" s="670"/>
      <c r="CV31" s="670"/>
      <c r="CW31" s="670"/>
      <c r="CX31" s="670"/>
      <c r="CY31" s="671"/>
      <c r="CZ31" s="660">
        <v>0.2</v>
      </c>
      <c r="DA31" s="672"/>
      <c r="DB31" s="672"/>
      <c r="DC31" s="673"/>
      <c r="DD31" s="663">
        <v>19315</v>
      </c>
      <c r="DE31" s="670"/>
      <c r="DF31" s="670"/>
      <c r="DG31" s="670"/>
      <c r="DH31" s="670"/>
      <c r="DI31" s="670"/>
      <c r="DJ31" s="670"/>
      <c r="DK31" s="671"/>
      <c r="DL31" s="663">
        <v>19315</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867579</v>
      </c>
      <c r="S32" s="658"/>
      <c r="T32" s="658"/>
      <c r="U32" s="658"/>
      <c r="V32" s="658"/>
      <c r="W32" s="658"/>
      <c r="X32" s="658"/>
      <c r="Y32" s="659"/>
      <c r="Z32" s="695">
        <v>8.1999999999999993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303</v>
      </c>
      <c r="AX32" s="654" t="s">
        <v>304</v>
      </c>
      <c r="AY32" s="655"/>
      <c r="AZ32" s="655"/>
      <c r="BA32" s="655"/>
      <c r="BB32" s="655"/>
      <c r="BC32" s="655"/>
      <c r="BD32" s="655"/>
      <c r="BE32" s="655"/>
      <c r="BF32" s="656"/>
      <c r="BG32" s="723">
        <v>99.7</v>
      </c>
      <c r="BH32" s="670"/>
      <c r="BI32" s="670"/>
      <c r="BJ32" s="670"/>
      <c r="BK32" s="670"/>
      <c r="BL32" s="670"/>
      <c r="BM32" s="661">
        <v>98.8</v>
      </c>
      <c r="BN32" s="670"/>
      <c r="BO32" s="670"/>
      <c r="BP32" s="670"/>
      <c r="BQ32" s="693"/>
      <c r="BR32" s="723">
        <v>99.6</v>
      </c>
      <c r="BS32" s="670"/>
      <c r="BT32" s="670"/>
      <c r="BU32" s="670"/>
      <c r="BV32" s="670"/>
      <c r="BW32" s="670"/>
      <c r="BX32" s="661">
        <v>98.4</v>
      </c>
      <c r="BY32" s="670"/>
      <c r="BZ32" s="670"/>
      <c r="CA32" s="670"/>
      <c r="CB32" s="693"/>
      <c r="CD32" s="680"/>
      <c r="CE32" s="681"/>
      <c r="CF32" s="654" t="s">
        <v>305</v>
      </c>
      <c r="CG32" s="655"/>
      <c r="CH32" s="655"/>
      <c r="CI32" s="655"/>
      <c r="CJ32" s="655"/>
      <c r="CK32" s="655"/>
      <c r="CL32" s="655"/>
      <c r="CM32" s="655"/>
      <c r="CN32" s="655"/>
      <c r="CO32" s="655"/>
      <c r="CP32" s="655"/>
      <c r="CQ32" s="656"/>
      <c r="CR32" s="657">
        <v>346</v>
      </c>
      <c r="CS32" s="658"/>
      <c r="CT32" s="658"/>
      <c r="CU32" s="658"/>
      <c r="CV32" s="658"/>
      <c r="CW32" s="658"/>
      <c r="CX32" s="658"/>
      <c r="CY32" s="659"/>
      <c r="CZ32" s="660">
        <v>0</v>
      </c>
      <c r="DA32" s="672"/>
      <c r="DB32" s="672"/>
      <c r="DC32" s="673"/>
      <c r="DD32" s="663">
        <v>346</v>
      </c>
      <c r="DE32" s="658"/>
      <c r="DF32" s="658"/>
      <c r="DG32" s="658"/>
      <c r="DH32" s="658"/>
      <c r="DI32" s="658"/>
      <c r="DJ32" s="658"/>
      <c r="DK32" s="659"/>
      <c r="DL32" s="663">
        <v>346</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51715</v>
      </c>
      <c r="S33" s="658"/>
      <c r="T33" s="658"/>
      <c r="U33" s="658"/>
      <c r="V33" s="658"/>
      <c r="W33" s="658"/>
      <c r="X33" s="658"/>
      <c r="Y33" s="659"/>
      <c r="Z33" s="695">
        <v>0.5</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99.9</v>
      </c>
      <c r="BH33" s="642"/>
      <c r="BI33" s="642"/>
      <c r="BJ33" s="642"/>
      <c r="BK33" s="642"/>
      <c r="BL33" s="642"/>
      <c r="BM33" s="688">
        <v>99.7</v>
      </c>
      <c r="BN33" s="642"/>
      <c r="BO33" s="642"/>
      <c r="BP33" s="642"/>
      <c r="BQ33" s="705"/>
      <c r="BR33" s="718">
        <v>99.9</v>
      </c>
      <c r="BS33" s="642"/>
      <c r="BT33" s="642"/>
      <c r="BU33" s="642"/>
      <c r="BV33" s="642"/>
      <c r="BW33" s="642"/>
      <c r="BX33" s="688">
        <v>99.5</v>
      </c>
      <c r="BY33" s="642"/>
      <c r="BZ33" s="642"/>
      <c r="CA33" s="642"/>
      <c r="CB33" s="705"/>
      <c r="CD33" s="654" t="s">
        <v>308</v>
      </c>
      <c r="CE33" s="655"/>
      <c r="CF33" s="655"/>
      <c r="CG33" s="655"/>
      <c r="CH33" s="655"/>
      <c r="CI33" s="655"/>
      <c r="CJ33" s="655"/>
      <c r="CK33" s="655"/>
      <c r="CL33" s="655"/>
      <c r="CM33" s="655"/>
      <c r="CN33" s="655"/>
      <c r="CO33" s="655"/>
      <c r="CP33" s="655"/>
      <c r="CQ33" s="656"/>
      <c r="CR33" s="657">
        <v>4942031</v>
      </c>
      <c r="CS33" s="670"/>
      <c r="CT33" s="670"/>
      <c r="CU33" s="670"/>
      <c r="CV33" s="670"/>
      <c r="CW33" s="670"/>
      <c r="CX33" s="670"/>
      <c r="CY33" s="671"/>
      <c r="CZ33" s="660">
        <v>48.1</v>
      </c>
      <c r="DA33" s="672"/>
      <c r="DB33" s="672"/>
      <c r="DC33" s="673"/>
      <c r="DD33" s="663">
        <v>4029001</v>
      </c>
      <c r="DE33" s="670"/>
      <c r="DF33" s="670"/>
      <c r="DG33" s="670"/>
      <c r="DH33" s="670"/>
      <c r="DI33" s="670"/>
      <c r="DJ33" s="670"/>
      <c r="DK33" s="671"/>
      <c r="DL33" s="663">
        <v>2909455</v>
      </c>
      <c r="DM33" s="670"/>
      <c r="DN33" s="670"/>
      <c r="DO33" s="670"/>
      <c r="DP33" s="670"/>
      <c r="DQ33" s="670"/>
      <c r="DR33" s="670"/>
      <c r="DS33" s="670"/>
      <c r="DT33" s="670"/>
      <c r="DU33" s="670"/>
      <c r="DV33" s="671"/>
      <c r="DW33" s="660">
        <v>46.6</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334649</v>
      </c>
      <c r="S34" s="658"/>
      <c r="T34" s="658"/>
      <c r="U34" s="658"/>
      <c r="V34" s="658"/>
      <c r="W34" s="658"/>
      <c r="X34" s="658"/>
      <c r="Y34" s="659"/>
      <c r="Z34" s="695">
        <v>3.2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1578237</v>
      </c>
      <c r="CS34" s="658"/>
      <c r="CT34" s="658"/>
      <c r="CU34" s="658"/>
      <c r="CV34" s="658"/>
      <c r="CW34" s="658"/>
      <c r="CX34" s="658"/>
      <c r="CY34" s="659"/>
      <c r="CZ34" s="660">
        <v>15.4</v>
      </c>
      <c r="DA34" s="672"/>
      <c r="DB34" s="672"/>
      <c r="DC34" s="673"/>
      <c r="DD34" s="663">
        <v>1215596</v>
      </c>
      <c r="DE34" s="658"/>
      <c r="DF34" s="658"/>
      <c r="DG34" s="658"/>
      <c r="DH34" s="658"/>
      <c r="DI34" s="658"/>
      <c r="DJ34" s="658"/>
      <c r="DK34" s="659"/>
      <c r="DL34" s="663">
        <v>1048265</v>
      </c>
      <c r="DM34" s="658"/>
      <c r="DN34" s="658"/>
      <c r="DO34" s="658"/>
      <c r="DP34" s="658"/>
      <c r="DQ34" s="658"/>
      <c r="DR34" s="658"/>
      <c r="DS34" s="658"/>
      <c r="DT34" s="658"/>
      <c r="DU34" s="658"/>
      <c r="DV34" s="659"/>
      <c r="DW34" s="660">
        <v>16.8</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104208</v>
      </c>
      <c r="S35" s="658"/>
      <c r="T35" s="658"/>
      <c r="U35" s="658"/>
      <c r="V35" s="658"/>
      <c r="W35" s="658"/>
      <c r="X35" s="658"/>
      <c r="Y35" s="659"/>
      <c r="Z35" s="695">
        <v>1</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234349</v>
      </c>
      <c r="CS35" s="670"/>
      <c r="CT35" s="670"/>
      <c r="CU35" s="670"/>
      <c r="CV35" s="670"/>
      <c r="CW35" s="670"/>
      <c r="CX35" s="670"/>
      <c r="CY35" s="671"/>
      <c r="CZ35" s="660">
        <v>2.2999999999999998</v>
      </c>
      <c r="DA35" s="672"/>
      <c r="DB35" s="672"/>
      <c r="DC35" s="673"/>
      <c r="DD35" s="663">
        <v>196129</v>
      </c>
      <c r="DE35" s="670"/>
      <c r="DF35" s="670"/>
      <c r="DG35" s="670"/>
      <c r="DH35" s="670"/>
      <c r="DI35" s="670"/>
      <c r="DJ35" s="670"/>
      <c r="DK35" s="671"/>
      <c r="DL35" s="663">
        <v>173258</v>
      </c>
      <c r="DM35" s="670"/>
      <c r="DN35" s="670"/>
      <c r="DO35" s="670"/>
      <c r="DP35" s="670"/>
      <c r="DQ35" s="670"/>
      <c r="DR35" s="670"/>
      <c r="DS35" s="670"/>
      <c r="DT35" s="670"/>
      <c r="DU35" s="670"/>
      <c r="DV35" s="671"/>
      <c r="DW35" s="660">
        <v>2.8</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350237</v>
      </c>
      <c r="S36" s="658"/>
      <c r="T36" s="658"/>
      <c r="U36" s="658"/>
      <c r="V36" s="658"/>
      <c r="W36" s="658"/>
      <c r="X36" s="658"/>
      <c r="Y36" s="659"/>
      <c r="Z36" s="695">
        <v>3.3</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1323103</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14967</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1736014</v>
      </c>
      <c r="CS36" s="658"/>
      <c r="CT36" s="658"/>
      <c r="CU36" s="658"/>
      <c r="CV36" s="658"/>
      <c r="CW36" s="658"/>
      <c r="CX36" s="658"/>
      <c r="CY36" s="659"/>
      <c r="CZ36" s="660">
        <v>16.899999999999999</v>
      </c>
      <c r="DA36" s="672"/>
      <c r="DB36" s="672"/>
      <c r="DC36" s="673"/>
      <c r="DD36" s="663">
        <v>1512197</v>
      </c>
      <c r="DE36" s="658"/>
      <c r="DF36" s="658"/>
      <c r="DG36" s="658"/>
      <c r="DH36" s="658"/>
      <c r="DI36" s="658"/>
      <c r="DJ36" s="658"/>
      <c r="DK36" s="659"/>
      <c r="DL36" s="663">
        <v>1240848</v>
      </c>
      <c r="DM36" s="658"/>
      <c r="DN36" s="658"/>
      <c r="DO36" s="658"/>
      <c r="DP36" s="658"/>
      <c r="DQ36" s="658"/>
      <c r="DR36" s="658"/>
      <c r="DS36" s="658"/>
      <c r="DT36" s="658"/>
      <c r="DU36" s="658"/>
      <c r="DV36" s="659"/>
      <c r="DW36" s="660">
        <v>19.899999999999999</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158026</v>
      </c>
      <c r="S37" s="658"/>
      <c r="T37" s="658"/>
      <c r="U37" s="658"/>
      <c r="V37" s="658"/>
      <c r="W37" s="658"/>
      <c r="X37" s="658"/>
      <c r="Y37" s="659"/>
      <c r="Z37" s="695">
        <v>1.5</v>
      </c>
      <c r="AA37" s="695"/>
      <c r="AB37" s="695"/>
      <c r="AC37" s="695"/>
      <c r="AD37" s="696">
        <v>9240</v>
      </c>
      <c r="AE37" s="696"/>
      <c r="AF37" s="696"/>
      <c r="AG37" s="696"/>
      <c r="AH37" s="696"/>
      <c r="AI37" s="696"/>
      <c r="AJ37" s="696"/>
      <c r="AK37" s="696"/>
      <c r="AL37" s="660">
        <v>0.1</v>
      </c>
      <c r="AM37" s="661"/>
      <c r="AN37" s="661"/>
      <c r="AO37" s="697"/>
      <c r="AQ37" s="690" t="s">
        <v>320</v>
      </c>
      <c r="AR37" s="691"/>
      <c r="AS37" s="691"/>
      <c r="AT37" s="691"/>
      <c r="AU37" s="691"/>
      <c r="AV37" s="691"/>
      <c r="AW37" s="691"/>
      <c r="AX37" s="691"/>
      <c r="AY37" s="692"/>
      <c r="AZ37" s="657">
        <v>560200</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14363</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545831</v>
      </c>
      <c r="CS37" s="670"/>
      <c r="CT37" s="670"/>
      <c r="CU37" s="670"/>
      <c r="CV37" s="670"/>
      <c r="CW37" s="670"/>
      <c r="CX37" s="670"/>
      <c r="CY37" s="671"/>
      <c r="CZ37" s="660">
        <v>5.3</v>
      </c>
      <c r="DA37" s="672"/>
      <c r="DB37" s="672"/>
      <c r="DC37" s="673"/>
      <c r="DD37" s="663">
        <v>517161</v>
      </c>
      <c r="DE37" s="670"/>
      <c r="DF37" s="670"/>
      <c r="DG37" s="670"/>
      <c r="DH37" s="670"/>
      <c r="DI37" s="670"/>
      <c r="DJ37" s="670"/>
      <c r="DK37" s="671"/>
      <c r="DL37" s="663">
        <v>514253</v>
      </c>
      <c r="DM37" s="670"/>
      <c r="DN37" s="670"/>
      <c r="DO37" s="670"/>
      <c r="DP37" s="670"/>
      <c r="DQ37" s="670"/>
      <c r="DR37" s="670"/>
      <c r="DS37" s="670"/>
      <c r="DT37" s="670"/>
      <c r="DU37" s="670"/>
      <c r="DV37" s="671"/>
      <c r="DW37" s="660">
        <v>8.1999999999999993</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922632</v>
      </c>
      <c r="S38" s="658"/>
      <c r="T38" s="658"/>
      <c r="U38" s="658"/>
      <c r="V38" s="658"/>
      <c r="W38" s="658"/>
      <c r="X38" s="658"/>
      <c r="Y38" s="659"/>
      <c r="Z38" s="695">
        <v>8.6999999999999993</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285256</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1743</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756329</v>
      </c>
      <c r="CS38" s="658"/>
      <c r="CT38" s="658"/>
      <c r="CU38" s="658"/>
      <c r="CV38" s="658"/>
      <c r="CW38" s="658"/>
      <c r="CX38" s="658"/>
      <c r="CY38" s="659"/>
      <c r="CZ38" s="660">
        <v>7.4</v>
      </c>
      <c r="DA38" s="672"/>
      <c r="DB38" s="672"/>
      <c r="DC38" s="673"/>
      <c r="DD38" s="663">
        <v>648240</v>
      </c>
      <c r="DE38" s="658"/>
      <c r="DF38" s="658"/>
      <c r="DG38" s="658"/>
      <c r="DH38" s="658"/>
      <c r="DI38" s="658"/>
      <c r="DJ38" s="658"/>
      <c r="DK38" s="659"/>
      <c r="DL38" s="663">
        <v>444084</v>
      </c>
      <c r="DM38" s="658"/>
      <c r="DN38" s="658"/>
      <c r="DO38" s="658"/>
      <c r="DP38" s="658"/>
      <c r="DQ38" s="658"/>
      <c r="DR38" s="658"/>
      <c r="DS38" s="658"/>
      <c r="DT38" s="658"/>
      <c r="DU38" s="658"/>
      <c r="DV38" s="659"/>
      <c r="DW38" s="660">
        <v>7.1</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v>6574</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3243</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622808</v>
      </c>
      <c r="CS39" s="670"/>
      <c r="CT39" s="670"/>
      <c r="CU39" s="670"/>
      <c r="CV39" s="670"/>
      <c r="CW39" s="670"/>
      <c r="CX39" s="670"/>
      <c r="CY39" s="671"/>
      <c r="CZ39" s="660">
        <v>6.1</v>
      </c>
      <c r="DA39" s="672"/>
      <c r="DB39" s="672"/>
      <c r="DC39" s="673"/>
      <c r="DD39" s="663">
        <v>453839</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34232</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178</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14294</v>
      </c>
      <c r="CS40" s="658"/>
      <c r="CT40" s="658"/>
      <c r="CU40" s="658"/>
      <c r="CV40" s="658"/>
      <c r="CW40" s="658"/>
      <c r="CX40" s="658"/>
      <c r="CY40" s="659"/>
      <c r="CZ40" s="660">
        <v>0.1</v>
      </c>
      <c r="DA40" s="672"/>
      <c r="DB40" s="672"/>
      <c r="DC40" s="673"/>
      <c r="DD40" s="663">
        <v>3000</v>
      </c>
      <c r="DE40" s="658"/>
      <c r="DF40" s="658"/>
      <c r="DG40" s="658"/>
      <c r="DH40" s="658"/>
      <c r="DI40" s="658"/>
      <c r="DJ40" s="658"/>
      <c r="DK40" s="659"/>
      <c r="DL40" s="663">
        <v>3000</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10616358</v>
      </c>
      <c r="S41" s="682"/>
      <c r="T41" s="682"/>
      <c r="U41" s="682"/>
      <c r="V41" s="682"/>
      <c r="W41" s="682"/>
      <c r="X41" s="682"/>
      <c r="Y41" s="685"/>
      <c r="Z41" s="686">
        <v>100</v>
      </c>
      <c r="AA41" s="686"/>
      <c r="AB41" s="686"/>
      <c r="AC41" s="686"/>
      <c r="AD41" s="687">
        <v>6210848</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107609</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363464</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298</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1908686</v>
      </c>
      <c r="CS42" s="670"/>
      <c r="CT42" s="670"/>
      <c r="CU42" s="670"/>
      <c r="CV42" s="670"/>
      <c r="CW42" s="670"/>
      <c r="CX42" s="670"/>
      <c r="CY42" s="671"/>
      <c r="CZ42" s="660">
        <v>18.600000000000001</v>
      </c>
      <c r="DA42" s="672"/>
      <c r="DB42" s="672"/>
      <c r="DC42" s="673"/>
      <c r="DD42" s="663">
        <v>316951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t="s">
        <v>122</v>
      </c>
      <c r="CS43" s="670"/>
      <c r="CT43" s="670"/>
      <c r="CU43" s="670"/>
      <c r="CV43" s="670"/>
      <c r="CW43" s="670"/>
      <c r="CX43" s="670"/>
      <c r="CY43" s="671"/>
      <c r="CZ43" s="660" t="s">
        <v>122</v>
      </c>
      <c r="DA43" s="672"/>
      <c r="DB43" s="672"/>
      <c r="DC43" s="673"/>
      <c r="DD43" s="663" t="s">
        <v>122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1908686</v>
      </c>
      <c r="CS44" s="658"/>
      <c r="CT44" s="658"/>
      <c r="CU44" s="658"/>
      <c r="CV44" s="658"/>
      <c r="CW44" s="658"/>
      <c r="CX44" s="658"/>
      <c r="CY44" s="659"/>
      <c r="CZ44" s="660">
        <v>18.600000000000001</v>
      </c>
      <c r="DA44" s="661"/>
      <c r="DB44" s="661"/>
      <c r="DC44" s="662"/>
      <c r="DD44" s="663">
        <v>316951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962059</v>
      </c>
      <c r="CS45" s="670"/>
      <c r="CT45" s="670"/>
      <c r="CU45" s="670"/>
      <c r="CV45" s="670"/>
      <c r="CW45" s="670"/>
      <c r="CX45" s="670"/>
      <c r="CY45" s="671"/>
      <c r="CZ45" s="660">
        <v>9.4</v>
      </c>
      <c r="DA45" s="672"/>
      <c r="DB45" s="672"/>
      <c r="DC45" s="673"/>
      <c r="DD45" s="663">
        <v>74870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923742</v>
      </c>
      <c r="CS46" s="658"/>
      <c r="CT46" s="658"/>
      <c r="CU46" s="658"/>
      <c r="CV46" s="658"/>
      <c r="CW46" s="658"/>
      <c r="CX46" s="658"/>
      <c r="CY46" s="659"/>
      <c r="CZ46" s="660">
        <v>9</v>
      </c>
      <c r="DA46" s="661"/>
      <c r="DB46" s="661"/>
      <c r="DC46" s="662"/>
      <c r="DD46" s="663">
        <v>241531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10270403</v>
      </c>
      <c r="CS49" s="642"/>
      <c r="CT49" s="642"/>
      <c r="CU49" s="642"/>
      <c r="CV49" s="642"/>
      <c r="CW49" s="642"/>
      <c r="CX49" s="642"/>
      <c r="CY49" s="643"/>
      <c r="CZ49" s="644">
        <v>100</v>
      </c>
      <c r="DA49" s="645"/>
      <c r="DB49" s="645"/>
      <c r="DC49" s="646"/>
      <c r="DD49" s="647">
        <v>7046119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PX1BW6ltYhrjh+6KJDKvHvVNDzqf32/zWCopHDskX1nSt+zxwp3kqxpFSxIlDLiy+1puuH/9Ea2UOXu6ZLmNVQ==" saltValue="vfJTAVlSf3FSvrD9yWWv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10578</v>
      </c>
      <c r="R7" s="1139"/>
      <c r="S7" s="1139"/>
      <c r="T7" s="1139"/>
      <c r="U7" s="1139"/>
      <c r="V7" s="1139">
        <v>10232</v>
      </c>
      <c r="W7" s="1139"/>
      <c r="X7" s="1139"/>
      <c r="Y7" s="1139"/>
      <c r="Z7" s="1139"/>
      <c r="AA7" s="1139">
        <v>346</v>
      </c>
      <c r="AB7" s="1139"/>
      <c r="AC7" s="1139"/>
      <c r="AD7" s="1139"/>
      <c r="AE7" s="1140"/>
      <c r="AF7" s="1141">
        <v>336</v>
      </c>
      <c r="AG7" s="1142"/>
      <c r="AH7" s="1142"/>
      <c r="AI7" s="1142"/>
      <c r="AJ7" s="1143"/>
      <c r="AK7" s="1144">
        <v>87</v>
      </c>
      <c r="AL7" s="1145"/>
      <c r="AM7" s="1145"/>
      <c r="AN7" s="1145"/>
      <c r="AO7" s="1145"/>
      <c r="AP7" s="1145">
        <v>11316</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551</v>
      </c>
      <c r="BT7" s="1136"/>
      <c r="BU7" s="1136"/>
      <c r="BV7" s="1136"/>
      <c r="BW7" s="1136"/>
      <c r="BX7" s="1136"/>
      <c r="BY7" s="1136"/>
      <c r="BZ7" s="1136"/>
      <c r="CA7" s="1136"/>
      <c r="CB7" s="1136"/>
      <c r="CC7" s="1136"/>
      <c r="CD7" s="1136"/>
      <c r="CE7" s="1136"/>
      <c r="CF7" s="1136"/>
      <c r="CG7" s="1148"/>
      <c r="CH7" s="1132">
        <v>1</v>
      </c>
      <c r="CI7" s="1133"/>
      <c r="CJ7" s="1133"/>
      <c r="CK7" s="1133"/>
      <c r="CL7" s="1134"/>
      <c r="CM7" s="1132">
        <v>13</v>
      </c>
      <c r="CN7" s="1133"/>
      <c r="CO7" s="1133"/>
      <c r="CP7" s="1133"/>
      <c r="CQ7" s="1134"/>
      <c r="CR7" s="1132">
        <v>30</v>
      </c>
      <c r="CS7" s="1133"/>
      <c r="CT7" s="1133"/>
      <c r="CU7" s="1133"/>
      <c r="CV7" s="1134"/>
      <c r="CW7" s="1132">
        <v>0</v>
      </c>
      <c r="CX7" s="1133"/>
      <c r="CY7" s="1133"/>
      <c r="CZ7" s="1133"/>
      <c r="DA7" s="1134"/>
      <c r="DB7" s="1132" t="s">
        <v>552</v>
      </c>
      <c r="DC7" s="1133"/>
      <c r="DD7" s="1133"/>
      <c r="DE7" s="1133"/>
      <c r="DF7" s="1134"/>
      <c r="DG7" s="1132" t="s">
        <v>553</v>
      </c>
      <c r="DH7" s="1133"/>
      <c r="DI7" s="1133"/>
      <c r="DJ7" s="1133"/>
      <c r="DK7" s="1134"/>
      <c r="DL7" s="1132" t="s">
        <v>553</v>
      </c>
      <c r="DM7" s="1133"/>
      <c r="DN7" s="1133"/>
      <c r="DO7" s="1133"/>
      <c r="DP7" s="1134"/>
      <c r="DQ7" s="1132" t="s">
        <v>554</v>
      </c>
      <c r="DR7" s="1133"/>
      <c r="DS7" s="1133"/>
      <c r="DT7" s="1133"/>
      <c r="DU7" s="1134"/>
      <c r="DV7" s="1135"/>
      <c r="DW7" s="1136"/>
      <c r="DX7" s="1136"/>
      <c r="DY7" s="1136"/>
      <c r="DZ7" s="1137"/>
      <c r="EA7" s="234"/>
    </row>
    <row r="8" spans="1:131" s="235" customFormat="1" ht="26.25" customHeight="1" x14ac:dyDescent="0.15">
      <c r="A8" s="238">
        <v>2</v>
      </c>
      <c r="B8" s="1066" t="s">
        <v>376</v>
      </c>
      <c r="C8" s="1067"/>
      <c r="D8" s="1067"/>
      <c r="E8" s="1067"/>
      <c r="F8" s="1067"/>
      <c r="G8" s="1067"/>
      <c r="H8" s="1067"/>
      <c r="I8" s="1067"/>
      <c r="J8" s="1067"/>
      <c r="K8" s="1067"/>
      <c r="L8" s="1067"/>
      <c r="M8" s="1067"/>
      <c r="N8" s="1067"/>
      <c r="O8" s="1067"/>
      <c r="P8" s="1068"/>
      <c r="Q8" s="1074">
        <v>47</v>
      </c>
      <c r="R8" s="1075"/>
      <c r="S8" s="1075"/>
      <c r="T8" s="1075"/>
      <c r="U8" s="1075"/>
      <c r="V8" s="1075">
        <v>47</v>
      </c>
      <c r="W8" s="1075"/>
      <c r="X8" s="1075"/>
      <c r="Y8" s="1075"/>
      <c r="Z8" s="1075"/>
      <c r="AA8" s="1075">
        <v>0</v>
      </c>
      <c r="AB8" s="1075"/>
      <c r="AC8" s="1075"/>
      <c r="AD8" s="1075"/>
      <c r="AE8" s="1076"/>
      <c r="AF8" s="1071" t="s">
        <v>122</v>
      </c>
      <c r="AG8" s="1072"/>
      <c r="AH8" s="1072"/>
      <c r="AI8" s="1072"/>
      <c r="AJ8" s="1073"/>
      <c r="AK8" s="1116">
        <v>24</v>
      </c>
      <c r="AL8" s="1117"/>
      <c r="AM8" s="1117"/>
      <c r="AN8" s="1117"/>
      <c r="AO8" s="1117"/>
      <c r="AP8" s="1117">
        <v>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378</v>
      </c>
      <c r="B23" s="973" t="s">
        <v>379</v>
      </c>
      <c r="C23" s="974"/>
      <c r="D23" s="974"/>
      <c r="E23" s="974"/>
      <c r="F23" s="974"/>
      <c r="G23" s="974"/>
      <c r="H23" s="974"/>
      <c r="I23" s="974"/>
      <c r="J23" s="974"/>
      <c r="K23" s="974"/>
      <c r="L23" s="974"/>
      <c r="M23" s="974"/>
      <c r="N23" s="974"/>
      <c r="O23" s="974"/>
      <c r="P23" s="984"/>
      <c r="Q23" s="1103">
        <v>10616</v>
      </c>
      <c r="R23" s="1097"/>
      <c r="S23" s="1097"/>
      <c r="T23" s="1097"/>
      <c r="U23" s="1097"/>
      <c r="V23" s="1097">
        <v>10270</v>
      </c>
      <c r="W23" s="1097"/>
      <c r="X23" s="1097"/>
      <c r="Y23" s="1097"/>
      <c r="Z23" s="1097"/>
      <c r="AA23" s="1097">
        <v>346</v>
      </c>
      <c r="AB23" s="1097"/>
      <c r="AC23" s="1097"/>
      <c r="AD23" s="1097"/>
      <c r="AE23" s="1104"/>
      <c r="AF23" s="1105">
        <v>336</v>
      </c>
      <c r="AG23" s="1097"/>
      <c r="AH23" s="1097"/>
      <c r="AI23" s="1097"/>
      <c r="AJ23" s="1106"/>
      <c r="AK23" s="1107"/>
      <c r="AL23" s="1108"/>
      <c r="AM23" s="1108"/>
      <c r="AN23" s="1108"/>
      <c r="AO23" s="1108"/>
      <c r="AP23" s="1097">
        <v>11316</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390</v>
      </c>
      <c r="C28" s="1084"/>
      <c r="D28" s="1084"/>
      <c r="E28" s="1084"/>
      <c r="F28" s="1084"/>
      <c r="G28" s="1084"/>
      <c r="H28" s="1084"/>
      <c r="I28" s="1084"/>
      <c r="J28" s="1084"/>
      <c r="K28" s="1084"/>
      <c r="L28" s="1084"/>
      <c r="M28" s="1084"/>
      <c r="N28" s="1084"/>
      <c r="O28" s="1084"/>
      <c r="P28" s="1085"/>
      <c r="Q28" s="1086">
        <v>1707</v>
      </c>
      <c r="R28" s="1087"/>
      <c r="S28" s="1087"/>
      <c r="T28" s="1087"/>
      <c r="U28" s="1087"/>
      <c r="V28" s="1087">
        <v>1692</v>
      </c>
      <c r="W28" s="1087"/>
      <c r="X28" s="1087"/>
      <c r="Y28" s="1087"/>
      <c r="Z28" s="1087"/>
      <c r="AA28" s="1087">
        <v>15</v>
      </c>
      <c r="AB28" s="1087"/>
      <c r="AC28" s="1087"/>
      <c r="AD28" s="1087"/>
      <c r="AE28" s="1088"/>
      <c r="AF28" s="1089">
        <v>15</v>
      </c>
      <c r="AG28" s="1087"/>
      <c r="AH28" s="1087"/>
      <c r="AI28" s="1087"/>
      <c r="AJ28" s="1090"/>
      <c r="AK28" s="1078">
        <v>115</v>
      </c>
      <c r="AL28" s="1079"/>
      <c r="AM28" s="1079"/>
      <c r="AN28" s="1079"/>
      <c r="AO28" s="1079"/>
      <c r="AP28" s="1079" t="s">
        <v>555</v>
      </c>
      <c r="AQ28" s="1079"/>
      <c r="AR28" s="1079"/>
      <c r="AS28" s="1079"/>
      <c r="AT28" s="1079"/>
      <c r="AU28" s="1079" t="s">
        <v>554</v>
      </c>
      <c r="AV28" s="1079"/>
      <c r="AW28" s="1079"/>
      <c r="AX28" s="1079"/>
      <c r="AY28" s="1079"/>
      <c r="AZ28" s="1080" t="s">
        <v>554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391</v>
      </c>
      <c r="C29" s="1067"/>
      <c r="D29" s="1067"/>
      <c r="E29" s="1067"/>
      <c r="F29" s="1067"/>
      <c r="G29" s="1067"/>
      <c r="H29" s="1067"/>
      <c r="I29" s="1067"/>
      <c r="J29" s="1067"/>
      <c r="K29" s="1067"/>
      <c r="L29" s="1067"/>
      <c r="M29" s="1067"/>
      <c r="N29" s="1067"/>
      <c r="O29" s="1067"/>
      <c r="P29" s="1068"/>
      <c r="Q29" s="1074">
        <v>1257</v>
      </c>
      <c r="R29" s="1075"/>
      <c r="S29" s="1075"/>
      <c r="T29" s="1075"/>
      <c r="U29" s="1075"/>
      <c r="V29" s="1075">
        <v>1224</v>
      </c>
      <c r="W29" s="1075"/>
      <c r="X29" s="1075"/>
      <c r="Y29" s="1075"/>
      <c r="Z29" s="1075"/>
      <c r="AA29" s="1075">
        <v>33</v>
      </c>
      <c r="AB29" s="1075"/>
      <c r="AC29" s="1075"/>
      <c r="AD29" s="1075"/>
      <c r="AE29" s="1076"/>
      <c r="AF29" s="1071">
        <v>33</v>
      </c>
      <c r="AG29" s="1072"/>
      <c r="AH29" s="1072"/>
      <c r="AI29" s="1072"/>
      <c r="AJ29" s="1073"/>
      <c r="AK29" s="1016">
        <v>176</v>
      </c>
      <c r="AL29" s="1007"/>
      <c r="AM29" s="1007"/>
      <c r="AN29" s="1007"/>
      <c r="AO29" s="1007"/>
      <c r="AP29" s="1007" t="s">
        <v>552</v>
      </c>
      <c r="AQ29" s="1007"/>
      <c r="AR29" s="1007"/>
      <c r="AS29" s="1007"/>
      <c r="AT29" s="1007"/>
      <c r="AU29" s="1007" t="s">
        <v>552</v>
      </c>
      <c r="AV29" s="1007"/>
      <c r="AW29" s="1007"/>
      <c r="AX29" s="1007"/>
      <c r="AY29" s="1007"/>
      <c r="AZ29" s="1077" t="s">
        <v>555</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392</v>
      </c>
      <c r="C30" s="1067"/>
      <c r="D30" s="1067"/>
      <c r="E30" s="1067"/>
      <c r="F30" s="1067"/>
      <c r="G30" s="1067"/>
      <c r="H30" s="1067"/>
      <c r="I30" s="1067"/>
      <c r="J30" s="1067"/>
      <c r="K30" s="1067"/>
      <c r="L30" s="1067"/>
      <c r="M30" s="1067"/>
      <c r="N30" s="1067"/>
      <c r="O30" s="1067"/>
      <c r="P30" s="1068"/>
      <c r="Q30" s="1074">
        <v>198</v>
      </c>
      <c r="R30" s="1075"/>
      <c r="S30" s="1075"/>
      <c r="T30" s="1075"/>
      <c r="U30" s="1075"/>
      <c r="V30" s="1075">
        <v>197</v>
      </c>
      <c r="W30" s="1075"/>
      <c r="X30" s="1075"/>
      <c r="Y30" s="1075"/>
      <c r="Z30" s="1075"/>
      <c r="AA30" s="1075">
        <v>1</v>
      </c>
      <c r="AB30" s="1075"/>
      <c r="AC30" s="1075"/>
      <c r="AD30" s="1075"/>
      <c r="AE30" s="1076"/>
      <c r="AF30" s="1071">
        <v>1</v>
      </c>
      <c r="AG30" s="1072"/>
      <c r="AH30" s="1072"/>
      <c r="AI30" s="1072"/>
      <c r="AJ30" s="1073"/>
      <c r="AK30" s="1016">
        <v>51</v>
      </c>
      <c r="AL30" s="1007"/>
      <c r="AM30" s="1007"/>
      <c r="AN30" s="1007"/>
      <c r="AO30" s="1007"/>
      <c r="AP30" s="1007" t="s">
        <v>553</v>
      </c>
      <c r="AQ30" s="1007"/>
      <c r="AR30" s="1007"/>
      <c r="AS30" s="1007"/>
      <c r="AT30" s="1007"/>
      <c r="AU30" s="1007" t="s">
        <v>552</v>
      </c>
      <c r="AV30" s="1007"/>
      <c r="AW30" s="1007"/>
      <c r="AX30" s="1007"/>
      <c r="AY30" s="1007"/>
      <c r="AZ30" s="1077" t="s">
        <v>555</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393</v>
      </c>
      <c r="C31" s="1067"/>
      <c r="D31" s="1067"/>
      <c r="E31" s="1067"/>
      <c r="F31" s="1067"/>
      <c r="G31" s="1067"/>
      <c r="H31" s="1067"/>
      <c r="I31" s="1067"/>
      <c r="J31" s="1067"/>
      <c r="K31" s="1067"/>
      <c r="L31" s="1067"/>
      <c r="M31" s="1067"/>
      <c r="N31" s="1067"/>
      <c r="O31" s="1067"/>
      <c r="P31" s="1068"/>
      <c r="Q31" s="1074">
        <v>276</v>
      </c>
      <c r="R31" s="1075"/>
      <c r="S31" s="1075"/>
      <c r="T31" s="1075"/>
      <c r="U31" s="1075"/>
      <c r="V31" s="1075">
        <v>298</v>
      </c>
      <c r="W31" s="1075"/>
      <c r="X31" s="1075"/>
      <c r="Y31" s="1075"/>
      <c r="Z31" s="1075"/>
      <c r="AA31" s="1075">
        <v>-22</v>
      </c>
      <c r="AB31" s="1075"/>
      <c r="AC31" s="1075"/>
      <c r="AD31" s="1075"/>
      <c r="AE31" s="1076"/>
      <c r="AF31" s="1071">
        <v>244</v>
      </c>
      <c r="AG31" s="1072"/>
      <c r="AH31" s="1072"/>
      <c r="AI31" s="1072"/>
      <c r="AJ31" s="1073"/>
      <c r="AK31" s="1016">
        <v>7</v>
      </c>
      <c r="AL31" s="1007"/>
      <c r="AM31" s="1007"/>
      <c r="AN31" s="1007"/>
      <c r="AO31" s="1007"/>
      <c r="AP31" s="1007">
        <v>2013</v>
      </c>
      <c r="AQ31" s="1007"/>
      <c r="AR31" s="1007"/>
      <c r="AS31" s="1007"/>
      <c r="AT31" s="1007"/>
      <c r="AU31" s="1007">
        <v>179</v>
      </c>
      <c r="AV31" s="1007"/>
      <c r="AW31" s="1007"/>
      <c r="AX31" s="1007"/>
      <c r="AY31" s="1007"/>
      <c r="AZ31" s="1077" t="s">
        <v>553</v>
      </c>
      <c r="BA31" s="1077"/>
      <c r="BB31" s="1077"/>
      <c r="BC31" s="1077"/>
      <c r="BD31" s="1077"/>
      <c r="BE31" s="1008" t="s">
        <v>394</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395</v>
      </c>
      <c r="C32" s="1067"/>
      <c r="D32" s="1067"/>
      <c r="E32" s="1067"/>
      <c r="F32" s="1067"/>
      <c r="G32" s="1067"/>
      <c r="H32" s="1067"/>
      <c r="I32" s="1067"/>
      <c r="J32" s="1067"/>
      <c r="K32" s="1067"/>
      <c r="L32" s="1067"/>
      <c r="M32" s="1067"/>
      <c r="N32" s="1067"/>
      <c r="O32" s="1067"/>
      <c r="P32" s="1068"/>
      <c r="Q32" s="1074">
        <v>1371</v>
      </c>
      <c r="R32" s="1075"/>
      <c r="S32" s="1075"/>
      <c r="T32" s="1075"/>
      <c r="U32" s="1075"/>
      <c r="V32" s="1075">
        <v>1323</v>
      </c>
      <c r="W32" s="1075"/>
      <c r="X32" s="1075"/>
      <c r="Y32" s="1075"/>
      <c r="Z32" s="1075"/>
      <c r="AA32" s="1075">
        <v>48</v>
      </c>
      <c r="AB32" s="1075"/>
      <c r="AC32" s="1075"/>
      <c r="AD32" s="1075"/>
      <c r="AE32" s="1076"/>
      <c r="AF32" s="1071">
        <v>490</v>
      </c>
      <c r="AG32" s="1072"/>
      <c r="AH32" s="1072"/>
      <c r="AI32" s="1072"/>
      <c r="AJ32" s="1073"/>
      <c r="AK32" s="1016">
        <v>560</v>
      </c>
      <c r="AL32" s="1007"/>
      <c r="AM32" s="1007"/>
      <c r="AN32" s="1007"/>
      <c r="AO32" s="1007"/>
      <c r="AP32" s="1007">
        <v>271</v>
      </c>
      <c r="AQ32" s="1007"/>
      <c r="AR32" s="1007"/>
      <c r="AS32" s="1007"/>
      <c r="AT32" s="1007"/>
      <c r="AU32" s="1007">
        <v>194</v>
      </c>
      <c r="AV32" s="1007"/>
      <c r="AW32" s="1007"/>
      <c r="AX32" s="1007"/>
      <c r="AY32" s="1007"/>
      <c r="AZ32" s="1077" t="s">
        <v>553</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396</v>
      </c>
      <c r="C33" s="1067"/>
      <c r="D33" s="1067"/>
      <c r="E33" s="1067"/>
      <c r="F33" s="1067"/>
      <c r="G33" s="1067"/>
      <c r="H33" s="1067"/>
      <c r="I33" s="1067"/>
      <c r="J33" s="1067"/>
      <c r="K33" s="1067"/>
      <c r="L33" s="1067"/>
      <c r="M33" s="1067"/>
      <c r="N33" s="1067"/>
      <c r="O33" s="1067"/>
      <c r="P33" s="1068"/>
      <c r="Q33" s="1074">
        <v>706</v>
      </c>
      <c r="R33" s="1075"/>
      <c r="S33" s="1075"/>
      <c r="T33" s="1075"/>
      <c r="U33" s="1075"/>
      <c r="V33" s="1075">
        <v>551</v>
      </c>
      <c r="W33" s="1075"/>
      <c r="X33" s="1075"/>
      <c r="Y33" s="1075"/>
      <c r="Z33" s="1075"/>
      <c r="AA33" s="1075">
        <v>155</v>
      </c>
      <c r="AB33" s="1075"/>
      <c r="AC33" s="1075"/>
      <c r="AD33" s="1075"/>
      <c r="AE33" s="1076"/>
      <c r="AF33" s="1071">
        <v>155</v>
      </c>
      <c r="AG33" s="1072"/>
      <c r="AH33" s="1072"/>
      <c r="AI33" s="1072"/>
      <c r="AJ33" s="1073"/>
      <c r="AK33" s="1016">
        <v>285</v>
      </c>
      <c r="AL33" s="1007"/>
      <c r="AM33" s="1007"/>
      <c r="AN33" s="1007"/>
      <c r="AO33" s="1007"/>
      <c r="AP33" s="1007">
        <v>3225</v>
      </c>
      <c r="AQ33" s="1007"/>
      <c r="AR33" s="1007"/>
      <c r="AS33" s="1007"/>
      <c r="AT33" s="1007"/>
      <c r="AU33" s="1007">
        <v>2425</v>
      </c>
      <c r="AV33" s="1007"/>
      <c r="AW33" s="1007"/>
      <c r="AX33" s="1007"/>
      <c r="AY33" s="1007"/>
      <c r="AZ33" s="1077" t="s">
        <v>555</v>
      </c>
      <c r="BA33" s="1077"/>
      <c r="BB33" s="1077"/>
      <c r="BC33" s="1077"/>
      <c r="BD33" s="1077"/>
      <c r="BE33" s="1008" t="s">
        <v>397</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378</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937</v>
      </c>
      <c r="AG63" s="995"/>
      <c r="AH63" s="995"/>
      <c r="AI63" s="995"/>
      <c r="AJ63" s="1058"/>
      <c r="AK63" s="1059"/>
      <c r="AL63" s="999"/>
      <c r="AM63" s="999"/>
      <c r="AN63" s="999"/>
      <c r="AO63" s="999"/>
      <c r="AP63" s="995">
        <v>5509</v>
      </c>
      <c r="AQ63" s="995"/>
      <c r="AR63" s="995"/>
      <c r="AS63" s="995"/>
      <c r="AT63" s="995"/>
      <c r="AU63" s="995">
        <v>2798</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401</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402</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556</v>
      </c>
      <c r="C68" s="1022"/>
      <c r="D68" s="1022"/>
      <c r="E68" s="1022"/>
      <c r="F68" s="1022"/>
      <c r="G68" s="1022"/>
      <c r="H68" s="1022"/>
      <c r="I68" s="1022"/>
      <c r="J68" s="1022"/>
      <c r="K68" s="1022"/>
      <c r="L68" s="1022"/>
      <c r="M68" s="1022"/>
      <c r="N68" s="1022"/>
      <c r="O68" s="1022"/>
      <c r="P68" s="1023"/>
      <c r="Q68" s="1024">
        <v>113</v>
      </c>
      <c r="R68" s="1018"/>
      <c r="S68" s="1018"/>
      <c r="T68" s="1018"/>
      <c r="U68" s="1018"/>
      <c r="V68" s="1018">
        <v>108</v>
      </c>
      <c r="W68" s="1018"/>
      <c r="X68" s="1018"/>
      <c r="Y68" s="1018"/>
      <c r="Z68" s="1018"/>
      <c r="AA68" s="1018">
        <v>5</v>
      </c>
      <c r="AB68" s="1018"/>
      <c r="AC68" s="1018"/>
      <c r="AD68" s="1018"/>
      <c r="AE68" s="1018"/>
      <c r="AF68" s="1018">
        <v>5</v>
      </c>
      <c r="AG68" s="1018"/>
      <c r="AH68" s="1018"/>
      <c r="AI68" s="1018"/>
      <c r="AJ68" s="1018"/>
      <c r="AK68" s="1018">
        <v>0</v>
      </c>
      <c r="AL68" s="1018"/>
      <c r="AM68" s="1018"/>
      <c r="AN68" s="1018"/>
      <c r="AO68" s="1018"/>
      <c r="AP68" s="1018">
        <v>194</v>
      </c>
      <c r="AQ68" s="1018"/>
      <c r="AR68" s="1018"/>
      <c r="AS68" s="1018"/>
      <c r="AT68" s="1018"/>
      <c r="AU68" s="1018">
        <v>112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557</v>
      </c>
      <c r="C69" s="1011"/>
      <c r="D69" s="1011"/>
      <c r="E69" s="1011"/>
      <c r="F69" s="1011"/>
      <c r="G69" s="1011"/>
      <c r="H69" s="1011"/>
      <c r="I69" s="1011"/>
      <c r="J69" s="1011"/>
      <c r="K69" s="1011"/>
      <c r="L69" s="1011"/>
      <c r="M69" s="1011"/>
      <c r="N69" s="1011"/>
      <c r="O69" s="1011"/>
      <c r="P69" s="1012"/>
      <c r="Q69" s="1013">
        <v>17</v>
      </c>
      <c r="R69" s="1007"/>
      <c r="S69" s="1007"/>
      <c r="T69" s="1007"/>
      <c r="U69" s="1007"/>
      <c r="V69" s="1007">
        <v>15</v>
      </c>
      <c r="W69" s="1007"/>
      <c r="X69" s="1007"/>
      <c r="Y69" s="1007"/>
      <c r="Z69" s="1007"/>
      <c r="AA69" s="1007">
        <v>2</v>
      </c>
      <c r="AB69" s="1007"/>
      <c r="AC69" s="1007"/>
      <c r="AD69" s="1007"/>
      <c r="AE69" s="1007"/>
      <c r="AF69" s="1007">
        <v>2</v>
      </c>
      <c r="AG69" s="1007"/>
      <c r="AH69" s="1007"/>
      <c r="AI69" s="1007"/>
      <c r="AJ69" s="1007"/>
      <c r="AK69" s="1007">
        <v>0</v>
      </c>
      <c r="AL69" s="1007"/>
      <c r="AM69" s="1007"/>
      <c r="AN69" s="1007"/>
      <c r="AO69" s="1007"/>
      <c r="AP69" s="1007">
        <v>0</v>
      </c>
      <c r="AQ69" s="1007"/>
      <c r="AR69" s="1007"/>
      <c r="AS69" s="1007"/>
      <c r="AT69" s="1007"/>
      <c r="AU69" s="1007" t="s">
        <v>555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558</v>
      </c>
      <c r="C70" s="1011"/>
      <c r="D70" s="1011"/>
      <c r="E70" s="1011"/>
      <c r="F70" s="1011"/>
      <c r="G70" s="1011"/>
      <c r="H70" s="1011"/>
      <c r="I70" s="1011"/>
      <c r="J70" s="1011"/>
      <c r="K70" s="1011"/>
      <c r="L70" s="1011"/>
      <c r="M70" s="1011"/>
      <c r="N70" s="1011"/>
      <c r="O70" s="1011"/>
      <c r="P70" s="1012"/>
      <c r="Q70" s="1013">
        <v>859</v>
      </c>
      <c r="R70" s="1007"/>
      <c r="S70" s="1007"/>
      <c r="T70" s="1007"/>
      <c r="U70" s="1007"/>
      <c r="V70" s="1007">
        <v>858</v>
      </c>
      <c r="W70" s="1007"/>
      <c r="X70" s="1007"/>
      <c r="Y70" s="1007"/>
      <c r="Z70" s="1007"/>
      <c r="AA70" s="1007">
        <v>1</v>
      </c>
      <c r="AB70" s="1007"/>
      <c r="AC70" s="1007"/>
      <c r="AD70" s="1007"/>
      <c r="AE70" s="1007"/>
      <c r="AF70" s="1007">
        <v>1</v>
      </c>
      <c r="AG70" s="1007"/>
      <c r="AH70" s="1007"/>
      <c r="AI70" s="1007"/>
      <c r="AJ70" s="1007"/>
      <c r="AK70" s="1007">
        <v>0</v>
      </c>
      <c r="AL70" s="1007"/>
      <c r="AM70" s="1007"/>
      <c r="AN70" s="1007"/>
      <c r="AO70" s="1007"/>
      <c r="AP70" s="1007">
        <v>960</v>
      </c>
      <c r="AQ70" s="1007"/>
      <c r="AR70" s="1007"/>
      <c r="AS70" s="1007"/>
      <c r="AT70" s="1007"/>
      <c r="AU70" s="1007">
        <v>960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378</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v>
      </c>
      <c r="AG88" s="995"/>
      <c r="AH88" s="995"/>
      <c r="AI88" s="995"/>
      <c r="AJ88" s="995"/>
      <c r="AK88" s="999"/>
      <c r="AL88" s="999"/>
      <c r="AM88" s="999"/>
      <c r="AN88" s="999"/>
      <c r="AO88" s="999"/>
      <c r="AP88" s="995">
        <v>1154</v>
      </c>
      <c r="AQ88" s="995"/>
      <c r="AR88" s="995"/>
      <c r="AS88" s="995"/>
      <c r="AT88" s="995"/>
      <c r="AU88" s="995">
        <v>1072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30</v>
      </c>
      <c r="CS102" s="989"/>
      <c r="CT102" s="989"/>
      <c r="CU102" s="989"/>
      <c r="CV102" s="990"/>
      <c r="CW102" s="988">
        <v>0</v>
      </c>
      <c r="CX102" s="989"/>
      <c r="CY102" s="989"/>
      <c r="CZ102" s="989"/>
      <c r="DA102" s="990"/>
      <c r="DB102" s="988" t="s">
        <v>564</v>
      </c>
      <c r="DC102" s="989"/>
      <c r="DD102" s="989"/>
      <c r="DE102" s="989"/>
      <c r="DF102" s="990"/>
      <c r="DG102" s="988" t="s">
        <v>564</v>
      </c>
      <c r="DH102" s="989"/>
      <c r="DI102" s="989"/>
      <c r="DJ102" s="989"/>
      <c r="DK102" s="990"/>
      <c r="DL102" s="988" t="s">
        <v>565</v>
      </c>
      <c r="DM102" s="989"/>
      <c r="DN102" s="989"/>
      <c r="DO102" s="989"/>
      <c r="DP102" s="990"/>
      <c r="DQ102" s="988" t="s">
        <v>565</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295</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295</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295</v>
      </c>
      <c r="DR109" s="932"/>
      <c r="DS109" s="932"/>
      <c r="DT109" s="932"/>
      <c r="DU109" s="933"/>
      <c r="DV109" s="934" t="s">
        <v>414</v>
      </c>
      <c r="DW109" s="932"/>
      <c r="DX109" s="932"/>
      <c r="DY109" s="932"/>
      <c r="DZ109" s="965"/>
    </row>
    <row r="110" spans="1:131" s="230" customFormat="1" ht="26.25" customHeight="1" x14ac:dyDescent="0.15">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1139682</v>
      </c>
      <c r="AB110" s="925"/>
      <c r="AC110" s="925"/>
      <c r="AD110" s="925"/>
      <c r="AE110" s="926"/>
      <c r="AF110" s="927">
        <v>1101731</v>
      </c>
      <c r="AG110" s="925"/>
      <c r="AH110" s="925"/>
      <c r="AI110" s="925"/>
      <c r="AJ110" s="926"/>
      <c r="AK110" s="927">
        <v>1074985</v>
      </c>
      <c r="AL110" s="925"/>
      <c r="AM110" s="925"/>
      <c r="AN110" s="925"/>
      <c r="AO110" s="926"/>
      <c r="AP110" s="928">
        <v>20.3</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11813288</v>
      </c>
      <c r="BR110" s="878"/>
      <c r="BS110" s="878"/>
      <c r="BT110" s="878"/>
      <c r="BU110" s="878"/>
      <c r="BV110" s="878">
        <v>11447181</v>
      </c>
      <c r="BW110" s="878"/>
      <c r="BX110" s="878"/>
      <c r="BY110" s="878"/>
      <c r="BZ110" s="878"/>
      <c r="CA110" s="878">
        <v>11316151</v>
      </c>
      <c r="CB110" s="878"/>
      <c r="CC110" s="878"/>
      <c r="CD110" s="878"/>
      <c r="CE110" s="878"/>
      <c r="CF110" s="902">
        <v>213.6</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v>365020</v>
      </c>
      <c r="BR111" s="853"/>
      <c r="BS111" s="853"/>
      <c r="BT111" s="853"/>
      <c r="BU111" s="853"/>
      <c r="BV111" s="853">
        <v>199259</v>
      </c>
      <c r="BW111" s="853"/>
      <c r="BX111" s="853"/>
      <c r="BY111" s="853"/>
      <c r="BZ111" s="853"/>
      <c r="CA111" s="853">
        <v>109361</v>
      </c>
      <c r="CB111" s="853"/>
      <c r="CC111" s="853"/>
      <c r="CD111" s="853"/>
      <c r="CE111" s="853"/>
      <c r="CF111" s="911">
        <v>2.1</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2683771</v>
      </c>
      <c r="BR112" s="853"/>
      <c r="BS112" s="853"/>
      <c r="BT112" s="853"/>
      <c r="BU112" s="853"/>
      <c r="BV112" s="853">
        <v>2746947</v>
      </c>
      <c r="BW112" s="853"/>
      <c r="BX112" s="853"/>
      <c r="BY112" s="853"/>
      <c r="BZ112" s="853"/>
      <c r="CA112" s="853">
        <v>2798511</v>
      </c>
      <c r="CB112" s="853"/>
      <c r="CC112" s="853"/>
      <c r="CD112" s="853"/>
      <c r="CE112" s="853"/>
      <c r="CF112" s="911">
        <v>52.8</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259121</v>
      </c>
      <c r="AB113" s="955"/>
      <c r="AC113" s="955"/>
      <c r="AD113" s="955"/>
      <c r="AE113" s="956"/>
      <c r="AF113" s="957">
        <v>252359</v>
      </c>
      <c r="AG113" s="955"/>
      <c r="AH113" s="955"/>
      <c r="AI113" s="955"/>
      <c r="AJ113" s="956"/>
      <c r="AK113" s="957">
        <v>181563</v>
      </c>
      <c r="AL113" s="955"/>
      <c r="AM113" s="955"/>
      <c r="AN113" s="955"/>
      <c r="AO113" s="956"/>
      <c r="AP113" s="958">
        <v>3.4</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1212860</v>
      </c>
      <c r="BR113" s="853"/>
      <c r="BS113" s="853"/>
      <c r="BT113" s="853"/>
      <c r="BU113" s="853"/>
      <c r="BV113" s="853">
        <v>1138879</v>
      </c>
      <c r="BW113" s="853"/>
      <c r="BX113" s="853"/>
      <c r="BY113" s="853"/>
      <c r="BZ113" s="853"/>
      <c r="CA113" s="853">
        <v>1071241</v>
      </c>
      <c r="CB113" s="853"/>
      <c r="CC113" s="853"/>
      <c r="CD113" s="853"/>
      <c r="CE113" s="853"/>
      <c r="CF113" s="911">
        <v>20.2</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76078</v>
      </c>
      <c r="AB114" s="816"/>
      <c r="AC114" s="816"/>
      <c r="AD114" s="816"/>
      <c r="AE114" s="817"/>
      <c r="AF114" s="818">
        <v>77007</v>
      </c>
      <c r="AG114" s="816"/>
      <c r="AH114" s="816"/>
      <c r="AI114" s="816"/>
      <c r="AJ114" s="817"/>
      <c r="AK114" s="818">
        <v>93229</v>
      </c>
      <c r="AL114" s="816"/>
      <c r="AM114" s="816"/>
      <c r="AN114" s="816"/>
      <c r="AO114" s="817"/>
      <c r="AP114" s="860">
        <v>1.8</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831317</v>
      </c>
      <c r="BR114" s="853"/>
      <c r="BS114" s="853"/>
      <c r="BT114" s="853"/>
      <c r="BU114" s="853"/>
      <c r="BV114" s="853">
        <v>777965</v>
      </c>
      <c r="BW114" s="853"/>
      <c r="BX114" s="853"/>
      <c r="BY114" s="853"/>
      <c r="BZ114" s="853"/>
      <c r="CA114" s="853">
        <v>805985</v>
      </c>
      <c r="CB114" s="853"/>
      <c r="CC114" s="853"/>
      <c r="CD114" s="853"/>
      <c r="CE114" s="853"/>
      <c r="CF114" s="911">
        <v>15.2</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163439</v>
      </c>
      <c r="AB115" s="955"/>
      <c r="AC115" s="955"/>
      <c r="AD115" s="955"/>
      <c r="AE115" s="956"/>
      <c r="AF115" s="957">
        <v>171039</v>
      </c>
      <c r="AG115" s="955"/>
      <c r="AH115" s="955"/>
      <c r="AI115" s="955"/>
      <c r="AJ115" s="956"/>
      <c r="AK115" s="957">
        <v>101896</v>
      </c>
      <c r="AL115" s="955"/>
      <c r="AM115" s="955"/>
      <c r="AN115" s="955"/>
      <c r="AO115" s="956"/>
      <c r="AP115" s="958">
        <v>1.9</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73</v>
      </c>
      <c r="AB116" s="816"/>
      <c r="AC116" s="816"/>
      <c r="AD116" s="816"/>
      <c r="AE116" s="817"/>
      <c r="AF116" s="818">
        <v>259</v>
      </c>
      <c r="AG116" s="816"/>
      <c r="AH116" s="816"/>
      <c r="AI116" s="816"/>
      <c r="AJ116" s="817"/>
      <c r="AK116" s="818">
        <v>346</v>
      </c>
      <c r="AL116" s="816"/>
      <c r="AM116" s="816"/>
      <c r="AN116" s="816"/>
      <c r="AO116" s="817"/>
      <c r="AP116" s="860">
        <v>0</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87083</v>
      </c>
      <c r="DH116" s="816"/>
      <c r="DI116" s="816"/>
      <c r="DJ116" s="816"/>
      <c r="DK116" s="817"/>
      <c r="DL116" s="818">
        <v>7167</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1638393</v>
      </c>
      <c r="AB117" s="939"/>
      <c r="AC117" s="939"/>
      <c r="AD117" s="939"/>
      <c r="AE117" s="940"/>
      <c r="AF117" s="941">
        <v>1602395</v>
      </c>
      <c r="AG117" s="939"/>
      <c r="AH117" s="939"/>
      <c r="AI117" s="939"/>
      <c r="AJ117" s="940"/>
      <c r="AK117" s="941">
        <v>1452019</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295</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444</v>
      </c>
      <c r="BP119" s="914"/>
      <c r="BQ119" s="915">
        <v>16906256</v>
      </c>
      <c r="BR119" s="881"/>
      <c r="BS119" s="881"/>
      <c r="BT119" s="881"/>
      <c r="BU119" s="881"/>
      <c r="BV119" s="881">
        <v>16310231</v>
      </c>
      <c r="BW119" s="881"/>
      <c r="BX119" s="881"/>
      <c r="BY119" s="881"/>
      <c r="BZ119" s="881"/>
      <c r="CA119" s="881">
        <v>16101249</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277937</v>
      </c>
      <c r="DH119" s="800"/>
      <c r="DI119" s="800"/>
      <c r="DJ119" s="800"/>
      <c r="DK119" s="801"/>
      <c r="DL119" s="802">
        <v>192092</v>
      </c>
      <c r="DM119" s="800"/>
      <c r="DN119" s="800"/>
      <c r="DO119" s="800"/>
      <c r="DP119" s="801"/>
      <c r="DQ119" s="802">
        <v>109361</v>
      </c>
      <c r="DR119" s="800"/>
      <c r="DS119" s="800"/>
      <c r="DT119" s="800"/>
      <c r="DU119" s="801"/>
      <c r="DV119" s="884">
        <v>2.1</v>
      </c>
      <c r="DW119" s="885"/>
      <c r="DX119" s="885"/>
      <c r="DY119" s="885"/>
      <c r="DZ119" s="886"/>
    </row>
    <row r="120" spans="1:130" s="230" customFormat="1" ht="26.25" customHeight="1" x14ac:dyDescent="0.15">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2734785</v>
      </c>
      <c r="BR120" s="878"/>
      <c r="BS120" s="878"/>
      <c r="BT120" s="878"/>
      <c r="BU120" s="878"/>
      <c r="BV120" s="878">
        <v>3055803</v>
      </c>
      <c r="BW120" s="878"/>
      <c r="BX120" s="878"/>
      <c r="BY120" s="878"/>
      <c r="BZ120" s="878"/>
      <c r="CA120" s="878">
        <v>3587910</v>
      </c>
      <c r="CB120" s="878"/>
      <c r="CC120" s="878"/>
      <c r="CD120" s="878"/>
      <c r="CE120" s="878"/>
      <c r="CF120" s="902">
        <v>67.7</v>
      </c>
      <c r="CG120" s="903"/>
      <c r="CH120" s="903"/>
      <c r="CI120" s="903"/>
      <c r="CJ120" s="903"/>
      <c r="CK120" s="904" t="s">
        <v>448</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2319414</v>
      </c>
      <c r="DH120" s="878"/>
      <c r="DI120" s="878"/>
      <c r="DJ120" s="878"/>
      <c r="DK120" s="878"/>
      <c r="DL120" s="878">
        <v>2297349</v>
      </c>
      <c r="DM120" s="878"/>
      <c r="DN120" s="878"/>
      <c r="DO120" s="878"/>
      <c r="DP120" s="878"/>
      <c r="DQ120" s="878">
        <v>2425434</v>
      </c>
      <c r="DR120" s="878"/>
      <c r="DS120" s="878"/>
      <c r="DT120" s="878"/>
      <c r="DU120" s="878"/>
      <c r="DV120" s="879">
        <v>45.8</v>
      </c>
      <c r="DW120" s="879"/>
      <c r="DX120" s="879"/>
      <c r="DY120" s="879"/>
      <c r="DZ120" s="880"/>
    </row>
    <row r="121" spans="1:130" s="230" customFormat="1" ht="26.25" customHeight="1" x14ac:dyDescent="0.15">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1204949</v>
      </c>
      <c r="BR121" s="853"/>
      <c r="BS121" s="853"/>
      <c r="BT121" s="853"/>
      <c r="BU121" s="853"/>
      <c r="BV121" s="853">
        <v>1047681</v>
      </c>
      <c r="BW121" s="853"/>
      <c r="BX121" s="853"/>
      <c r="BY121" s="853"/>
      <c r="BZ121" s="853"/>
      <c r="CA121" s="853">
        <v>1121678</v>
      </c>
      <c r="CB121" s="853"/>
      <c r="CC121" s="853"/>
      <c r="CD121" s="853"/>
      <c r="CE121" s="853"/>
      <c r="CF121" s="911">
        <v>21.2</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153588</v>
      </c>
      <c r="DH121" s="853"/>
      <c r="DI121" s="853"/>
      <c r="DJ121" s="853"/>
      <c r="DK121" s="853"/>
      <c r="DL121" s="853">
        <v>195911</v>
      </c>
      <c r="DM121" s="853"/>
      <c r="DN121" s="853"/>
      <c r="DO121" s="853"/>
      <c r="DP121" s="853"/>
      <c r="DQ121" s="853">
        <v>193955</v>
      </c>
      <c r="DR121" s="853"/>
      <c r="DS121" s="853"/>
      <c r="DT121" s="853"/>
      <c r="DU121" s="853"/>
      <c r="DV121" s="830">
        <v>3.7</v>
      </c>
      <c r="DW121" s="830"/>
      <c r="DX121" s="830"/>
      <c r="DY121" s="830"/>
      <c r="DZ121" s="831"/>
    </row>
    <row r="122" spans="1:130" s="230" customFormat="1" ht="26.25" customHeight="1" x14ac:dyDescent="0.15">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9457943</v>
      </c>
      <c r="BR122" s="881"/>
      <c r="BS122" s="881"/>
      <c r="BT122" s="881"/>
      <c r="BU122" s="881"/>
      <c r="BV122" s="881">
        <v>9269964</v>
      </c>
      <c r="BW122" s="881"/>
      <c r="BX122" s="881"/>
      <c r="BY122" s="881"/>
      <c r="BZ122" s="881"/>
      <c r="CA122" s="881">
        <v>9160205</v>
      </c>
      <c r="CB122" s="881"/>
      <c r="CC122" s="881"/>
      <c r="CD122" s="881"/>
      <c r="CE122" s="881"/>
      <c r="CF122" s="882">
        <v>172.9</v>
      </c>
      <c r="CG122" s="883"/>
      <c r="CH122" s="883"/>
      <c r="CI122" s="883"/>
      <c r="CJ122" s="883"/>
      <c r="CK122" s="905"/>
      <c r="CL122" s="891"/>
      <c r="CM122" s="891"/>
      <c r="CN122" s="891"/>
      <c r="CO122" s="892"/>
      <c r="CP122" s="871" t="s">
        <v>393</v>
      </c>
      <c r="CQ122" s="872"/>
      <c r="CR122" s="872"/>
      <c r="CS122" s="872"/>
      <c r="CT122" s="872"/>
      <c r="CU122" s="872"/>
      <c r="CV122" s="872"/>
      <c r="CW122" s="872"/>
      <c r="CX122" s="872"/>
      <c r="CY122" s="872"/>
      <c r="CZ122" s="872"/>
      <c r="DA122" s="872"/>
      <c r="DB122" s="872"/>
      <c r="DC122" s="872"/>
      <c r="DD122" s="872"/>
      <c r="DE122" s="872"/>
      <c r="DF122" s="873"/>
      <c r="DG122" s="852">
        <v>210769</v>
      </c>
      <c r="DH122" s="853"/>
      <c r="DI122" s="853"/>
      <c r="DJ122" s="853"/>
      <c r="DK122" s="853"/>
      <c r="DL122" s="853">
        <v>253687</v>
      </c>
      <c r="DM122" s="853"/>
      <c r="DN122" s="853"/>
      <c r="DO122" s="853"/>
      <c r="DP122" s="853"/>
      <c r="DQ122" s="853">
        <v>179122</v>
      </c>
      <c r="DR122" s="853"/>
      <c r="DS122" s="853"/>
      <c r="DT122" s="853"/>
      <c r="DU122" s="853"/>
      <c r="DV122" s="830">
        <v>3.4</v>
      </c>
      <c r="DW122" s="830"/>
      <c r="DX122" s="830"/>
      <c r="DY122" s="830"/>
      <c r="DZ122" s="831"/>
    </row>
    <row r="123" spans="1:130" s="230" customFormat="1" ht="26.25" customHeight="1" x14ac:dyDescent="0.15">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68485</v>
      </c>
      <c r="AB123" s="816"/>
      <c r="AC123" s="816"/>
      <c r="AD123" s="816"/>
      <c r="AE123" s="817"/>
      <c r="AF123" s="818">
        <v>79999</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452</v>
      </c>
      <c r="BP123" s="914"/>
      <c r="BQ123" s="868">
        <v>13397677</v>
      </c>
      <c r="BR123" s="869"/>
      <c r="BS123" s="869"/>
      <c r="BT123" s="869"/>
      <c r="BU123" s="869"/>
      <c r="BV123" s="869">
        <v>13373448</v>
      </c>
      <c r="BW123" s="869"/>
      <c r="BX123" s="869"/>
      <c r="BY123" s="869"/>
      <c r="BZ123" s="869"/>
      <c r="CA123" s="869">
        <v>13869793</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66.599999999999994</v>
      </c>
      <c r="BR124" s="867"/>
      <c r="BS124" s="867"/>
      <c r="BT124" s="867"/>
      <c r="BU124" s="867"/>
      <c r="BV124" s="867">
        <v>58</v>
      </c>
      <c r="BW124" s="867"/>
      <c r="BX124" s="867"/>
      <c r="BY124" s="867"/>
      <c r="BZ124" s="867"/>
      <c r="CA124" s="867">
        <v>42.1</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94954</v>
      </c>
      <c r="AB126" s="816"/>
      <c r="AC126" s="816"/>
      <c r="AD126" s="816"/>
      <c r="AE126" s="817"/>
      <c r="AF126" s="818">
        <v>91040</v>
      </c>
      <c r="AG126" s="816"/>
      <c r="AH126" s="816"/>
      <c r="AI126" s="816"/>
      <c r="AJ126" s="817"/>
      <c r="AK126" s="818">
        <v>101896</v>
      </c>
      <c r="AL126" s="816"/>
      <c r="AM126" s="816"/>
      <c r="AN126" s="816"/>
      <c r="AO126" s="817"/>
      <c r="AP126" s="860">
        <v>1.9</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143164</v>
      </c>
      <c r="AB128" s="837"/>
      <c r="AC128" s="837"/>
      <c r="AD128" s="837"/>
      <c r="AE128" s="838"/>
      <c r="AF128" s="839">
        <v>123538</v>
      </c>
      <c r="AG128" s="837"/>
      <c r="AH128" s="837"/>
      <c r="AI128" s="837"/>
      <c r="AJ128" s="838"/>
      <c r="AK128" s="839">
        <v>125079</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14.39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6111614</v>
      </c>
      <c r="AB129" s="816"/>
      <c r="AC129" s="816"/>
      <c r="AD129" s="816"/>
      <c r="AE129" s="817"/>
      <c r="AF129" s="818">
        <v>5905237</v>
      </c>
      <c r="AG129" s="816"/>
      <c r="AH129" s="816"/>
      <c r="AI129" s="816"/>
      <c r="AJ129" s="817"/>
      <c r="AK129" s="818">
        <v>6113941</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19.39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849046</v>
      </c>
      <c r="AB130" s="816"/>
      <c r="AC130" s="816"/>
      <c r="AD130" s="816"/>
      <c r="AE130" s="817"/>
      <c r="AF130" s="818">
        <v>849716</v>
      </c>
      <c r="AG130" s="816"/>
      <c r="AH130" s="816"/>
      <c r="AI130" s="816"/>
      <c r="AJ130" s="817"/>
      <c r="AK130" s="818">
        <v>816232</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11.4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5262568</v>
      </c>
      <c r="AB131" s="800"/>
      <c r="AC131" s="800"/>
      <c r="AD131" s="800"/>
      <c r="AE131" s="801"/>
      <c r="AF131" s="802">
        <v>5055521</v>
      </c>
      <c r="AG131" s="800"/>
      <c r="AH131" s="800"/>
      <c r="AI131" s="800"/>
      <c r="AJ131" s="801"/>
      <c r="AK131" s="802">
        <v>5297709</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v>42.1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12.278853209999999</v>
      </c>
      <c r="AB132" s="781"/>
      <c r="AC132" s="781"/>
      <c r="AD132" s="781"/>
      <c r="AE132" s="782"/>
      <c r="AF132" s="783">
        <v>12.444632309999999</v>
      </c>
      <c r="AG132" s="781"/>
      <c r="AH132" s="781"/>
      <c r="AI132" s="781"/>
      <c r="AJ132" s="782"/>
      <c r="AK132" s="783">
        <v>9.6401670989999992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10.9</v>
      </c>
      <c r="AB133" s="760"/>
      <c r="AC133" s="760"/>
      <c r="AD133" s="760"/>
      <c r="AE133" s="761"/>
      <c r="AF133" s="759">
        <v>11.7</v>
      </c>
      <c r="AG133" s="760"/>
      <c r="AH133" s="760"/>
      <c r="AI133" s="760"/>
      <c r="AJ133" s="761"/>
      <c r="AK133" s="759">
        <v>11.4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TkRBZc+zUZonS4Cox5DytQomA5wZTj/jUe4MrNMeixMmyt8ilga/UJO55X8rE5kRKOBi+6frmAzC9pOWnQ4Ng==" saltValue="b4DUN4aHsh/bcx4ZbMd+k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70" zoomScaleNormal="85" zoomScaleSheetLayoutView="70" workbookViewId="0">
      <selection activeCell="AL52" sqref="AL5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tnKRt2Lbc73hZISPVaa421/gwO7YEIKQgsOv80Qk4odNNuGkfL3K88SCdYuNjoIhhRrkyX72jLb5HhnudVDgw==" saltValue="AHi3HTNtM8M3xMUEsEVzk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W0A8G0YlEL4Qh9hZgGIeR1c6sa1yV0e1asXYATuRwl8BMqtXuhqIupaGDS4Xfh65VIlUSDw+rsf8KT+iLKXcw==" saltValue="Hi9+udd2f0ryFp8v98WWY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1493672</v>
      </c>
      <c r="AP9" s="281">
        <v>139674</v>
      </c>
      <c r="AQ9" s="282">
        <v>123213</v>
      </c>
      <c r="AR9" s="283">
        <v>13.4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306982</v>
      </c>
      <c r="AP10" s="284">
        <v>28706</v>
      </c>
      <c r="AQ10" s="285">
        <v>19454</v>
      </c>
      <c r="AR10" s="286">
        <v>47.6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t="s">
        <v>489</v>
      </c>
      <c r="AP11" s="284" t="s">
        <v>489</v>
      </c>
      <c r="AQ11" s="285">
        <v>2988</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490</v>
      </c>
      <c r="AL12" s="1167"/>
      <c r="AM12" s="1167"/>
      <c r="AN12" s="1168"/>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v>28703</v>
      </c>
      <c r="AP13" s="284">
        <v>2684</v>
      </c>
      <c r="AQ13" s="285">
        <v>6503</v>
      </c>
      <c r="AR13" s="286">
        <v>-58.7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t="s">
        <v>489</v>
      </c>
      <c r="AP14" s="284" t="s">
        <v>489</v>
      </c>
      <c r="AQ14" s="285">
        <v>2823</v>
      </c>
      <c r="AR14" s="286" t="s">
        <v>489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-57766</v>
      </c>
      <c r="AP15" s="284">
        <v>-5402</v>
      </c>
      <c r="AQ15" s="285">
        <v>-6736</v>
      </c>
      <c r="AR15" s="286">
        <v>-19.8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1771591</v>
      </c>
      <c r="AP16" s="284">
        <v>165662</v>
      </c>
      <c r="AQ16" s="285">
        <v>148246</v>
      </c>
      <c r="AR16" s="286">
        <v>11.7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13.84</v>
      </c>
      <c r="AP21" s="298">
        <v>12.94</v>
      </c>
      <c r="AQ21" s="299">
        <v>0.9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95.6</v>
      </c>
      <c r="AP22" s="303">
        <v>95.5</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1074985</v>
      </c>
      <c r="AP32" s="312">
        <v>100522</v>
      </c>
      <c r="AQ32" s="313">
        <v>83862</v>
      </c>
      <c r="AR32" s="314">
        <v>19.899999999999999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181563</v>
      </c>
      <c r="AP35" s="312">
        <v>16978</v>
      </c>
      <c r="AQ35" s="313">
        <v>26360</v>
      </c>
      <c r="AR35" s="314">
        <v>-35.6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v>93229</v>
      </c>
      <c r="AP36" s="312">
        <v>8718</v>
      </c>
      <c r="AQ36" s="313">
        <v>3483</v>
      </c>
      <c r="AR36" s="314">
        <v>150.30000000000001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v>101896</v>
      </c>
      <c r="AP37" s="312">
        <v>9528</v>
      </c>
      <c r="AQ37" s="313">
        <v>612</v>
      </c>
      <c r="AR37" s="314">
        <v>1456.9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v>346</v>
      </c>
      <c r="AP38" s="315">
        <v>32</v>
      </c>
      <c r="AQ38" s="316">
        <v>21</v>
      </c>
      <c r="AR38" s="304">
        <v>52.4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v>-125079</v>
      </c>
      <c r="AP39" s="312">
        <v>-11696</v>
      </c>
      <c r="AQ39" s="313">
        <v>-3285</v>
      </c>
      <c r="AR39" s="314">
        <v>256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-816232</v>
      </c>
      <c r="AP40" s="312">
        <v>-76326</v>
      </c>
      <c r="AQ40" s="313">
        <v>-73039</v>
      </c>
      <c r="AR40" s="314">
        <v>4.5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510708</v>
      </c>
      <c r="AP41" s="312">
        <v>47756</v>
      </c>
      <c r="AQ41" s="313">
        <v>38015</v>
      </c>
      <c r="AR41" s="314">
        <v>25.6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2089401</v>
      </c>
      <c r="AN51" s="334">
        <v>181214</v>
      </c>
      <c r="AO51" s="335">
        <v>-10</v>
      </c>
      <c r="AP51" s="336">
        <v>118252</v>
      </c>
      <c r="AQ51" s="337">
        <v>2.8</v>
      </c>
      <c r="AR51" s="338">
        <v>-12.8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837031</v>
      </c>
      <c r="AN52" s="342">
        <v>72596</v>
      </c>
      <c r="AO52" s="343">
        <v>3.9</v>
      </c>
      <c r="AP52" s="344">
        <v>49994</v>
      </c>
      <c r="AQ52" s="345">
        <v>-7.1</v>
      </c>
      <c r="AR52" s="346">
        <v>11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2445610</v>
      </c>
      <c r="AN53" s="334">
        <v>216426</v>
      </c>
      <c r="AO53" s="335">
        <v>19.399999999999999</v>
      </c>
      <c r="AP53" s="336">
        <v>120302</v>
      </c>
      <c r="AQ53" s="337">
        <v>1.7</v>
      </c>
      <c r="AR53" s="338">
        <v>17.7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1275079</v>
      </c>
      <c r="AN54" s="342">
        <v>112839</v>
      </c>
      <c r="AO54" s="343">
        <v>55.4</v>
      </c>
      <c r="AP54" s="344">
        <v>59328</v>
      </c>
      <c r="AQ54" s="345">
        <v>18.7</v>
      </c>
      <c r="AR54" s="346">
        <v>36.700000000000003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1294174</v>
      </c>
      <c r="AN55" s="334">
        <v>117641</v>
      </c>
      <c r="AO55" s="335">
        <v>-45.6</v>
      </c>
      <c r="AP55" s="336">
        <v>114841</v>
      </c>
      <c r="AQ55" s="337">
        <v>-4.5</v>
      </c>
      <c r="AR55" s="338">
        <v>-41.1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598665</v>
      </c>
      <c r="AN56" s="342">
        <v>54419</v>
      </c>
      <c r="AO56" s="343">
        <v>-51.8</v>
      </c>
      <c r="AP56" s="344">
        <v>51589</v>
      </c>
      <c r="AQ56" s="345">
        <v>-13</v>
      </c>
      <c r="AR56" s="346">
        <v>-38.799999999999997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1376259</v>
      </c>
      <c r="AN57" s="334">
        <v>126401</v>
      </c>
      <c r="AO57" s="335">
        <v>7.4</v>
      </c>
      <c r="AP57" s="336">
        <v>124145</v>
      </c>
      <c r="AQ57" s="337">
        <v>8.1</v>
      </c>
      <c r="AR57" s="338">
        <v>-0.7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759429</v>
      </c>
      <c r="AN58" s="342">
        <v>69749</v>
      </c>
      <c r="AO58" s="343">
        <v>28.2</v>
      </c>
      <c r="AP58" s="344">
        <v>54761</v>
      </c>
      <c r="AQ58" s="345">
        <v>6.1</v>
      </c>
      <c r="AR58" s="346">
        <v>22.1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1908686</v>
      </c>
      <c r="AN59" s="334">
        <v>178482</v>
      </c>
      <c r="AO59" s="335">
        <v>41.2</v>
      </c>
      <c r="AP59" s="336">
        <v>131480</v>
      </c>
      <c r="AQ59" s="337">
        <v>5.9</v>
      </c>
      <c r="AR59" s="338">
        <v>35.299999999999997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923742</v>
      </c>
      <c r="AN60" s="342">
        <v>86379</v>
      </c>
      <c r="AO60" s="343">
        <v>23.8</v>
      </c>
      <c r="AP60" s="344">
        <v>63148</v>
      </c>
      <c r="AQ60" s="345">
        <v>15.3</v>
      </c>
      <c r="AR60" s="346">
        <v>8.5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1822826</v>
      </c>
      <c r="AN61" s="349">
        <v>164033</v>
      </c>
      <c r="AO61" s="350">
        <v>2.5</v>
      </c>
      <c r="AP61" s="351">
        <v>121804</v>
      </c>
      <c r="AQ61" s="352">
        <v>2.8</v>
      </c>
      <c r="AR61" s="338">
        <v>-0.3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878789</v>
      </c>
      <c r="AN62" s="342">
        <v>79196</v>
      </c>
      <c r="AO62" s="343">
        <v>11.9</v>
      </c>
      <c r="AP62" s="344">
        <v>55764</v>
      </c>
      <c r="AQ62" s="345">
        <v>4</v>
      </c>
      <c r="AR62" s="346">
        <v>7.9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knMXMGM8aUabLrpiSiIEcoa29fQHCybbiRqPg7Gxlr9BclzdlXdd5bVEaTbrVRAu/LIgebqUz0Z1Y1C+xSbEg==" saltValue="4jQC/oRA4Os+5TqZesFve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9Xu81cuxXomhl82CAESowVQketCVBsCNCbLWkWKSHDRShHg3NjPtxBRcNiAPmMXb+SYXeRReXrTPRIbsxCD+BA==" saltValue="cpk1qj1eahrlTNaASKBV6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r1iftlJQbS0CEFZBv3ok8c+fYde3uLOO93BpxKgPyK3M8y2aCNW+AGM1hRVSalNh6zRH4/TzTGaNNnMYPh+vGA==" saltValue="OYOHbptryYFOsBHXqoEm3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0" zoomScale="70" zoomScaleNormal="70" zoomScaleSheetLayoutView="100" workbookViewId="0">
      <selection activeCell="I47" sqref="I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20.74</v>
      </c>
      <c r="G47" s="12">
        <v>20.84</v>
      </c>
      <c r="H47" s="12">
        <v>23.58</v>
      </c>
      <c r="I47" s="12">
        <v>24.42</v>
      </c>
      <c r="J47" s="13">
        <v>26.93</v>
      </c>
    </row>
    <row r="48" spans="2:10" ht="57.75" customHeight="1" x14ac:dyDescent="0.15">
      <c r="B48" s="14"/>
      <c r="C48" s="1177" t="s">
        <v>4</v>
      </c>
      <c r="D48" s="1177"/>
      <c r="E48" s="1178"/>
      <c r="F48" s="15">
        <v>4.0999999999999996</v>
      </c>
      <c r="G48" s="16">
        <v>4.45</v>
      </c>
      <c r="H48" s="16">
        <v>5.96</v>
      </c>
      <c r="I48" s="16">
        <v>5.88</v>
      </c>
      <c r="J48" s="17">
        <v>5.5</v>
      </c>
    </row>
    <row r="49" spans="2:10" ht="57.75" customHeight="1" thickBot="1" x14ac:dyDescent="0.2">
      <c r="B49" s="18"/>
      <c r="C49" s="1179" t="s">
        <v>5</v>
      </c>
      <c r="D49" s="1179"/>
      <c r="E49" s="1180"/>
      <c r="F49" s="19" t="s">
        <v>533</v>
      </c>
      <c r="G49" s="20">
        <v>1.24</v>
      </c>
      <c r="H49" s="20">
        <v>5.7</v>
      </c>
      <c r="I49" s="20" t="s">
        <v>534</v>
      </c>
      <c r="J49" s="21">
        <v>3.16</v>
      </c>
    </row>
    <row r="50" spans="2:10" x14ac:dyDescent="0.15"/>
  </sheetData>
  <sheetProtection algorithmName="SHA-512" hashValue="afYq5ITh0sgY2IfadICf89+hrLC3nzHjwC3hyAlxHsg7MeKLbmqkiOajjiQSK2iZ1+etL2gRkFlsRDndIu6frQ==" saltValue="+m1CRtftnjrJsR9qCCmpC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新井　和人</cp:lastModifiedBy>
  <cp:lastPrinted>2025-03-08T11:09:19Z</cp:lastPrinted>
  <dcterms:created xsi:type="dcterms:W3CDTF">2025-02-19T00:16:40Z</dcterms:created>
  <dcterms:modified xsi:type="dcterms:W3CDTF">2025-09-26T08:35:28Z</dcterms:modified>
  <cp:category/>
</cp:coreProperties>
</file>