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101\zaiseisrv\13-zaisei\Shr001\総合振興局等各種報告\総合振興局\各種調査\R5年度\3月\【財政状況資料集】_015458_斜里町_2022\"/>
    </mc:Choice>
  </mc:AlternateContent>
  <bookViews>
    <workbookView xWindow="0" yWindow="0" windowWidth="23040" windowHeight="8736"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<sst xmlns="http://schemas.openxmlformats.org/spreadsheetml/2006/main" count="1047" uniqueCount="602">
  <si>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</si>
  <si>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</si>
  <si>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</si>
  <si>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</si>
  <si>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</si>
  <si>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</si>
  <si>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</si>
  <si>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</si>
  <si>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</si>
  <si>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</si>
  <si>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</si>
  <si>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</si>
  <si>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</si>
  <si>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</si>
  <si>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</si>
  <si>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</si>
  <si>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</si>
  <si>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</si>
  <si>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</si>
  <si>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</si>
  <si>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</si>
  <si>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</si>
  <si>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</si>
  <si>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</si>
  <si>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</si>
  <si>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</si>
  <si>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</si>
  <si>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</si>
  <si>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</si>
  <si>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</si>
  <si>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</si>
  <si>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</si>
  <si>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</si>
  <si>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</si>
  <si>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</si>
  <si>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</si>
  <si>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</si>
  <si>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</si>
  <si>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</si>
  <si>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</si>
  <si>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</si>
  <si>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</si>
  <si>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</si>
  <si>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</si>
  <si>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</si>
  <si>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</si>
  <si>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</si>
  <si>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</si>
  <si>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</si>
  <si>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</si>
  <si>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</si>
  <si>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</si>
  <si>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</si>
  <si>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</si>
  <si>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</si>
  <si>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</si>
  <si>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</si>
  <si>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</si>
  <si>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</si>
  <si>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</si>
  <si>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</si>
  <si>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</si>
  <si>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</si>
  <si>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</si>
  <si>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</si>
  <si>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</si>
  <si>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</si>
  <si>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</si>
  <si>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</si>
  <si>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</si>
  <si>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</si>
  <si>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</si>
  <si>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</si>
  <si>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</si>
  <si>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</si>
  <si>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</si>
  <si>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</si>
  <si>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</si>
  <si>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</si>
  <si>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</si>
  <si>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</si>
  <si>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</si>
  <si>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</si>
  <si>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</si>
  <si>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</si>
  <si>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</si>
  <si>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</si>
  <si>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</si>
  <si>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</si>
  <si>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</si>
  <si>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</si>
  <si>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</si>
  <si>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</si>
  <si>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</si>
  <si>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</si>
  <si>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</si>
  <si>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</si>
  <si>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</si>
  <si>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</si>
  <si>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</si>
  <si>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斜里町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</si>
  <si>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</si>
  <si>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</si>
  <si>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</si>
  <si>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</si>
  <si>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</si>
  <si>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</si>
  <si>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</si>
  <si>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</si>
  <si>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</si>
  <si>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</si>
  <si>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</si>
  <si>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</si>
  <si>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</si>
  <si>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</si>
  <si>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</si>
  <si>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</si>
  <si>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</si>
  <si>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</si>
  <si>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</si>
  <si>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</si>
  <si>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</si>
  <si>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</si>
  <si>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</si>
  <si>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</si>
  <si>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</si>
  <si>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</si>
  <si>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</si>
  <si>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</si>
  <si>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</si>
  <si>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</si>
  <si>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</si>
  <si>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</si>
  <si>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</si>
  <si>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</si>
  <si>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</si>
  <si>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</si>
  <si>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</si>
  <si>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</si>
  <si>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</si>
  <si>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</si>
  <si>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</si>
  <si>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</si>
  <si>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</si>
  <si>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</si>
  <si>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</si>
  <si>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</si>
  <si>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</si>
  <si>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</si>
  <si>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</si>
  <si>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</si>
  <si>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</si>
  <si>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</si>
  <si>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</si>
  <si>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</si>
  <si>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</si>
  <si>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</si>
  <si>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</si>
  <si>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</si>
  <si>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</si>
  <si>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</si>
  <si>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</si>
  <si>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</si>
  <si>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</si>
  <si>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</si>
  <si>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</si>
  <si>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</si>
  <si>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</si>
  <si>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</si>
  <si>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</si>
  <si>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</si>
  <si>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</si>
  <si>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</si>
  <si>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</si>
  <si>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</si>
  <si>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</si>
  <si>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</si>
  <si>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</si>
  <si>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</si>
  <si>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</si>
  <si>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</si>
  <si>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</si>
  <si>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</si>
  <si>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</si>
  <si>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</si>
  <si>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</si>
  <si>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</si>
  <si>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</si>
  <si>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</si>
  <si>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</si>
  <si>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</si>
  <si>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</si>
  <si>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</si>
  <si>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</si>
  <si>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</si>
  <si>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</si>
  <si>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</si>
  <si>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</si>
  <si>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</si>
  <si>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</si>
  <si>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</si>
  <si>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</si>
  <si>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</si>
  <si>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</si>
  <si>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</si>
  <si>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</si>
  <si>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</si>
  <si>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</si>
  <si>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</si>
  <si>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</si>
  <si>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</si>
  <si>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</si>
  <si>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</si>
  <si>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</si>
  <si>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</si>
  <si>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</si>
  <si>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</si>
  <si>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</si>
  <si>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</si>
  <si>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</si>
  <si>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北海道斜里町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</si>
  <si>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</si>
  <si>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</si>
  <si>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</si>
  <si>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</si>
  <si>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</si>
  <si>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</si>
  <si>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</si>
  <si>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</si>
  <si>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</si>
  <si>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</si>
  <si>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</si>
  <si>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</si>
  <si>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</si>
  <si>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</si>
  <si>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</si>
  <si>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</si>
  <si>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</si>
  <si>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</si>
  <si>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</si>
  <si>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</si>
  <si>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</si>
  <si>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</si>
  <si>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</si>
  <si>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</si>
  <si>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</si>
  <si>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</si>
  <si>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</si>
  <si>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</si>
  <si>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</si>
  <si>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</si>
  <si>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</si>
  <si>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</si>
  <si>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</si>
  <si>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</si>
  <si>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</si>
  <si>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</si>
  <si>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</si>
  <si>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</si>
  <si>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</si>
  <si>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</si>
  <si>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</si>
  <si>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</si>
  <si>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</si>
  <si>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</si>
  <si>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</si>
  <si>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</si>
  <si>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</si>
  <si>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</si>
  <si>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</si>
  <si>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</si>
  <si>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</si>
  <si>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</si>
  <si>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</si>
  <si>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</si>
  <si>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</si>
  <si>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</si>
  <si>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</si>
  <si>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</si>
  <si>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</si>
  <si>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</si>
  <si>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</si>
  <si>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</si>
  <si>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</si>
  <si>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</si>
  <si>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</si>
  <si>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</si>
  <si>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</si>
  <si>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</si>
  <si>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</si>
  <si>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</si>
  <si>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</si>
  <si>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</si>
  <si>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</si>
  <si>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</si>
  <si>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</si>
  <si>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</si>
  <si>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</si>
  <si>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</si>
  <si>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</si>
  <si>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</si>
  <si>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</si>
  <si>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</si>
  <si>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</si>
  <si>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</si>
  <si>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</si>
  <si>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</si>
  <si>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</si>
  <si>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</si>
  <si>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</si>
  <si>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</si>
  <si>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</si>
  <si>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</si>
  <si>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</si>
  <si>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</si>
  <si>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</si>
  <si>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</si>
  <si>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</si>
  <si>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</si>
  <si>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</si>
  <si>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</si>
  <si>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</si>
  <si>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</si>
  <si>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</si>
  <si>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</si>
  <si>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</si>
  <si>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</si>
  <si>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</si>
  <si>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</si>
  <si>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</si>
  <si>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</si>
  <si>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</si>
  <si>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</si>
  <si>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</si>
  <si>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</si>
  <si>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</si>
  <si>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</si>
  <si>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</si>
  <si>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</si>
  <si>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</si>
  <si>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</si>
  <si>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</si>
  <si>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</si>
  <si>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</si>
  <si>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</si>
  <si>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</si>
  <si>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</si>
  <si>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</si>
  <si>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</si>
  <si>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</si>
  <si>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</si>
  <si>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</si>
  <si>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</si>
  <si>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</si>
  <si>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</si>
  <si>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</si>
  <si>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</si>
  <si>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</si>
  <si>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</si>
  <si>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</si>
  <si>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</si>
  <si>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</si>
  <si>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</si>
  <si>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</si>
  <si>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</si>
  <si>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</si>
  <si>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</si>
  <si>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</si>
  <si>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</si>
  <si>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</si>
  <si>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</si>
  <si>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</si>
  <si>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</si>
  <si>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</si>
  <si>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北海道斜里町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</si>
  <si>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</si>
  <si>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</si>
  <si>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</si>
  <si>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</si>
  <si>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</si>
  <si>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</si>
  <si>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</si>
  <si>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</si>
  <si>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</si>
  <si>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</si>
  <si>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</si>
  <si>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</si>
  <si>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</si>
  <si>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</si>
  <si>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</si>
  <si>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</si>
  <si>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</si>
  <si>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</si>
  <si>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</si>
  <si>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</si>
  <si>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国立公園内森林保全事業特別会計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</si>
  <si>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</si>
  <si>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</si>
  <si>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</si>
  <si>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</si>
  <si>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</si>
  <si>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</si>
  <si>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</si>
  <si>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</si>
  <si>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</si>
  <si>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</si>
  <si>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</si>
  <si>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</si>
  <si>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</si>
  <si>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</si>
  <si>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</si>
  <si>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</si>
  <si>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</si>
  <si>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</si>
  <si>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</si>
  <si>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</si>
  <si>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</si>
  <si>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</si>
  <si>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</si>
  <si>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</si>
  <si>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</si>
  <si>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</si>
  <si>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</si>
  <si>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</si>
  <si>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</si>
  <si>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</si>
  <si>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</si>
  <si>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</si>
  <si>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</si>
  <si>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</si>
  <si>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</si>
  <si>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</si>
  <si>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</si>
  <si>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</si>
  <si>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</si>
  <si>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</si>
  <si>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</si>
  <si>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</si>
  <si>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</si>
  <si>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</si>
  <si>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</si>
  <si>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</si>
  <si>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</si>
  <si>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</si>
  <si>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</si>
  <si>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</si>
  <si>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</si>
  <si>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</si>
  <si>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</si>
  <si>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</si>
  <si>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</si>
  <si>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</si>
  <si>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</si>
  <si>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</si>
  <si>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</si>
  <si>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</si>
  <si>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</si>
  <si>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</si>
  <si>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</si>
  <si>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</si>
  <si>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</si>
  <si>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</si>
  <si>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</si>
  <si>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</si>
  <si>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</si>
  <si>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</si>
  <si>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</si>
  <si>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</si>
  <si>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</si>
  <si>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</si>
  <si>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</si>
  <si>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</si>
  <si>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</si>
  <si>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</si>
  <si>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</si>
  <si>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</si>
  <si>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</si>
  <si>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</si>
  <si>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</si>
  <si>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</si>
  <si>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</si>
  <si>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</si>
  <si>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</si>
  <si>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</si>
  <si>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</si>
  <si>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</si>
  <si>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</si>
  <si>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</si>
  <si>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</si>
  <si>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</si>
  <si>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</si>
  <si>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</si>
  <si>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</si>
  <si>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</si>
  <si>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</si>
  <si>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</si>
  <si>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</si>
  <si>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</si>
  <si>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</si>
  <si>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</si>
  <si>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</si>
  <si>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</si>
  <si>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</si>
  <si>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</si>
  <si>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</si>
  <si>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</si>
  <si>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</si>
  <si>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</si>
  <si>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</si>
  <si>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</si>
  <si>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</si>
  <si>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</si>
  <si>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</si>
  <si>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</si>
  <si>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</si>
  <si>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</si>
  <si>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</si>
  <si>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</si>
  <si>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</si>
  <si>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</si>
  <si>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</si>
  <si>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</si>
  <si>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</si>
  <si>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</si>
  <si>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</si>
  <si>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</si>
  <si>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</si>
  <si>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</si>
  <si>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</si>
  <si>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</si>
  <si>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</si>
  <si>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</si>
  <si>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</si>
  <si>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</si>
  <si>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</si>
  <si>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</si>
  <si>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</si>
  <si>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</si>
  <si>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</si>
  <si>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</si>
  <si>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</si>
  <si>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</si>
  <si>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</si>
  <si>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</si>
  <si>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</si>
  <si>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</si>
  <si>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</si>
  <si>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</si>
  <si>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</si>
  <si>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</si>
  <si>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</si>
  <si>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</si>
  <si>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</si>
  <si>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</si>
  <si>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</si>
  <si>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</si>
  <si>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</si>
  <si>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</si>
  <si>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</si>
  <si>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</si>
  <si>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</si>
  <si>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</si>
  <si>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</si>
  <si>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</si>
  <si>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</si>
  <si>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</si>
  <si>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</si>
  <si>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</si>
  <si>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1.34</t>
  </si>
  <si>
    <t>▲ 1.67</t>
  </si>
  <si>
    <t>▲ 0.27</t>
  </si>
  <si>
    <t>病院事業会計</t>
  </si>
  <si>
    <t>▲ 0.84</t>
  </si>
  <si>
    <t>一般会計</t>
  </si>
  <si>
    <t>水道事業会計</t>
  </si>
  <si>
    <t>介護保険事業特別会計</t>
  </si>
  <si>
    <t>国民健康保険事業特別会計</t>
  </si>
  <si>
    <t>後期高齢者医療特別会計</t>
  </si>
  <si>
    <t>公共下水道事業特別会計</t>
  </si>
  <si>
    <t>国立公園内森林保全事業特別会計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</si>
  <si>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</si>
  <si>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</si>
  <si>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</si>
  <si>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</si>
  <si>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</si>
  <si>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</si>
  <si>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</si>
  <si>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</si>
  <si>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斜里郡３町終末処理事業組合</t>
    <rPh sb="0" eb="2">
      <t>シャリ</t>
    </rPh>
    <rPh sb="2" eb="3">
      <t>グン</t>
    </rPh>
    <rPh sb="4" eb="5">
      <t>チョウ</t>
    </rPh>
    <rPh sb="5" eb="7">
      <t>シュウマツ</t>
    </rPh>
    <rPh sb="7" eb="9">
      <t>ショリ</t>
    </rPh>
    <rPh sb="9" eb="11">
      <t>ジギョウ</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</si>
  <si>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</si>
  <si>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斜里地区消防組合</t>
    <rPh sb="0" eb="2">
      <t>シャリ</t>
    </rPh>
    <rPh sb="2" eb="4">
      <t>チク</t>
    </rPh>
    <rPh sb="4" eb="6">
      <t>ショウボウ</t>
    </rPh>
    <rPh sb="6" eb="8">
      <t>クミアイ</t>
    </rPh>
    <phoneticPr fontId="2"/>
  </si>
  <si>
    <t>-</t>
    <phoneticPr fontId="2"/>
  </si>
  <si>
    <t>-</t>
    <phoneticPr fontId="2"/>
  </si>
  <si>
    <t>-</t>
    <phoneticPr fontId="2"/>
  </si>
  <si>
    <t>-</t>
    <phoneticPr fontId="2"/>
  </si>
  <si>
    <t>-</t>
    <phoneticPr fontId="2"/>
  </si>
  <si>
    <t>知床財団</t>
    <rPh sb="0" eb="2">
      <t>シレトコ</t>
    </rPh>
    <rPh sb="2" eb="4">
      <t>ザイダン</t>
    </rPh>
    <phoneticPr fontId="2"/>
  </si>
  <si>
    <t>ふるさと応援「まちなみ」基金</t>
    <phoneticPr fontId="5"/>
  </si>
  <si>
    <t>ふるさと応援「いきいき」基金</t>
    <phoneticPr fontId="2"/>
  </si>
  <si>
    <t>国立公園内森林保全基金</t>
    <phoneticPr fontId="2"/>
  </si>
  <si>
    <t>漁業振興基金</t>
    <phoneticPr fontId="2"/>
  </si>
  <si>
    <t>ふるさと応援「まなび」基金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</si>
</sst>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8C46-4BE9-A364-F5087C5FD4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201421</c:v>
                </c:pt>
                <c:pt idx="1">
                  <c:v>181214</c:v>
                </c:pt>
                <c:pt idx="2">
                  <c:v>216426</c:v>
                </c:pt>
                <c:pt idx="3">
                  <c:v>117641</c:v>
                </c:pt>
                <c:pt idx="4">
                  <c:v>126401</c:v>
                </c:pt>
              </c:numCache>
            </c:numRef>
          </c:val>
          <c:smooth val="0"/>
          <c:extLst>
            <c:ext xmlns:c16="http://schemas.microsoft.com/office/drawing/2014/chart" uri="{C3380CC4-5D6E-409C-BE32-E72D297353CC}">
              <c16:uniqueId val="{00000001-8C46-4BE9-A364-F5087C5FD4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3.92</c:v>
                </c:pt>
                <c:pt idx="1">
                  <c:v>4.0999999999999996</c:v>
                </c:pt>
                <c:pt idx="2">
                  <c:v>4.45</c:v>
                </c:pt>
                <c:pt idx="3">
                  <c:v>5.96</c:v>
                </c:pt>
                <c:pt idx="4">
                  <c:v>5.88</c:v>
                </c:pt>
              </c:numCache>
            </c:numRef>
          </c:val>
          <c:extLst>
            <c:ext xmlns:c16="http://schemas.microsoft.com/office/drawing/2014/chart" uri="{C3380CC4-5D6E-409C-BE32-E72D297353CC}">
              <c16:uniqueId val="{00000000-5D28-495C-8A86-CF9CFF5685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22.68</c:v>
                </c:pt>
                <c:pt idx="1">
                  <c:v>20.74</c:v>
                </c:pt>
                <c:pt idx="2">
                  <c:v>20.84</c:v>
                </c:pt>
                <c:pt idx="3">
                  <c:v>23.58</c:v>
                </c:pt>
                <c:pt idx="4">
                  <c:v>24.42</c:v>
                </c:pt>
              </c:numCache>
            </c:numRef>
          </c:val>
          <c:extLst>
            <c:ext xmlns:c16="http://schemas.microsoft.com/office/drawing/2014/chart" uri="{C3380CC4-5D6E-409C-BE32-E72D297353CC}">
              <c16:uniqueId val="{00000001-5D28-495C-8A86-CF9CFF5685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-1.34</c:v>
                </c:pt>
                <c:pt idx="1">
                  <c:v>-1.67</c:v>
                </c:pt>
                <c:pt idx="2">
                  <c:v>1.24</c:v>
                </c:pt>
                <c:pt idx="3">
                  <c:v>5.7</c:v>
                </c:pt>
                <c:pt idx="4">
                  <c:v>-0.27</c:v>
                </c:pt>
              </c:numCache>
            </c:numRef>
          </c:val>
          <c:smooth val="0"/>
          <c:extLst>
            <c:ext xmlns:c16="http://schemas.microsoft.com/office/drawing/2014/chart" uri="{C3380CC4-5D6E-409C-BE32-E72D297353CC}">
              <c16:uniqueId val="{00000002-5D28-495C-8A86-CF9CFF5685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D0-49FB-A40C-6375F13D0D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D0-49FB-A40C-6375F13D0D98}"/>
            </c:ext>
          </c:extLst>
        </c:ser>
        <c:ser>
          <c:idx val="2"/>
          <c:order val="2"/>
          <c:tx>
            <c:strRef>
              <c:f>データシート!$A$29</c:f>
              <c:strCache>
                <c:ptCount val="1"/>
                <c:pt idx="0">
                  <c:v>国立公園内森林保全事業特別会計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9D0-49FB-A40C-6375F13D0D9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19D0-49FB-A40C-6375F13D0D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19D0-49FB-A40C-6375F13D0D9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0.09</c:v>
                </c:pt>
                <c:pt idx="4">
                  <c:v>#N/A</c:v>
                </c:pt>
                <c:pt idx="5">
                  <c:v>0.15</c:v>
                </c:pt>
                <c:pt idx="6">
                  <c:v>#N/A</c:v>
                </c:pt>
                <c:pt idx="7">
                  <c:v>0.02</c:v>
                </c:pt>
                <c:pt idx="8">
                  <c:v>#N/A</c:v>
                </c:pt>
                <c:pt idx="9">
                  <c:v>0.12</c:v>
                </c:pt>
              </c:numCache>
            </c:numRef>
          </c:val>
          <c:extLst>
            <c:ext xmlns:c16="http://schemas.microsoft.com/office/drawing/2014/chart" uri="{C3380CC4-5D6E-409C-BE32-E72D297353CC}">
              <c16:uniqueId val="{00000005-19D0-49FB-A40C-6375F13D0D9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1.08</c:v>
                </c:pt>
                <c:pt idx="4">
                  <c:v>#N/A</c:v>
                </c:pt>
                <c:pt idx="5">
                  <c:v>1.3</c:v>
                </c:pt>
                <c:pt idx="6">
                  <c:v>#N/A</c:v>
                </c:pt>
                <c:pt idx="7">
                  <c:v>1.27</c:v>
                </c:pt>
                <c:pt idx="8">
                  <c:v>#N/A</c:v>
                </c:pt>
                <c:pt idx="9">
                  <c:v>1.28</c:v>
                </c:pt>
              </c:numCache>
            </c:numRef>
          </c:val>
          <c:extLst>
            <c:ext xmlns:c16="http://schemas.microsoft.com/office/drawing/2014/chart" uri="{C3380CC4-5D6E-409C-BE32-E72D297353CC}">
              <c16:uniqueId val="{00000006-19D0-49FB-A40C-6375F13D0D9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4.46</c:v>
                </c:pt>
                <c:pt idx="2">
                  <c:v>#N/A</c:v>
                </c:pt>
                <c:pt idx="3">
                  <c:v>4.87</c:v>
                </c:pt>
                <c:pt idx="4">
                  <c:v>#N/A</c:v>
                </c:pt>
                <c:pt idx="5">
                  <c:v>4.43</c:v>
                </c:pt>
                <c:pt idx="6">
                  <c:v>#N/A</c:v>
                </c:pt>
                <c:pt idx="7">
                  <c:v>4.41</c:v>
                </c:pt>
                <c:pt idx="8">
                  <c:v>#N/A</c:v>
                </c:pt>
                <c:pt idx="9">
                  <c:v>4.46</c:v>
                </c:pt>
              </c:numCache>
            </c:numRef>
          </c:val>
          <c:extLst>
            <c:ext xmlns:c16="http://schemas.microsoft.com/office/drawing/2014/chart" uri="{C3380CC4-5D6E-409C-BE32-E72D297353CC}">
              <c16:uniqueId val="{00000007-19D0-49FB-A40C-6375F13D0D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3.91</c:v>
                </c:pt>
                <c:pt idx="2">
                  <c:v>#N/A</c:v>
                </c:pt>
                <c:pt idx="3">
                  <c:v>4.0999999999999996</c:v>
                </c:pt>
                <c:pt idx="4">
                  <c:v>#N/A</c:v>
                </c:pt>
                <c:pt idx="5">
                  <c:v>4.45</c:v>
                </c:pt>
                <c:pt idx="6">
                  <c:v>#N/A</c:v>
                </c:pt>
                <c:pt idx="7">
                  <c:v>5.96</c:v>
                </c:pt>
                <c:pt idx="8">
                  <c:v>#N/A</c:v>
                </c:pt>
                <c:pt idx="9">
                  <c:v>5.88</c:v>
                </c:pt>
              </c:numCache>
            </c:numRef>
          </c:val>
          <c:extLst>
            <c:ext xmlns:c16="http://schemas.microsoft.com/office/drawing/2014/chart" uri="{C3380CC4-5D6E-409C-BE32-E72D297353CC}">
              <c16:uniqueId val="{00000008-19D0-49FB-A40C-6375F13D0D9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0.19</c:v>
                </c:pt>
                <c:pt idx="2">
                  <c:v>0.84</c:v>
                </c:pt>
                <c:pt idx="3">
                  <c:v>#N/A</c:v>
                </c:pt>
                <c:pt idx="4">
                  <c:v>#N/A</c:v>
                </c:pt>
                <c:pt idx="5">
                  <c:v>0</c:v>
                </c:pt>
                <c:pt idx="6">
                  <c:v>#N/A</c:v>
                </c:pt>
                <c:pt idx="7">
                  <c:v>4.79</c:v>
                </c:pt>
                <c:pt idx="8">
                  <c:v>#N/A</c:v>
                </c:pt>
                <c:pt idx="9">
                  <c:v>6.84</c:v>
                </c:pt>
              </c:numCache>
            </c:numRef>
          </c:val>
          <c:extLst>
            <c:ext xmlns:c16="http://schemas.microsoft.com/office/drawing/2014/chart" uri="{C3380CC4-5D6E-409C-BE32-E72D297353CC}">
              <c16:uniqueId val="{00000009-19D0-49FB-A40C-6375F13D0D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978</c:v>
                </c:pt>
                <c:pt idx="5">
                  <c:v>973</c:v>
                </c:pt>
                <c:pt idx="8">
                  <c:v>992</c:v>
                </c:pt>
                <c:pt idx="11">
                  <c:v>992</c:v>
                </c:pt>
                <c:pt idx="14">
                  <c:v>973</c:v>
                </c:pt>
              </c:numCache>
            </c:numRef>
          </c:val>
          <c:extLst>
            <c:ext xmlns:c16="http://schemas.microsoft.com/office/drawing/2014/chart" uri="{C3380CC4-5D6E-409C-BE32-E72D297353CC}">
              <c16:uniqueId val="{00000000-C3E0-4E24-BB39-E42543A258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C3E0-4E24-BB39-E42543A258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88</c:v>
                </c:pt>
                <c:pt idx="3">
                  <c:v>86</c:v>
                </c:pt>
                <c:pt idx="6">
                  <c:v>103</c:v>
                </c:pt>
                <c:pt idx="9">
                  <c:v>163</c:v>
                </c:pt>
                <c:pt idx="12">
                  <c:v>171</c:v>
                </c:pt>
              </c:numCache>
            </c:numRef>
          </c:val>
          <c:extLst>
            <c:ext xmlns:c16="http://schemas.microsoft.com/office/drawing/2014/chart" uri="{C3380CC4-5D6E-409C-BE32-E72D297353CC}">
              <c16:uniqueId val="{00000002-C3E0-4E24-BB39-E42543A258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73</c:v>
                </c:pt>
                <c:pt idx="6">
                  <c:v>74</c:v>
                </c:pt>
                <c:pt idx="9">
                  <c:v>76</c:v>
                </c:pt>
                <c:pt idx="12">
                  <c:v>77</c:v>
                </c:pt>
              </c:numCache>
            </c:numRef>
          </c:val>
          <c:extLst>
            <c:ext xmlns:c16="http://schemas.microsoft.com/office/drawing/2014/chart" uri="{C3380CC4-5D6E-409C-BE32-E72D297353CC}">
              <c16:uniqueId val="{00000003-C3E0-4E24-BB39-E42543A258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229</c:v>
                </c:pt>
                <c:pt idx="6">
                  <c:v>261</c:v>
                </c:pt>
                <c:pt idx="9">
                  <c:v>259</c:v>
                </c:pt>
                <c:pt idx="12">
                  <c:v>252</c:v>
                </c:pt>
              </c:numCache>
            </c:numRef>
          </c:val>
          <c:extLst>
            <c:ext xmlns:c16="http://schemas.microsoft.com/office/drawing/2014/chart" uri="{C3380CC4-5D6E-409C-BE32-E72D297353CC}">
              <c16:uniqueId val="{00000004-C3E0-4E24-BB39-E42543A258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E0-4E24-BB39-E42543A258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E0-4E24-BB39-E42543A258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1084</c:v>
                </c:pt>
                <c:pt idx="3">
                  <c:v>1070</c:v>
                </c:pt>
                <c:pt idx="6">
                  <c:v>1064</c:v>
                </c:pt>
                <c:pt idx="9">
                  <c:v>1140</c:v>
                </c:pt>
                <c:pt idx="12">
                  <c:v>1102</c:v>
                </c:pt>
              </c:numCache>
            </c:numRef>
          </c:val>
          <c:extLst>
            <c:ext xmlns:c16="http://schemas.microsoft.com/office/drawing/2014/chart" uri="{C3380CC4-5D6E-409C-BE32-E72D297353CC}">
              <c16:uniqueId val="{00000007-C3E0-4E24-BB39-E42543A258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443</c:v>
                </c:pt>
                <c:pt idx="2">
                  <c:v>#N/A</c:v>
                </c:pt>
                <c:pt idx="3">
                  <c:v>#N/A</c:v>
                </c:pt>
                <c:pt idx="4">
                  <c:v>486</c:v>
                </c:pt>
                <c:pt idx="5">
                  <c:v>#N/A</c:v>
                </c:pt>
                <c:pt idx="6">
                  <c:v>#N/A</c:v>
                </c:pt>
                <c:pt idx="7">
                  <c:v>511</c:v>
                </c:pt>
                <c:pt idx="8">
                  <c:v>#N/A</c:v>
                </c:pt>
                <c:pt idx="9">
                  <c:v>#N/A</c:v>
                </c:pt>
                <c:pt idx="10">
                  <c:v>646</c:v>
                </c:pt>
                <c:pt idx="11">
                  <c:v>#N/A</c:v>
                </c:pt>
                <c:pt idx="12">
                  <c:v>#N/A</c:v>
                </c:pt>
                <c:pt idx="13">
                  <c:v>629</c:v>
                </c:pt>
                <c:pt idx="14">
                  <c:v>#N/A</c:v>
                </c:pt>
              </c:numCache>
            </c:numRef>
          </c:val>
          <c:smooth val="0"/>
          <c:extLst>
            <c:ext xmlns:c16="http://schemas.microsoft.com/office/drawing/2014/chart" uri="{C3380CC4-5D6E-409C-BE32-E72D297353CC}">
              <c16:uniqueId val="{00000008-C3E0-4E24-BB39-E42543A258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9578</c:v>
                </c:pt>
                <c:pt idx="5">
                  <c:v>9342</c:v>
                </c:pt>
                <c:pt idx="8">
                  <c:v>9307</c:v>
                </c:pt>
                <c:pt idx="11">
                  <c:v>9458</c:v>
                </c:pt>
                <c:pt idx="14">
                  <c:v>9270</c:v>
                </c:pt>
              </c:numCache>
            </c:numRef>
          </c:val>
          <c:extLst>
            <c:ext xmlns:c16="http://schemas.microsoft.com/office/drawing/2014/chart" uri="{C3380CC4-5D6E-409C-BE32-E72D297353CC}">
              <c16:uniqueId val="{00000000-E36C-49D5-BA16-B31F687FD5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1279</c:v>
                </c:pt>
                <c:pt idx="5">
                  <c:v>1341</c:v>
                </c:pt>
                <c:pt idx="8">
                  <c:v>1327</c:v>
                </c:pt>
                <c:pt idx="11">
                  <c:v>1205</c:v>
                </c:pt>
                <c:pt idx="14">
                  <c:v>1048</c:v>
                </c:pt>
              </c:numCache>
            </c:numRef>
          </c:val>
          <c:extLst>
            <c:ext xmlns:c16="http://schemas.microsoft.com/office/drawing/2014/chart" uri="{C3380CC4-5D6E-409C-BE32-E72D297353CC}">
              <c16:uniqueId val="{00000001-E36C-49D5-BA16-B31F687FD5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2236</c:v>
                </c:pt>
                <c:pt idx="5">
                  <c:v>2100</c:v>
                </c:pt>
                <c:pt idx="8">
                  <c:v>2272</c:v>
                </c:pt>
                <c:pt idx="11">
                  <c:v>2735</c:v>
                </c:pt>
                <c:pt idx="14">
                  <c:v>3056</c:v>
                </c:pt>
              </c:numCache>
            </c:numRef>
          </c:val>
          <c:extLst>
            <c:ext xmlns:c16="http://schemas.microsoft.com/office/drawing/2014/chart" uri="{C3380CC4-5D6E-409C-BE32-E72D297353CC}">
              <c16:uniqueId val="{00000002-E36C-49D5-BA16-B31F687FD5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6C-49D5-BA16-B31F687FD5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6C-49D5-BA16-B31F687FD5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6C-49D5-BA16-B31F687FD5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860</c:v>
                </c:pt>
                <c:pt idx="3">
                  <c:v>831</c:v>
                </c:pt>
                <c:pt idx="6">
                  <c:v>859</c:v>
                </c:pt>
                <c:pt idx="9">
                  <c:v>831</c:v>
                </c:pt>
                <c:pt idx="12">
                  <c:v>778</c:v>
                </c:pt>
              </c:numCache>
            </c:numRef>
          </c:val>
          <c:extLst>
            <c:ext xmlns:c16="http://schemas.microsoft.com/office/drawing/2014/chart" uri="{C3380CC4-5D6E-409C-BE32-E72D297353CC}">
              <c16:uniqueId val="{00000006-E36C-49D5-BA16-B31F687FD5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1302</c:v>
                </c:pt>
                <c:pt idx="3">
                  <c:v>1245</c:v>
                </c:pt>
                <c:pt idx="6">
                  <c:v>1281</c:v>
                </c:pt>
                <c:pt idx="9">
                  <c:v>1213</c:v>
                </c:pt>
                <c:pt idx="12">
                  <c:v>1139</c:v>
                </c:pt>
              </c:numCache>
            </c:numRef>
          </c:val>
          <c:extLst>
            <c:ext xmlns:c16="http://schemas.microsoft.com/office/drawing/2014/chart" uri="{C3380CC4-5D6E-409C-BE32-E72D297353CC}">
              <c16:uniqueId val="{00000007-E36C-49D5-BA16-B31F687FD5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3023</c:v>
                </c:pt>
                <c:pt idx="3">
                  <c:v>2830</c:v>
                </c:pt>
                <c:pt idx="6">
                  <c:v>2737</c:v>
                </c:pt>
                <c:pt idx="9">
                  <c:v>2684</c:v>
                </c:pt>
                <c:pt idx="12">
                  <c:v>2747</c:v>
                </c:pt>
              </c:numCache>
            </c:numRef>
          </c:val>
          <c:extLst>
            <c:ext xmlns:c16="http://schemas.microsoft.com/office/drawing/2014/chart" uri="{C3380CC4-5D6E-409C-BE32-E72D297353CC}">
              <c16:uniqueId val="{00000008-E36C-49D5-BA16-B31F687FD5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576</c:v>
                </c:pt>
                <c:pt idx="3">
                  <c:v>644</c:v>
                </c:pt>
                <c:pt idx="6">
                  <c:v>504</c:v>
                </c:pt>
                <c:pt idx="9">
                  <c:v>365</c:v>
                </c:pt>
                <c:pt idx="12">
                  <c:v>199</c:v>
                </c:pt>
              </c:numCache>
            </c:numRef>
          </c:val>
          <c:extLst>
            <c:ext xmlns:c16="http://schemas.microsoft.com/office/drawing/2014/chart" uri="{C3380CC4-5D6E-409C-BE32-E72D297353CC}">
              <c16:uniqueId val="{00000009-E36C-49D5-BA16-B31F687FD5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11577</c:v>
                </c:pt>
                <c:pt idx="3">
                  <c:v>11775</c:v>
                </c:pt>
                <c:pt idx="6">
                  <c:v>12157</c:v>
                </c:pt>
                <c:pt idx="9">
                  <c:v>11813</c:v>
                </c:pt>
                <c:pt idx="12">
                  <c:v>11447</c:v>
                </c:pt>
              </c:numCache>
            </c:numRef>
          </c:val>
          <c:extLst>
            <c:ext xmlns:c16="http://schemas.microsoft.com/office/drawing/2014/chart" uri="{C3380CC4-5D6E-409C-BE32-E72D297353CC}">
              <c16:uniqueId val="{0000000A-E36C-49D5-BA16-B31F687FD5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4245</c:v>
                </c:pt>
                <c:pt idx="2">
                  <c:v>#N/A</c:v>
                </c:pt>
                <c:pt idx="3">
                  <c:v>#N/A</c:v>
                </c:pt>
                <c:pt idx="4">
                  <c:v>4543</c:v>
                </c:pt>
                <c:pt idx="5">
                  <c:v>#N/A</c:v>
                </c:pt>
                <c:pt idx="6">
                  <c:v>#N/A</c:v>
                </c:pt>
                <c:pt idx="7">
                  <c:v>4632</c:v>
                </c:pt>
                <c:pt idx="8">
                  <c:v>#N/A</c:v>
                </c:pt>
                <c:pt idx="9">
                  <c:v>#N/A</c:v>
                </c:pt>
                <c:pt idx="10">
                  <c:v>3509</c:v>
                </c:pt>
                <c:pt idx="11">
                  <c:v>#N/A</c:v>
                </c:pt>
                <c:pt idx="12">
                  <c:v>#N/A</c:v>
                </c:pt>
                <c:pt idx="13">
                  <c:v>2937</c:v>
                </c:pt>
                <c:pt idx="14">
                  <c:v>#N/A</c:v>
                </c:pt>
              </c:numCache>
            </c:numRef>
          </c:val>
          <c:smooth val="0"/>
          <c:extLst>
            <c:ext xmlns:c16="http://schemas.microsoft.com/office/drawing/2014/chart" uri="{C3380CC4-5D6E-409C-BE32-E72D297353CC}">
              <c16:uniqueId val="{0000000B-E36C-49D5-BA16-B31F687FD5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1200</c:v>
                </c:pt>
                <c:pt idx="1">
                  <c:v>1441</c:v>
                </c:pt>
                <c:pt idx="2">
                  <c:v>1442</c:v>
                </c:pt>
              </c:numCache>
            </c:numRef>
          </c:val>
          <c:extLst>
            <c:ext xmlns:c16="http://schemas.microsoft.com/office/drawing/2014/chart" uri="{C3380CC4-5D6E-409C-BE32-E72D297353CC}">
              <c16:uniqueId val="{00000000-4986-467D-9061-51536CC53C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337</c:v>
                </c:pt>
                <c:pt idx="1">
                  <c:v>467</c:v>
                </c:pt>
                <c:pt idx="2">
                  <c:v>657</c:v>
                </c:pt>
              </c:numCache>
            </c:numRef>
          </c:val>
          <c:extLst>
            <c:ext xmlns:c16="http://schemas.microsoft.com/office/drawing/2014/chart" uri="{C3380CC4-5D6E-409C-BE32-E72D297353CC}">
              <c16:uniqueId val="{00000001-4986-467D-9061-51536CC53C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466</c:v>
                </c:pt>
                <c:pt idx="1">
                  <c:v>566</c:v>
                </c:pt>
                <c:pt idx="2">
                  <c:v>695</c:v>
                </c:pt>
              </c:numCache>
            </c:numRef>
          </c:val>
          <c:extLst>
            <c:ext xmlns:c16="http://schemas.microsoft.com/office/drawing/2014/chart" uri="{C3380CC4-5D6E-409C-BE32-E72D297353CC}">
              <c16:uniqueId val="{00000002-4986-467D-9061-51536CC53C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一般会計における元利償還額は、計画的な事業執行や公的補償金免除繰上償還の実施、金利見直しによる利子の減などにより、単年度での償還額は概ね</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億円程度となっています。</a:t>
          </a:r>
          <a:endParaRPr lang="ja-JP" altLang="ja-JP" sz="1400">
            <a:effectLst/>
          </a:endParaRPr>
        </a:p>
        <a:p>
          <a:r>
            <a:rPr lang="ja-JP" altLang="ja-JP" sz="1100">
              <a:solidFill>
                <a:schemeClr val="dk1"/>
              </a:solidFill>
              <a:effectLst/>
              <a:latin typeface="+mn-lt"/>
              <a:ea typeface="+mn-ea"/>
              <a:cs typeface="+mn-cs"/>
            </a:rPr>
            <a:t>　公営企業債の元利償還に対する繰入金は、病院事業及び水道事業、公共下水道事業に対するものです。</a:t>
          </a:r>
          <a:endParaRPr lang="ja-JP" altLang="ja-JP" sz="1400">
            <a:effectLst/>
          </a:endParaRPr>
        </a:p>
        <a:p>
          <a:r>
            <a:rPr lang="ja-JP" altLang="ja-JP" sz="1100">
              <a:solidFill>
                <a:schemeClr val="dk1"/>
              </a:solidFill>
              <a:effectLst/>
              <a:latin typeface="+mn-lt"/>
              <a:ea typeface="+mn-ea"/>
              <a:cs typeface="+mn-cs"/>
            </a:rPr>
            <a:t>　算入公債費等については、辺地対策事業債や臨時財政対策債、公共道路整備等の財源対策債などの償還に対する算定となっており、約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億円となっています。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減債基金については、約</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億円程度の積立残高となっていますが、満期一括償還地方債の償還財源として積み立てている額がないため、空欄となっています。</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一般会計等における地方債現在高について、平成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年度以降、新一般廃棄物処理施設の建設事業債や国の景気対策による補正予算債の発行、公共施設の長寿命化事業等により、</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億円前後での推移となっています。</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債務負担行為に基づく支出予定額については、前年度比で約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6,600</a:t>
          </a:r>
          <a:r>
            <a:rPr lang="ja-JP" altLang="ja-JP" sz="1100">
              <a:solidFill>
                <a:schemeClr val="dk1"/>
              </a:solidFill>
              <a:effectLst/>
              <a:latin typeface="+mn-lt"/>
              <a:ea typeface="+mn-ea"/>
              <a:cs typeface="+mn-cs"/>
            </a:rPr>
            <a:t>万円の減少となっています。</a:t>
          </a:r>
          <a:endParaRPr lang="ja-JP" altLang="ja-JP" sz="1400">
            <a:effectLst/>
          </a:endParaRPr>
        </a:p>
        <a:p>
          <a:r>
            <a:rPr lang="ja-JP" altLang="ja-JP" sz="1100">
              <a:solidFill>
                <a:schemeClr val="dk1"/>
              </a:solidFill>
              <a:effectLst/>
              <a:latin typeface="+mn-lt"/>
              <a:ea typeface="+mn-ea"/>
              <a:cs typeface="+mn-cs"/>
            </a:rPr>
            <a:t>　公営企業債等繰入見込額については、病院・水道・公共下水道事業会計に対するものとなっており、</a:t>
          </a:r>
          <a:r>
            <a:rPr lang="en-US" altLang="ja-JP" sz="1100">
              <a:solidFill>
                <a:schemeClr val="dk1"/>
              </a:solidFill>
              <a:effectLst/>
              <a:latin typeface="+mn-lt"/>
              <a:ea typeface="+mn-ea"/>
              <a:cs typeface="+mn-cs"/>
            </a:rPr>
            <a:t>6,300</a:t>
          </a:r>
          <a:r>
            <a:rPr lang="ja-JP" altLang="ja-JP" sz="1100">
              <a:solidFill>
                <a:schemeClr val="dk1"/>
              </a:solidFill>
              <a:effectLst/>
              <a:latin typeface="+mn-lt"/>
              <a:ea typeface="+mn-ea"/>
              <a:cs typeface="+mn-cs"/>
            </a:rPr>
            <a:t>万円の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額となっています。</a:t>
          </a:r>
          <a:endParaRPr lang="ja-JP" altLang="ja-JP" sz="1400">
            <a:effectLst/>
          </a:endParaRPr>
        </a:p>
        <a:p>
          <a:r>
            <a:rPr lang="ja-JP" altLang="ja-JP" sz="1100">
              <a:solidFill>
                <a:schemeClr val="dk1"/>
              </a:solidFill>
              <a:effectLst/>
              <a:latin typeface="+mn-lt"/>
              <a:ea typeface="+mn-ea"/>
              <a:cs typeface="+mn-cs"/>
            </a:rPr>
            <a:t>　組合等負担等見込額については、消防庁舎改築や３町終末処理事業組合の施設改修に伴う地方債の元金償還開始により減少しています。</a:t>
          </a:r>
          <a:endParaRPr lang="ja-JP" altLang="ja-JP" sz="1400">
            <a:effectLst/>
          </a:endParaRPr>
        </a:p>
        <a:p>
          <a:r>
            <a:rPr lang="ja-JP" altLang="ja-JP" sz="1100">
              <a:solidFill>
                <a:schemeClr val="dk1"/>
              </a:solidFill>
              <a:effectLst/>
              <a:latin typeface="+mn-lt"/>
              <a:ea typeface="+mn-ea"/>
              <a:cs typeface="+mn-cs"/>
            </a:rPr>
            <a:t>　退職手当負担見込額については、行財政改革に伴う職員数の減少等により、減少傾向となっています。</a:t>
          </a:r>
          <a:endParaRPr lang="ja-JP" altLang="ja-JP" sz="1400">
            <a:effectLst/>
          </a:endParaRPr>
        </a:p>
        <a:p>
          <a:r>
            <a:rPr lang="ja-JP" altLang="ja-JP" sz="1100">
              <a:solidFill>
                <a:schemeClr val="dk1"/>
              </a:solidFill>
              <a:effectLst/>
              <a:latin typeface="+mn-lt"/>
              <a:ea typeface="+mn-ea"/>
              <a:cs typeface="+mn-cs"/>
            </a:rPr>
            <a:t>　充当可能基金については、</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5,600</a:t>
          </a:r>
          <a:r>
            <a:rPr lang="ja-JP" altLang="ja-JP" sz="1100">
              <a:solidFill>
                <a:schemeClr val="dk1"/>
              </a:solidFill>
              <a:effectLst/>
              <a:latin typeface="+mn-lt"/>
              <a:ea typeface="+mn-ea"/>
              <a:cs typeface="+mn-cs"/>
            </a:rPr>
            <a:t>万円となっていますが、約半分が財政調整基金（</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億円）で、残りは国民健康保険基金等の特定目的基金となっており、充当可能財源等については、町営住宅使用料等や都市計画税等となっています。</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北海道斜里町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ほとんどの基金を定期預金で管理していることから、運用益については少額となっており、基金の増額は難しい状況になっています。</a:t>
          </a:r>
          <a:endParaRPr lang="ja-JP" altLang="ja-JP" sz="1400">
            <a:effectLst/>
          </a:endParaRPr>
        </a:p>
        <a:p>
          <a:r>
            <a:rPr kumimoji="1" lang="ja-JP" altLang="ja-JP" sz="1100">
              <a:solidFill>
                <a:schemeClr val="dk1"/>
              </a:solidFill>
              <a:effectLst/>
              <a:latin typeface="+mn-lt"/>
              <a:ea typeface="+mn-ea"/>
              <a:cs typeface="+mn-cs"/>
            </a:rPr>
            <a:t>　一般会計での財源不足額は近年発生していないことや、前年度繰越金などの剰余金を積み立てていることなどから、財政調整基金及び減債基金については現</a:t>
          </a:r>
          <a:endParaRPr lang="ja-JP" altLang="ja-JP" sz="1400">
            <a:effectLst/>
          </a:endParaRPr>
        </a:p>
        <a:p>
          <a:r>
            <a:rPr kumimoji="1" lang="ja-JP" altLang="ja-JP" sz="1100">
              <a:solidFill>
                <a:schemeClr val="dk1"/>
              </a:solidFill>
              <a:effectLst/>
              <a:latin typeface="+mn-lt"/>
              <a:ea typeface="+mn-ea"/>
              <a:cs typeface="+mn-cs"/>
            </a:rPr>
            <a:t>　 状維持となっていましたが、中期的な財政収支の試算では、平成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年度以降、財政調整基金の繰入が必要な状況となっています。</a:t>
          </a:r>
          <a:endParaRPr lang="ja-JP" altLang="ja-JP" sz="1400">
            <a:effectLst/>
          </a:endParaRPr>
        </a:p>
        <a:p>
          <a:r>
            <a:rPr kumimoji="1" lang="ja-JP" altLang="ja-JP" sz="1100">
              <a:solidFill>
                <a:schemeClr val="dk1"/>
              </a:solidFill>
              <a:effectLst/>
              <a:latin typeface="+mn-lt"/>
              <a:ea typeface="+mn-ea"/>
              <a:cs typeface="+mn-cs"/>
            </a:rPr>
            <a:t>　　また、老朽化した施設の維持管理対策として行う事業や基金設置の目的にある事業への財源対策として、その他特定目的基金を活用していることなどから、特</a:t>
          </a:r>
          <a:endParaRPr lang="ja-JP" altLang="ja-JP" sz="1400">
            <a:effectLst/>
          </a:endParaRPr>
        </a:p>
        <a:p>
          <a:r>
            <a:rPr kumimoji="1" lang="ja-JP" altLang="ja-JP" sz="1100">
              <a:solidFill>
                <a:schemeClr val="dk1"/>
              </a:solidFill>
              <a:effectLst/>
              <a:latin typeface="+mn-lt"/>
              <a:ea typeface="+mn-ea"/>
              <a:cs typeface="+mn-cs"/>
            </a:rPr>
            <a:t>　 定目的基金の適正な維持管理に努めます。</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運用益が</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見込めない状況や将来的な財政運営上、最低限、基金残高の現状維持は必要であると考えており、引き続き、歳出の効率的な執行などにより基金の 適正な維持管理に努めます。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普通会計で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の特定目的基金、国民健康保険事業会計及び介護保険事業会計における基金を合わせて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の特定目的基金を設置・管理しており、基金の目的</a:t>
          </a:r>
          <a:endParaRPr lang="ja-JP" altLang="ja-JP" sz="1400">
            <a:effectLst/>
          </a:endParaRPr>
        </a:p>
        <a:p>
          <a:r>
            <a:rPr kumimoji="1" lang="ja-JP" altLang="ja-JP" sz="1100">
              <a:solidFill>
                <a:schemeClr val="dk1"/>
              </a:solidFill>
              <a:effectLst/>
              <a:latin typeface="+mn-lt"/>
              <a:ea typeface="+mn-ea"/>
              <a:cs typeface="+mn-cs"/>
            </a:rPr>
            <a:t>　 に沿った運用を行っています。</a:t>
          </a:r>
          <a:endParaRPr lang="ja-JP" altLang="ja-JP" sz="1400">
            <a:effectLst/>
          </a:endParaRPr>
        </a:p>
        <a:p>
          <a:r>
            <a:rPr kumimoji="1" lang="ja-JP" altLang="ja-JP" sz="1100">
              <a:solidFill>
                <a:schemeClr val="dk1"/>
              </a:solidFill>
              <a:effectLst/>
              <a:latin typeface="+mn-lt"/>
              <a:ea typeface="+mn-ea"/>
              <a:cs typeface="+mn-cs"/>
            </a:rPr>
            <a:t>　　近年は、公共施設や町営住宅の維持管理に要する経費に対しての取り崩しが増加しています。また、知床国立公園内の森林再生事業への寄附金を基にした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森林再生整備事業についても、基金の一部を財源として計画的に事業を進めているところです。</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年度では、特定目的基金への寄附金や運用利子をはじめとした積立金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万円に対し、各種事業の財源として</a:t>
          </a:r>
          <a:r>
            <a:rPr kumimoji="1" lang="en-US" altLang="ja-JP" sz="1100">
              <a:solidFill>
                <a:schemeClr val="dk1"/>
              </a:solidFill>
              <a:effectLst/>
              <a:latin typeface="+mn-lt"/>
              <a:ea typeface="+mn-ea"/>
              <a:cs typeface="+mn-cs"/>
            </a:rPr>
            <a:t>7,703</a:t>
          </a:r>
          <a:r>
            <a:rPr kumimoji="1" lang="ja-JP" altLang="ja-JP" sz="1100">
              <a:solidFill>
                <a:schemeClr val="dk1"/>
              </a:solidFill>
              <a:effectLst/>
              <a:latin typeface="+mn-lt"/>
              <a:ea typeface="+mn-ea"/>
              <a:cs typeface="+mn-cs"/>
            </a:rPr>
            <a:t>万円取り崩し、各種公共施設や</a:t>
          </a:r>
          <a:endParaRPr lang="ja-JP" altLang="ja-JP" sz="1400">
            <a:effectLst/>
          </a:endParaRPr>
        </a:p>
        <a:p>
          <a:r>
            <a:rPr kumimoji="1" lang="ja-JP" altLang="ja-JP" sz="1100">
              <a:solidFill>
                <a:schemeClr val="dk1"/>
              </a:solidFill>
              <a:effectLst/>
              <a:latin typeface="+mn-lt"/>
              <a:ea typeface="+mn-ea"/>
              <a:cs typeface="+mn-cs"/>
            </a:rPr>
            <a:t>　町営住宅等の長寿命化や維持補修事業に充当しました。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内訳として</a:t>
          </a:r>
          <a:r>
            <a:rPr kumimoji="1" lang="ja-JP" altLang="ja-JP" sz="1100">
              <a:solidFill>
                <a:schemeClr val="dk1"/>
              </a:solidFill>
              <a:effectLst/>
              <a:latin typeface="+mn-lt"/>
              <a:ea typeface="+mn-ea"/>
              <a:cs typeface="+mn-cs"/>
            </a:rPr>
            <a:t>、知床国立公園内の森林再生事業に</a:t>
          </a:r>
          <a:r>
            <a:rPr kumimoji="1" lang="en-US" altLang="ja-JP" sz="1100">
              <a:solidFill>
                <a:schemeClr val="dk1"/>
              </a:solidFill>
              <a:effectLst/>
              <a:latin typeface="+mn-lt"/>
              <a:ea typeface="+mn-ea"/>
              <a:cs typeface="+mn-cs"/>
            </a:rPr>
            <a:t>1,981</a:t>
          </a:r>
          <a:r>
            <a:rPr kumimoji="1" lang="ja-JP" altLang="ja-JP" sz="1100">
              <a:solidFill>
                <a:schemeClr val="dk1"/>
              </a:solidFill>
              <a:effectLst/>
              <a:latin typeface="+mn-lt"/>
              <a:ea typeface="+mn-ea"/>
              <a:cs typeface="+mn-cs"/>
            </a:rPr>
            <a:t>万円を取り崩し、</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その他特定目的基金を</a:t>
          </a:r>
          <a:r>
            <a:rPr kumimoji="1" lang="en-US" altLang="ja-JP" sz="1100">
              <a:solidFill>
                <a:schemeClr val="dk1"/>
              </a:solidFill>
              <a:effectLst/>
              <a:latin typeface="+mn-lt"/>
              <a:ea typeface="+mn-ea"/>
              <a:cs typeface="+mn-cs"/>
            </a:rPr>
            <a:t>5,722</a:t>
          </a:r>
          <a:r>
            <a:rPr kumimoji="1" lang="ja-JP" altLang="ja-JP" sz="1100">
              <a:solidFill>
                <a:schemeClr val="dk1"/>
              </a:solidFill>
              <a:effectLst/>
              <a:latin typeface="+mn-lt"/>
              <a:ea typeface="+mn-ea"/>
              <a:cs typeface="+mn-cs"/>
            </a:rPr>
            <a:t>万円取り崩したことから、前年度比で</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万円の増加と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なりました。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特定目的基金は使途が限定されており、公共施設や町営住宅等の維持管理経費、森林再生や世界自然遺産の保護管理など長期にわたる事業への財源対策</a:t>
          </a:r>
          <a:endParaRPr lang="ja-JP" altLang="ja-JP" sz="1400">
            <a:effectLst/>
          </a:endParaRPr>
        </a:p>
        <a:p>
          <a:r>
            <a:rPr kumimoji="1" lang="ja-JP" altLang="ja-JP" sz="1100">
              <a:solidFill>
                <a:schemeClr val="dk1"/>
              </a:solidFill>
              <a:effectLst/>
              <a:latin typeface="+mn-lt"/>
              <a:ea typeface="+mn-ea"/>
              <a:cs typeface="+mn-cs"/>
            </a:rPr>
            <a:t>　　として、引き続き基金の維持管理に努めます。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万円を積立しました。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近年、町の基幹産業である農業や漁業関係所得が堅調ではあるものの、第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次産業の状況により町税収入の変動が起こり得ることや地方交付税の算定状況、</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老朽化する公共施設の維持管理等、将来的な歳入・歳出の変動に備える上でも、基準財政需要額の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割程度の財政調整基金は必要であると考えており、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　 前後の積立金の維持を基本に基金の管理を進めます。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年度においては、前年度繰越金等の剰余金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万円を積み立てました。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一般会計の起債残高は</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億円となっており、今後も毎年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億円前後の起債元利償還金が見込まれていることから、起債償還金の補てん財源として減債基金</a:t>
          </a:r>
          <a:endParaRPr lang="ja-JP" altLang="ja-JP" sz="1400">
            <a:effectLst/>
          </a:endParaRPr>
        </a:p>
        <a:p>
          <a:r>
            <a:rPr kumimoji="1" lang="ja-JP" altLang="ja-JP" sz="1100">
              <a:solidFill>
                <a:schemeClr val="dk1"/>
              </a:solidFill>
              <a:effectLst/>
              <a:latin typeface="+mn-lt"/>
              <a:ea typeface="+mn-ea"/>
              <a:cs typeface="+mn-cs"/>
            </a:rPr>
            <a:t>　 は必要となっています。引き続き、歳出予算の効率的な執行等により減債基金の維持に努めます。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10,888
10,643
737.12
10,003,757
9,653,520
347,233
5,905,237
11,447,181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本町の経済は、恵まれた自然環境の下で進展する農業・漁業の基幹産業と、さらには世界自然遺産を背景に発展する観光産業によって支えられています。特に漁業は、主要魚種の「さけ・ます」の水揚げが日本一となっています。また、こうした一次産業を基盤とした農水産加工や、世界自然遺産「知床」を背景とした観光に付随した多様性のある産業形態となっていることから、財政力指数は類似団体平均より上回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161472</xdr:rowOff>
    </xdr:to>
    <xdr:cxnSp macro="">
      <xdr:nvCxnSpPr>
        <xdr:cNvPr id="71" name="直線コネクタ 70"/>
        <xdr:cNvCxnSpPr/>
      </xdr:nvCxnSpPr>
      <xdr:spPr>
        <a:xfrm>
          <a:off x="4114800" y="69505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4" name="直線コネクタ 73"/>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58057</xdr:rowOff>
    </xdr:to>
    <xdr:cxnSp macro="">
      <xdr:nvCxnSpPr>
        <xdr:cNvPr id="77" name="直線コネクタ 76"/>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80" name="直線コネクタ 79"/>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年度については、普通交付税の増額等により経常収支比率が低下しました。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今後も財政環境が厳しくなっていくことが予想されますが、この間実施してきている行政改革等により数値の大幅な上昇は避けられてきており、引き続き、義務的経費の削減に努めます。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157734</xdr:rowOff>
    </xdr:to>
    <xdr:cxnSp macro="">
      <xdr:nvCxnSpPr>
        <xdr:cNvPr id="132" name="直線コネクタ 131"/>
        <xdr:cNvCxnSpPr/>
      </xdr:nvCxnSpPr>
      <xdr:spPr>
        <a:xfrm>
          <a:off x="4114800" y="1079500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8128</xdr:rowOff>
    </xdr:to>
    <xdr:cxnSp macro="">
      <xdr:nvCxnSpPr>
        <xdr:cNvPr id="135" name="直線コネクタ 134"/>
        <xdr:cNvCxnSpPr/>
      </xdr:nvCxnSpPr>
      <xdr:spPr>
        <a:xfrm flipV="1">
          <a:off x="3225800" y="107950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138430</xdr:rowOff>
    </xdr:to>
    <xdr:cxnSp macro="">
      <xdr:nvCxnSpPr>
        <xdr:cNvPr id="138" name="直線コネクタ 137"/>
        <xdr:cNvCxnSpPr/>
      </xdr:nvCxnSpPr>
      <xdr:spPr>
        <a:xfrm flipV="1">
          <a:off x="2336800" y="1080947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138430</xdr:rowOff>
    </xdr:to>
    <xdr:cxnSp macro="">
      <xdr:nvCxnSpPr>
        <xdr:cNvPr id="141" name="直線コネクタ 140"/>
        <xdr:cNvCxnSpPr/>
      </xdr:nvCxnSpPr>
      <xdr:spPr>
        <a:xfrm>
          <a:off x="1447800" y="1085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1" name="楕円 150"/>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2"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3" name="楕円 152"/>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4" name="テキスト ボックス 153"/>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5" name="楕円 154"/>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6" name="テキスト ボックス 155"/>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8" name="テキスト ボックス 157"/>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9" name="楕円 158"/>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112539</xdr:rowOff>
    </xdr:from>
    <xdr:ext cx="762000" cy="259045"/>
    <xdr:sp macro="" textlink="">
      <xdr:nvSpPr>
        <xdr:cNvPr id="160" name="テキスト ボックス 159"/>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件費・物件費及び維持補修費の合計額の人口１人当たりの金額が類似団体を上回っているのは、公共施設も多く、自然環境保全部局など、他の自治体には例を見ない行政部門があることや、施設の維持管理について、指定管理者制度等の導入により委託化を推進していることなどによるものです。今後も引き続き民間活力の導入を推進していくことや、人件費・物件費・維持補修費について「第６次行政改革」への取り組みを通じて、義務的経費の削減に努め</a:t>
          </a:r>
          <a:r>
            <a:rPr lang="ja-JP" altLang="en-US" sz="1100">
              <a:solidFill>
                <a:schemeClr val="dk1"/>
              </a:solidFill>
              <a:effectLst/>
              <a:latin typeface="+mn-lt"/>
              <a:ea typeface="+mn-ea"/>
              <a:cs typeface="+mn-cs"/>
            </a:rPr>
            <a:t>ま</a:t>
          </a:r>
          <a:r>
            <a:rPr lang="ja-JP" altLang="ja-JP" sz="1100">
              <a:solidFill>
                <a:schemeClr val="dk1"/>
              </a:solidFill>
              <a:effectLst/>
              <a:latin typeface="+mn-lt"/>
              <a:ea typeface="+mn-ea"/>
              <a:cs typeface="+mn-cs"/>
            </a:rPr>
            <a:t>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161860</xdr:rowOff>
    </xdr:from>
    <xdr:to>
      <xdr:col>23</xdr:col>
      <xdr:colOff>133350</xdr:colOff>
      <xdr:row>82</xdr:row>
      <xdr:rowOff>34847</xdr:rowOff>
    </xdr:to>
    <xdr:cxnSp macro="">
      <xdr:nvCxnSpPr>
        <xdr:cNvPr id="193" name="直線コネクタ 192"/>
        <xdr:cNvCxnSpPr/>
      </xdr:nvCxnSpPr>
      <xdr:spPr>
        <a:xfrm>
          <a:off x="4114800" y="14049310"/>
          <a:ext cx="838200" cy="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143690</xdr:rowOff>
    </xdr:from>
    <xdr:ext cx="762000" cy="259045"/>
    <xdr:sp macro="" textlink="">
      <xdr:nvSpPr>
        <xdr:cNvPr id="194" name="人件費・物件費等の状況平均値テキスト"/>
        <xdr:cNvSpPr txBox="1"/>
      </xdr:nvSpPr>
      <xdr:spPr>
        <a:xfrm>
          <a:off x="5041900" y="13859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109886</xdr:rowOff>
    </xdr:from>
    <xdr:to>
      <xdr:col>19</xdr:col>
      <xdr:colOff>133350</xdr:colOff>
      <xdr:row>81</xdr:row>
      <xdr:rowOff>161860</xdr:rowOff>
    </xdr:to>
    <xdr:cxnSp macro="">
      <xdr:nvCxnSpPr>
        <xdr:cNvPr id="196" name="直線コネクタ 195"/>
        <xdr:cNvCxnSpPr/>
      </xdr:nvCxnSpPr>
      <xdr:spPr>
        <a:xfrm>
          <a:off x="3225800" y="13997336"/>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106882</xdr:rowOff>
    </xdr:from>
    <xdr:to>
      <xdr:col>15</xdr:col>
      <xdr:colOff>82550</xdr:colOff>
      <xdr:row>81</xdr:row>
      <xdr:rowOff>109886</xdr:rowOff>
    </xdr:to>
    <xdr:cxnSp macro="">
      <xdr:nvCxnSpPr>
        <xdr:cNvPr id="199" name="直線コネクタ 198"/>
        <xdr:cNvCxnSpPr/>
      </xdr:nvCxnSpPr>
      <xdr:spPr>
        <a:xfrm>
          <a:off x="2336800" y="13994332"/>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93030</xdr:rowOff>
    </xdr:from>
    <xdr:to>
      <xdr:col>11</xdr:col>
      <xdr:colOff>31750</xdr:colOff>
      <xdr:row>81</xdr:row>
      <xdr:rowOff>106882</xdr:rowOff>
    </xdr:to>
    <xdr:cxnSp macro="">
      <xdr:nvCxnSpPr>
        <xdr:cNvPr id="202" name="直線コネクタ 201"/>
        <xdr:cNvCxnSpPr/>
      </xdr:nvCxnSpPr>
      <xdr:spPr>
        <a:xfrm>
          <a:off x="1447800" y="13980480"/>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155497</xdr:rowOff>
    </xdr:from>
    <xdr:to>
      <xdr:col>23</xdr:col>
      <xdr:colOff>184150</xdr:colOff>
      <xdr:row>82</xdr:row>
      <xdr:rowOff>85647</xdr:rowOff>
    </xdr:to>
    <xdr:sp macro="" textlink="">
      <xdr:nvSpPr>
        <xdr:cNvPr id="212" name="楕円 211"/>
        <xdr:cNvSpPr/>
      </xdr:nvSpPr>
      <xdr:spPr>
        <a:xfrm>
          <a:off x="4902200" y="140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127574</xdr:rowOff>
    </xdr:from>
    <xdr:ext cx="762000" cy="259045"/>
    <xdr:sp macro="" textlink="">
      <xdr:nvSpPr>
        <xdr:cNvPr id="213" name="人件費・物件費等の状況該当値テキスト"/>
        <xdr:cNvSpPr txBox="1"/>
      </xdr:nvSpPr>
      <xdr:spPr>
        <a:xfrm>
          <a:off x="5041900" y="140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111060</xdr:rowOff>
    </xdr:from>
    <xdr:to>
      <xdr:col>19</xdr:col>
      <xdr:colOff>184150</xdr:colOff>
      <xdr:row>82</xdr:row>
      <xdr:rowOff>41210</xdr:rowOff>
    </xdr:to>
    <xdr:sp macro="" textlink="">
      <xdr:nvSpPr>
        <xdr:cNvPr id="214" name="楕円 213"/>
        <xdr:cNvSpPr/>
      </xdr:nvSpPr>
      <xdr:spPr>
        <a:xfrm>
          <a:off x="4064000" y="139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25987</xdr:rowOff>
    </xdr:from>
    <xdr:ext cx="736600" cy="259045"/>
    <xdr:sp macro="" textlink="">
      <xdr:nvSpPr>
        <xdr:cNvPr id="215" name="テキスト ボックス 214"/>
        <xdr:cNvSpPr txBox="1"/>
      </xdr:nvSpPr>
      <xdr:spPr>
        <a:xfrm>
          <a:off x="3733800" y="1408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59086</xdr:rowOff>
    </xdr:from>
    <xdr:to>
      <xdr:col>15</xdr:col>
      <xdr:colOff>133350</xdr:colOff>
      <xdr:row>81</xdr:row>
      <xdr:rowOff>160686</xdr:rowOff>
    </xdr:to>
    <xdr:sp macro="" textlink="">
      <xdr:nvSpPr>
        <xdr:cNvPr id="216" name="楕円 215"/>
        <xdr:cNvSpPr/>
      </xdr:nvSpPr>
      <xdr:spPr>
        <a:xfrm>
          <a:off x="3175000" y="139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145463</xdr:rowOff>
    </xdr:from>
    <xdr:ext cx="762000" cy="259045"/>
    <xdr:sp macro="" textlink="">
      <xdr:nvSpPr>
        <xdr:cNvPr id="217" name="テキスト ボックス 216"/>
        <xdr:cNvSpPr txBox="1"/>
      </xdr:nvSpPr>
      <xdr:spPr>
        <a:xfrm>
          <a:off x="2844800" y="140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56082</xdr:rowOff>
    </xdr:from>
    <xdr:to>
      <xdr:col>11</xdr:col>
      <xdr:colOff>82550</xdr:colOff>
      <xdr:row>81</xdr:row>
      <xdr:rowOff>157682</xdr:rowOff>
    </xdr:to>
    <xdr:sp macro="" textlink="">
      <xdr:nvSpPr>
        <xdr:cNvPr id="218" name="楕円 217"/>
        <xdr:cNvSpPr/>
      </xdr:nvSpPr>
      <xdr:spPr>
        <a:xfrm>
          <a:off x="2286000" y="139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142459</xdr:rowOff>
    </xdr:from>
    <xdr:ext cx="762000" cy="259045"/>
    <xdr:sp macro="" textlink="">
      <xdr:nvSpPr>
        <xdr:cNvPr id="219" name="テキスト ボックス 218"/>
        <xdr:cNvSpPr txBox="1"/>
      </xdr:nvSpPr>
      <xdr:spPr>
        <a:xfrm>
          <a:off x="1955800" y="1402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42230</xdr:rowOff>
    </xdr:from>
    <xdr:to>
      <xdr:col>7</xdr:col>
      <xdr:colOff>31750</xdr:colOff>
      <xdr:row>81</xdr:row>
      <xdr:rowOff>143830</xdr:rowOff>
    </xdr:to>
    <xdr:sp macro="" textlink="">
      <xdr:nvSpPr>
        <xdr:cNvPr id="220" name="楕円 219"/>
        <xdr:cNvSpPr/>
      </xdr:nvSpPr>
      <xdr:spPr>
        <a:xfrm>
          <a:off x="1397000" y="139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128607</xdr:rowOff>
    </xdr:from>
    <xdr:ext cx="762000" cy="259045"/>
    <xdr:sp macro="" textlink="">
      <xdr:nvSpPr>
        <xdr:cNvPr id="221" name="テキスト ボックス 220"/>
        <xdr:cNvSpPr txBox="1"/>
      </xdr:nvSpPr>
      <xdr:spPr>
        <a:xfrm>
          <a:off x="1066800" y="140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国家公務員の給与との比較の指数であるラスパイレス指数は</a:t>
          </a:r>
          <a:r>
            <a:rPr lang="en-US" altLang="ja-JP" sz="1100" b="0" i="0" baseline="0">
              <a:solidFill>
                <a:schemeClr val="dk1"/>
              </a:solidFill>
              <a:effectLst/>
              <a:latin typeface="+mn-lt"/>
              <a:ea typeface="+mn-ea"/>
              <a:cs typeface="+mn-cs"/>
            </a:rPr>
            <a:t>95.1</a:t>
          </a:r>
          <a:r>
            <a:rPr lang="ja-JP" altLang="ja-JP" sz="1100" b="0" i="0" baseline="0">
              <a:solidFill>
                <a:schemeClr val="dk1"/>
              </a:solidFill>
              <a:effectLst/>
              <a:latin typeface="+mn-lt"/>
              <a:ea typeface="+mn-ea"/>
              <a:cs typeface="+mn-cs"/>
            </a:rPr>
            <a:t>となっており、　類似団体とほぼ同水準となっています。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引き続き、「第６次行政改革」を実施する中で、職員定数や給与の適正化に努めます。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82550</xdr:rowOff>
    </xdr:to>
    <xdr:cxnSp macro="">
      <xdr:nvCxnSpPr>
        <xdr:cNvPr id="255" name="直線コネクタ 254"/>
        <xdr:cNvCxnSpPr/>
      </xdr:nvCxnSpPr>
      <xdr:spPr>
        <a:xfrm flipV="1">
          <a:off x="16179800" y="1442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58" name="直線コネクタ 257"/>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82550</xdr:rowOff>
    </xdr:to>
    <xdr:cxnSp macro="">
      <xdr:nvCxnSpPr>
        <xdr:cNvPr id="261" name="直線コネクタ 260"/>
        <xdr:cNvCxnSpPr/>
      </xdr:nvCxnSpPr>
      <xdr:spPr>
        <a:xfrm>
          <a:off x="14401800" y="143435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2" name="フローチャート: 判断 261"/>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3" name="テキスト ボックス 262"/>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142875</xdr:rowOff>
    </xdr:to>
    <xdr:cxnSp macro="">
      <xdr:nvCxnSpPr>
        <xdr:cNvPr id="264" name="直線コネクタ 263"/>
        <xdr:cNvCxnSpPr/>
      </xdr:nvCxnSpPr>
      <xdr:spPr>
        <a:xfrm flipV="1">
          <a:off x="13512800" y="1434359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67" name="フローチャート: 判断 266"/>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68" name="テキスト ボックス 267"/>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2" name="楕円 281"/>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3" name="テキスト ボックス 282"/>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共施設も多く、自然環境保全部局など他の自治体には例を見ない行政部門があることや、給食・調理、施設管理部門などにおいて直営によって職員配置しているため、類似団体平均を上回っています。今後も引き続き、「第６次行政改革」による適正な人員配置、可能な限り施設の指定管理者制度の導入や事業のアウトソーシングを進め定員抑制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169696</xdr:rowOff>
    </xdr:from>
    <xdr:to>
      <xdr:col>81</xdr:col>
      <xdr:colOff>44450</xdr:colOff>
      <xdr:row>63</xdr:row>
      <xdr:rowOff>14333</xdr:rowOff>
    </xdr:to>
    <xdr:cxnSp macro="">
      <xdr:nvCxnSpPr>
        <xdr:cNvPr id="320" name="直線コネクタ 319"/>
        <xdr:cNvCxnSpPr/>
      </xdr:nvCxnSpPr>
      <xdr:spPr>
        <a:xfrm>
          <a:off x="16179800" y="107995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45797</xdr:rowOff>
    </xdr:from>
    <xdr:ext cx="762000" cy="259045"/>
    <xdr:sp macro="" textlink="">
      <xdr:nvSpPr>
        <xdr:cNvPr id="321" name="定員管理の状況平均値テキスト"/>
        <xdr:cNvSpPr txBox="1"/>
      </xdr:nvSpPr>
      <xdr:spPr>
        <a:xfrm>
          <a:off x="17106900" y="1050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129480</xdr:rowOff>
    </xdr:from>
    <xdr:to>
      <xdr:col>77</xdr:col>
      <xdr:colOff>44450</xdr:colOff>
      <xdr:row>62</xdr:row>
      <xdr:rowOff>169696</xdr:rowOff>
    </xdr:to>
    <xdr:cxnSp macro="">
      <xdr:nvCxnSpPr>
        <xdr:cNvPr id="323" name="直線コネクタ 322"/>
        <xdr:cNvCxnSpPr/>
      </xdr:nvCxnSpPr>
      <xdr:spPr>
        <a:xfrm>
          <a:off x="15290800" y="10759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103129</xdr:rowOff>
    </xdr:from>
    <xdr:ext cx="736600" cy="259045"/>
    <xdr:sp macro="" textlink="">
      <xdr:nvSpPr>
        <xdr:cNvPr id="325" name="テキスト ボックス 324"/>
        <xdr:cNvSpPr txBox="1"/>
      </xdr:nvSpPr>
      <xdr:spPr>
        <a:xfrm>
          <a:off x="15798800" y="1039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129480</xdr:rowOff>
    </xdr:to>
    <xdr:cxnSp macro="">
      <xdr:nvCxnSpPr>
        <xdr:cNvPr id="326" name="直線コネクタ 325"/>
        <xdr:cNvCxnSpPr/>
      </xdr:nvCxnSpPr>
      <xdr:spPr>
        <a:xfrm>
          <a:off x="14401800" y="107386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167398</xdr:rowOff>
    </xdr:to>
    <xdr:cxnSp macro="">
      <xdr:nvCxnSpPr>
        <xdr:cNvPr id="329" name="直線コネクタ 328"/>
        <xdr:cNvCxnSpPr/>
      </xdr:nvCxnSpPr>
      <xdr:spPr>
        <a:xfrm flipV="1">
          <a:off x="13512800" y="10738696"/>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31" name="テキスト ボックス 330"/>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134983</xdr:rowOff>
    </xdr:from>
    <xdr:to>
      <xdr:col>81</xdr:col>
      <xdr:colOff>95250</xdr:colOff>
      <xdr:row>63</xdr:row>
      <xdr:rowOff>65133</xdr:rowOff>
    </xdr:to>
    <xdr:sp macro="" textlink="">
      <xdr:nvSpPr>
        <xdr:cNvPr id="339" name="楕円 338"/>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107060</xdr:rowOff>
    </xdr:from>
    <xdr:ext cx="762000" cy="259045"/>
    <xdr:sp macro="" textlink="">
      <xdr:nvSpPr>
        <xdr:cNvPr id="340" name="定員管理の状況該当値テキスト"/>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118896</xdr:rowOff>
    </xdr:from>
    <xdr:to>
      <xdr:col>77</xdr:col>
      <xdr:colOff>95250</xdr:colOff>
      <xdr:row>63</xdr:row>
      <xdr:rowOff>49046</xdr:rowOff>
    </xdr:to>
    <xdr:sp macro="" textlink="">
      <xdr:nvSpPr>
        <xdr:cNvPr id="341" name="楕円 340"/>
        <xdr:cNvSpPr/>
      </xdr:nvSpPr>
      <xdr:spPr>
        <a:xfrm>
          <a:off x="16129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33823</xdr:rowOff>
    </xdr:from>
    <xdr:ext cx="736600" cy="259045"/>
    <xdr:sp macro="" textlink="">
      <xdr:nvSpPr>
        <xdr:cNvPr id="342" name="テキスト ボックス 341"/>
        <xdr:cNvSpPr txBox="1"/>
      </xdr:nvSpPr>
      <xdr:spPr>
        <a:xfrm>
          <a:off x="15798800" y="108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78680</xdr:rowOff>
    </xdr:from>
    <xdr:to>
      <xdr:col>73</xdr:col>
      <xdr:colOff>44450</xdr:colOff>
      <xdr:row>63</xdr:row>
      <xdr:rowOff>8830</xdr:rowOff>
    </xdr:to>
    <xdr:sp macro="" textlink="">
      <xdr:nvSpPr>
        <xdr:cNvPr id="343" name="楕円 342"/>
        <xdr:cNvSpPr/>
      </xdr:nvSpPr>
      <xdr:spPr>
        <a:xfrm>
          <a:off x="15240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165057</xdr:rowOff>
    </xdr:from>
    <xdr:ext cx="762000" cy="259045"/>
    <xdr:sp macro="" textlink="">
      <xdr:nvSpPr>
        <xdr:cNvPr id="344" name="テキスト ボックス 343"/>
        <xdr:cNvSpPr txBox="1"/>
      </xdr:nvSpPr>
      <xdr:spPr>
        <a:xfrm>
          <a:off x="14909800" y="10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5" name="楕円 344"/>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6" name="テキスト ボックス 345"/>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116598</xdr:rowOff>
    </xdr:from>
    <xdr:to>
      <xdr:col>64</xdr:col>
      <xdr:colOff>152400</xdr:colOff>
      <xdr:row>63</xdr:row>
      <xdr:rowOff>46748</xdr:rowOff>
    </xdr:to>
    <xdr:sp macro="" textlink="">
      <xdr:nvSpPr>
        <xdr:cNvPr id="347" name="楕円 346"/>
        <xdr:cNvSpPr/>
      </xdr:nvSpPr>
      <xdr:spPr>
        <a:xfrm>
          <a:off x="13462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31525</xdr:rowOff>
    </xdr:from>
    <xdr:ext cx="762000" cy="259045"/>
    <xdr:sp macro="" textlink="">
      <xdr:nvSpPr>
        <xdr:cNvPr id="348" name="テキスト ボックス 347"/>
        <xdr:cNvSpPr txBox="1"/>
      </xdr:nvSpPr>
      <xdr:spPr>
        <a:xfrm>
          <a:off x="13131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交付税算入措置のある地方債発行が比較的多いため、類似団体平均とほぼ同程度の数値となっていますが、起債と債務負担行為の償還が増えたことにより、若干の増加となりました。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今後、庁舎耐震化等の大型事業の償還も始まることから、計画的な公債費負担の平準化を図ります。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38805</xdr:rowOff>
    </xdr:from>
    <xdr:to>
      <xdr:col>81</xdr:col>
      <xdr:colOff>44450</xdr:colOff>
      <xdr:row>42</xdr:row>
      <xdr:rowOff>146050</xdr:rowOff>
    </xdr:to>
    <xdr:cxnSp macro="">
      <xdr:nvCxnSpPr>
        <xdr:cNvPr id="383" name="直線コネクタ 382"/>
        <xdr:cNvCxnSpPr/>
      </xdr:nvCxnSpPr>
      <xdr:spPr>
        <a:xfrm>
          <a:off x="16179800" y="72397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38805</xdr:rowOff>
    </xdr:to>
    <xdr:cxnSp macro="">
      <xdr:nvCxnSpPr>
        <xdr:cNvPr id="386" name="直線コネクタ 385"/>
        <xdr:cNvCxnSpPr/>
      </xdr:nvCxnSpPr>
      <xdr:spPr>
        <a:xfrm>
          <a:off x="15290800" y="71056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76200</xdr:rowOff>
    </xdr:to>
    <xdr:cxnSp macro="">
      <xdr:nvCxnSpPr>
        <xdr:cNvPr id="389" name="直線コネクタ 388"/>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1" name="テキスト ボックス 390"/>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76200</xdr:rowOff>
    </xdr:to>
    <xdr:cxnSp macro="">
      <xdr:nvCxnSpPr>
        <xdr:cNvPr id="392" name="直線コネクタ 391"/>
        <xdr:cNvCxnSpPr/>
      </xdr:nvCxnSpPr>
      <xdr:spPr>
        <a:xfrm>
          <a:off x="13512800" y="703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3"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159455</xdr:rowOff>
    </xdr:from>
    <xdr:to>
      <xdr:col>77</xdr:col>
      <xdr:colOff>95250</xdr:colOff>
      <xdr:row>42</xdr:row>
      <xdr:rowOff>89605</xdr:rowOff>
    </xdr:to>
    <xdr:sp macro="" textlink="">
      <xdr:nvSpPr>
        <xdr:cNvPr id="404" name="楕円 403"/>
        <xdr:cNvSpPr/>
      </xdr:nvSpPr>
      <xdr:spPr>
        <a:xfrm>
          <a:off x="16129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74382</xdr:rowOff>
    </xdr:from>
    <xdr:ext cx="736600" cy="259045"/>
    <xdr:sp macro="" textlink="">
      <xdr:nvSpPr>
        <xdr:cNvPr id="405" name="テキスト ボックス 404"/>
        <xdr:cNvSpPr txBox="1"/>
      </xdr:nvSpPr>
      <xdr:spPr>
        <a:xfrm>
          <a:off x="15798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7" name="テキスト ボックス 40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8" name="楕円 40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9" name="テキスト ボックス 40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129822</xdr:rowOff>
    </xdr:from>
    <xdr:to>
      <xdr:col>64</xdr:col>
      <xdr:colOff>152400</xdr:colOff>
      <xdr:row>41</xdr:row>
      <xdr:rowOff>59972</xdr:rowOff>
    </xdr:to>
    <xdr:sp macro="" textlink="">
      <xdr:nvSpPr>
        <xdr:cNvPr id="410" name="楕円 409"/>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70149</xdr:rowOff>
    </xdr:from>
    <xdr:ext cx="762000" cy="259045"/>
    <xdr:sp macro="" textlink="">
      <xdr:nvSpPr>
        <xdr:cNvPr id="411" name="テキスト ボックス 410"/>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計画的な建設事業の実施や補正予算債等の交付税算入のある地方債の発行、公的補償金免除繰上償還の実施などにより、町債残高や償還利子の圧縮を図るとともに、財政調整基金など充当可能基金現在高の維持に努めているものの、中心市街地活性化推進事業や町営住宅再生整備事業等の大型事業や公共施設長寿命化事業などの実施による公債費の残高、一部事務組合（斜里郡３町終末処理事業組合及び斜里地区消防組合）の施設改修や改築等に伴う負担金の増額等により、類似団体平均を上回っています。</a:t>
          </a:r>
          <a:endParaRPr lang="ja-JP" altLang="ja-JP" sz="1000">
            <a:effectLst/>
          </a:endParaRPr>
        </a:p>
        <a:p>
          <a:r>
            <a:rPr lang="ja-JP" altLang="ja-JP" sz="1000">
              <a:solidFill>
                <a:schemeClr val="dk1"/>
              </a:solidFill>
              <a:effectLst/>
              <a:latin typeface="+mn-lt"/>
              <a:ea typeface="+mn-ea"/>
              <a:cs typeface="+mn-cs"/>
            </a:rPr>
            <a:t>　　引き続き、中長期的な財政収支の試算を基に計画的に事業を行い、公債費負担の平準化をはかり、義務的経費の削減を中心とする「第６次行政改革」の取り組みを進め、財政の健全化に努めていきます。</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62089</xdr:rowOff>
    </xdr:from>
    <xdr:to>
      <xdr:col>81</xdr:col>
      <xdr:colOff>44450</xdr:colOff>
      <xdr:row>19</xdr:row>
      <xdr:rowOff>5927</xdr:rowOff>
    </xdr:to>
    <xdr:cxnSp macro="">
      <xdr:nvCxnSpPr>
        <xdr:cNvPr id="445" name="直線コネクタ 444"/>
        <xdr:cNvCxnSpPr/>
      </xdr:nvCxnSpPr>
      <xdr:spPr>
        <a:xfrm flipV="1">
          <a:off x="16179800" y="3148189"/>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6" name="将来負担の状況平均値テキスト"/>
        <xdr:cNvSpPr txBox="1"/>
      </xdr:nvSpPr>
      <xdr:spPr>
        <a:xfrm>
          <a:off x="17106900" y="2264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5927</xdr:rowOff>
    </xdr:from>
    <xdr:to>
      <xdr:col>77</xdr:col>
      <xdr:colOff>44450</xdr:colOff>
      <xdr:row>21</xdr:row>
      <xdr:rowOff>31679</xdr:rowOff>
    </xdr:to>
    <xdr:cxnSp macro="">
      <xdr:nvCxnSpPr>
        <xdr:cNvPr id="448" name="直線コネクタ 447"/>
        <xdr:cNvCxnSpPr/>
      </xdr:nvCxnSpPr>
      <xdr:spPr>
        <a:xfrm flipV="1">
          <a:off x="15290800" y="3263477"/>
          <a:ext cx="889000" cy="36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9" name="フローチャート: 判断 448"/>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0" name="テキスト ボックス 449"/>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31679</xdr:rowOff>
    </xdr:from>
    <xdr:to>
      <xdr:col>72</xdr:col>
      <xdr:colOff>203200</xdr:colOff>
      <xdr:row>21</xdr:row>
      <xdr:rowOff>49107</xdr:rowOff>
    </xdr:to>
    <xdr:cxnSp macro="">
      <xdr:nvCxnSpPr>
        <xdr:cNvPr id="451" name="直線コネクタ 450"/>
        <xdr:cNvCxnSpPr/>
      </xdr:nvCxnSpPr>
      <xdr:spPr>
        <a:xfrm flipV="1">
          <a:off x="14401800" y="363212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2" name="フローチャート: 判断 451"/>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3" name="テキスト ボックス 452"/>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144145</xdr:rowOff>
    </xdr:from>
    <xdr:to>
      <xdr:col>68</xdr:col>
      <xdr:colOff>152400</xdr:colOff>
      <xdr:row>21</xdr:row>
      <xdr:rowOff>49107</xdr:rowOff>
    </xdr:to>
    <xdr:cxnSp macro="">
      <xdr:nvCxnSpPr>
        <xdr:cNvPr id="454" name="直線コネクタ 453"/>
        <xdr:cNvCxnSpPr/>
      </xdr:nvCxnSpPr>
      <xdr:spPr>
        <a:xfrm>
          <a:off x="13512800" y="357314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153106</xdr:rowOff>
    </xdr:from>
    <xdr:to>
      <xdr:col>68</xdr:col>
      <xdr:colOff>203200</xdr:colOff>
      <xdr:row>17</xdr:row>
      <xdr:rowOff>83256</xdr:rowOff>
    </xdr:to>
    <xdr:sp macro="" textlink="">
      <xdr:nvSpPr>
        <xdr:cNvPr id="455" name="フローチャート: 判断 454"/>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6" name="テキスト ボックス 455"/>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7" name="フローチャート: 判断 456"/>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8" name="テキスト ボックス 457"/>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11289</xdr:rowOff>
    </xdr:from>
    <xdr:to>
      <xdr:col>81</xdr:col>
      <xdr:colOff>95250</xdr:colOff>
      <xdr:row>18</xdr:row>
      <xdr:rowOff>112889</xdr:rowOff>
    </xdr:to>
    <xdr:sp macro="" textlink="">
      <xdr:nvSpPr>
        <xdr:cNvPr id="464" name="楕円 463"/>
        <xdr:cNvSpPr/>
      </xdr:nvSpPr>
      <xdr:spPr>
        <a:xfrm>
          <a:off x="169672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154816</xdr:rowOff>
    </xdr:from>
    <xdr:ext cx="762000" cy="259045"/>
    <xdr:sp macro="" textlink="">
      <xdr:nvSpPr>
        <xdr:cNvPr id="465" name="将来負担の状況該当値テキスト"/>
        <xdr:cNvSpPr txBox="1"/>
      </xdr:nvSpPr>
      <xdr:spPr>
        <a:xfrm>
          <a:off x="17106900" y="306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126577</xdr:rowOff>
    </xdr:from>
    <xdr:to>
      <xdr:col>77</xdr:col>
      <xdr:colOff>95250</xdr:colOff>
      <xdr:row>19</xdr:row>
      <xdr:rowOff>56727</xdr:rowOff>
    </xdr:to>
    <xdr:sp macro="" textlink="">
      <xdr:nvSpPr>
        <xdr:cNvPr id="466" name="楕円 465"/>
        <xdr:cNvSpPr/>
      </xdr:nvSpPr>
      <xdr:spPr>
        <a:xfrm>
          <a:off x="161290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41504</xdr:rowOff>
    </xdr:from>
    <xdr:ext cx="736600" cy="259045"/>
    <xdr:sp macro="" textlink="">
      <xdr:nvSpPr>
        <xdr:cNvPr id="467" name="テキスト ボックス 466"/>
        <xdr:cNvSpPr txBox="1"/>
      </xdr:nvSpPr>
      <xdr:spPr>
        <a:xfrm>
          <a:off x="15798800" y="329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152329</xdr:rowOff>
    </xdr:from>
    <xdr:to>
      <xdr:col>73</xdr:col>
      <xdr:colOff>44450</xdr:colOff>
      <xdr:row>21</xdr:row>
      <xdr:rowOff>82479</xdr:rowOff>
    </xdr:to>
    <xdr:sp macro="" textlink="">
      <xdr:nvSpPr>
        <xdr:cNvPr id="468" name="楕円 467"/>
        <xdr:cNvSpPr/>
      </xdr:nvSpPr>
      <xdr:spPr>
        <a:xfrm>
          <a:off x="15240000" y="35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67256</xdr:rowOff>
    </xdr:from>
    <xdr:ext cx="762000" cy="259045"/>
    <xdr:sp macro="" textlink="">
      <xdr:nvSpPr>
        <xdr:cNvPr id="469" name="テキスト ボックス 468"/>
        <xdr:cNvSpPr txBox="1"/>
      </xdr:nvSpPr>
      <xdr:spPr>
        <a:xfrm>
          <a:off x="14909800" y="366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169757</xdr:rowOff>
    </xdr:from>
    <xdr:to>
      <xdr:col>68</xdr:col>
      <xdr:colOff>203200</xdr:colOff>
      <xdr:row>21</xdr:row>
      <xdr:rowOff>99907</xdr:rowOff>
    </xdr:to>
    <xdr:sp macro="" textlink="">
      <xdr:nvSpPr>
        <xdr:cNvPr id="470" name="楕円 469"/>
        <xdr:cNvSpPr/>
      </xdr:nvSpPr>
      <xdr:spPr>
        <a:xfrm>
          <a:off x="14351000" y="3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84684</xdr:rowOff>
    </xdr:from>
    <xdr:ext cx="762000" cy="259045"/>
    <xdr:sp macro="" textlink="">
      <xdr:nvSpPr>
        <xdr:cNvPr id="471" name="テキスト ボックス 470"/>
        <xdr:cNvSpPr txBox="1"/>
      </xdr:nvSpPr>
      <xdr:spPr>
        <a:xfrm>
          <a:off x="14020800" y="368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93345</xdr:rowOff>
    </xdr:from>
    <xdr:to>
      <xdr:col>64</xdr:col>
      <xdr:colOff>152400</xdr:colOff>
      <xdr:row>21</xdr:row>
      <xdr:rowOff>23495</xdr:rowOff>
    </xdr:to>
    <xdr:sp macro="" textlink="">
      <xdr:nvSpPr>
        <xdr:cNvPr id="472" name="楕円 471"/>
        <xdr:cNvSpPr/>
      </xdr:nvSpPr>
      <xdr:spPr>
        <a:xfrm>
          <a:off x="134620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8272</xdr:rowOff>
    </xdr:from>
    <xdr:ext cx="762000" cy="259045"/>
    <xdr:sp macro="" textlink="">
      <xdr:nvSpPr>
        <xdr:cNvPr id="473" name="テキスト ボックス 472"/>
        <xdr:cNvSpPr txBox="1"/>
      </xdr:nvSpPr>
      <xdr:spPr>
        <a:xfrm>
          <a:off x="13131800" y="360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10,888
10,643
737.12
10,003,757
9,653,520
347,233
5,905,237
11,447,181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人件費に係る経常収支比率は、</a:t>
          </a:r>
          <a:r>
            <a:rPr lang="ja-JP" altLang="ja-JP" sz="1100">
              <a:solidFill>
                <a:schemeClr val="dk1"/>
              </a:solidFill>
              <a:effectLst/>
              <a:latin typeface="+mn-lt"/>
              <a:ea typeface="+mn-ea"/>
              <a:cs typeface="+mn-cs"/>
            </a:rPr>
            <a:t>公共施設も多く、自然環境保全部局などの行政部門があることなどにより、比較的高い数値となっておりますが、</a:t>
          </a:r>
          <a:r>
            <a:rPr lang="ja-JP" altLang="ja-JP" sz="1100" b="0" i="0" baseline="0">
              <a:solidFill>
                <a:schemeClr val="dk1"/>
              </a:solidFill>
              <a:effectLst/>
              <a:latin typeface="+mn-lt"/>
              <a:ea typeface="+mn-ea"/>
              <a:cs typeface="+mn-cs"/>
            </a:rPr>
            <a:t>今後も「第６次行政改革」に基づいた定数配置や業務の民間委託を推進し、人件費の適正化に努めます。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72136</xdr:rowOff>
    </xdr:to>
    <xdr:cxnSp macro="">
      <xdr:nvCxnSpPr>
        <xdr:cNvPr id="64" name="直線コネクタ 63"/>
        <xdr:cNvCxnSpPr/>
      </xdr:nvCxnSpPr>
      <xdr:spPr>
        <a:xfrm>
          <a:off x="3987800" y="6198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90424</xdr:rowOff>
    </xdr:to>
    <xdr:cxnSp macro="">
      <xdr:nvCxnSpPr>
        <xdr:cNvPr id="67" name="直線コネクタ 66"/>
        <xdr:cNvCxnSpPr/>
      </xdr:nvCxnSpPr>
      <xdr:spPr>
        <a:xfrm flipV="1">
          <a:off x="3098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90424</xdr:rowOff>
    </xdr:to>
    <xdr:cxnSp macro="">
      <xdr:nvCxnSpPr>
        <xdr:cNvPr id="70" name="直線コネクタ 69"/>
        <xdr:cNvCxnSpPr/>
      </xdr:nvCxnSpPr>
      <xdr:spPr>
        <a:xfrm>
          <a:off x="2209800" y="6184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xdr:rowOff>
    </xdr:to>
    <xdr:cxnSp macro="">
      <xdr:nvCxnSpPr>
        <xdr:cNvPr id="73" name="直線コネクタ 72"/>
        <xdr:cNvCxnSpPr/>
      </xdr:nvCxnSpPr>
      <xdr:spPr>
        <a:xfrm>
          <a:off x="1320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147066</xdr:rowOff>
    </xdr:from>
    <xdr:to>
      <xdr:col>20</xdr:col>
      <xdr:colOff>38100</xdr:colOff>
      <xdr:row>36</xdr:row>
      <xdr:rowOff>77216</xdr:rowOff>
    </xdr:to>
    <xdr:sp macro="" textlink="">
      <xdr:nvSpPr>
        <xdr:cNvPr id="85" name="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類似団体平均と比較すると、物件費に係る経常収支比率は高くなっており、要因としては、業務の民間委託化等により、職員人件費等から委託料（物件費）へのシフトが起きていること</a:t>
          </a:r>
          <a:r>
            <a:rPr lang="ja-JP" altLang="en-US" sz="1100" b="0" i="0" baseline="0">
              <a:solidFill>
                <a:schemeClr val="dk1"/>
              </a:solidFill>
              <a:effectLst/>
              <a:latin typeface="+mn-lt"/>
              <a:ea typeface="+mn-ea"/>
              <a:cs typeface="+mn-cs"/>
            </a:rPr>
            <a:t>や燃料費高騰</a:t>
          </a:r>
          <a:r>
            <a:rPr lang="ja-JP" altLang="ja-JP" sz="1100" b="0" i="0" baseline="0">
              <a:solidFill>
                <a:schemeClr val="dk1"/>
              </a:solidFill>
              <a:effectLst/>
              <a:latin typeface="+mn-lt"/>
              <a:ea typeface="+mn-ea"/>
              <a:cs typeface="+mn-cs"/>
            </a:rPr>
            <a:t>によるものとなっています。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今後においても、「第６次行政改革」に基づいた業務の民間委託の推進、個別事務・事業の精査を進め、経費の抑制に努めていきます。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20864</xdr:rowOff>
    </xdr:to>
    <xdr:cxnSp macro="">
      <xdr:nvCxnSpPr>
        <xdr:cNvPr id="127" name="直線コネクタ 126"/>
        <xdr:cNvCxnSpPr/>
      </xdr:nvCxnSpPr>
      <xdr:spPr>
        <a:xfrm>
          <a:off x="15671800" y="3202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159657</xdr:rowOff>
    </xdr:to>
    <xdr:cxnSp macro="">
      <xdr:nvCxnSpPr>
        <xdr:cNvPr id="130" name="直線コネクタ 129"/>
        <xdr:cNvCxnSpPr/>
      </xdr:nvCxnSpPr>
      <xdr:spPr>
        <a:xfrm flipV="1">
          <a:off x="14782800" y="3202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21</xdr:row>
      <xdr:rowOff>48078</xdr:rowOff>
    </xdr:to>
    <xdr:cxnSp macro="">
      <xdr:nvCxnSpPr>
        <xdr:cNvPr id="133" name="直線コネクタ 132"/>
        <xdr:cNvCxnSpPr/>
      </xdr:nvCxnSpPr>
      <xdr:spPr>
        <a:xfrm flipV="1">
          <a:off x="13893800" y="3245757"/>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143328</xdr:rowOff>
    </xdr:from>
    <xdr:to>
      <xdr:col>69</xdr:col>
      <xdr:colOff>92075</xdr:colOff>
      <xdr:row>21</xdr:row>
      <xdr:rowOff>48078</xdr:rowOff>
    </xdr:to>
    <xdr:cxnSp macro="">
      <xdr:nvCxnSpPr>
        <xdr:cNvPr id="136" name="直線コネクタ 135"/>
        <xdr:cNvCxnSpPr/>
      </xdr:nvCxnSpPr>
      <xdr:spPr>
        <a:xfrm>
          <a:off x="13004800" y="3572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48" name="楕円 147"/>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49" name="テキスト ボックス 148"/>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168728</xdr:rowOff>
    </xdr:from>
    <xdr:to>
      <xdr:col>69</xdr:col>
      <xdr:colOff>142875</xdr:colOff>
      <xdr:row>21</xdr:row>
      <xdr:rowOff>98878</xdr:rowOff>
    </xdr:to>
    <xdr:sp macro="" textlink="">
      <xdr:nvSpPr>
        <xdr:cNvPr id="152" name="楕円 151"/>
        <xdr:cNvSpPr/>
      </xdr:nvSpPr>
      <xdr:spPr>
        <a:xfrm>
          <a:off x="13843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83655</xdr:rowOff>
    </xdr:from>
    <xdr:ext cx="762000" cy="259045"/>
    <xdr:sp macro="" textlink="">
      <xdr:nvSpPr>
        <xdr:cNvPr id="153" name="テキスト ボックス 152"/>
        <xdr:cNvSpPr txBox="1"/>
      </xdr:nvSpPr>
      <xdr:spPr>
        <a:xfrm>
          <a:off x="13512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92528</xdr:rowOff>
    </xdr:from>
    <xdr:to>
      <xdr:col>65</xdr:col>
      <xdr:colOff>53975</xdr:colOff>
      <xdr:row>21</xdr:row>
      <xdr:rowOff>22678</xdr:rowOff>
    </xdr:to>
    <xdr:sp macro="" textlink="">
      <xdr:nvSpPr>
        <xdr:cNvPr id="154" name="楕円 153"/>
        <xdr:cNvSpPr/>
      </xdr:nvSpPr>
      <xdr:spPr>
        <a:xfrm>
          <a:off x="12954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7455</xdr:rowOff>
    </xdr:from>
    <xdr:ext cx="762000" cy="259045"/>
    <xdr:sp macro="" textlink="">
      <xdr:nvSpPr>
        <xdr:cNvPr id="155" name="テキスト ボックス 154"/>
        <xdr:cNvSpPr txBox="1"/>
      </xdr:nvSpPr>
      <xdr:spPr>
        <a:xfrm>
          <a:off x="12623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扶助費に係る経常収支比率は、類似団体と比較すると低くなっています。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認定こども園教育・保育施設型給付費</a:t>
          </a:r>
          <a:r>
            <a:rPr lang="ja-JP" altLang="ja-JP" sz="1100" b="0" i="0" baseline="0">
              <a:solidFill>
                <a:schemeClr val="dk1"/>
              </a:solidFill>
              <a:effectLst/>
              <a:latin typeface="+mn-lt"/>
              <a:ea typeface="+mn-ea"/>
              <a:cs typeface="+mn-cs"/>
            </a:rPr>
            <a:t>などの増加要因もあることから、今後においても、制度の適正化を図ります。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6" name="直線コネクタ 185"/>
        <xdr:cNvCxnSpPr/>
      </xdr:nvCxnSpPr>
      <xdr:spPr>
        <a:xfrm>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46990</xdr:rowOff>
    </xdr:to>
    <xdr:cxnSp macro="">
      <xdr:nvCxnSpPr>
        <xdr:cNvPr id="189" name="直線コネクタ 188"/>
        <xdr:cNvCxnSpPr/>
      </xdr:nvCxnSpPr>
      <xdr:spPr>
        <a:xfrm>
          <a:off x="3098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57</xdr:row>
      <xdr:rowOff>1270</xdr:rowOff>
    </xdr:to>
    <xdr:cxnSp macro="">
      <xdr:nvCxnSpPr>
        <xdr:cNvPr id="192" name="直線コネクタ 191"/>
        <xdr:cNvCxnSpPr/>
      </xdr:nvCxnSpPr>
      <xdr:spPr>
        <a:xfrm flipV="1">
          <a:off x="2209800" y="94767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1270</xdr:rowOff>
    </xdr:to>
    <xdr:cxnSp macro="">
      <xdr:nvCxnSpPr>
        <xdr:cNvPr id="195" name="直線コネクタ 194"/>
        <xdr:cNvCxnSpPr/>
      </xdr:nvCxnSpPr>
      <xdr:spPr>
        <a:xfrm>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7" name="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8" name="テキスト ボックス 207"/>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11" name="楕円 210"/>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2" name="テキスト ボックス 211"/>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3" name="楕円 21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4" name="テキスト ボックス 213"/>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類似団体平均と比較すると、その他に係る経常収支比率は、若干低くなっています。支出の主な内容は、特別会計への繰出金等となっており、今後も特別会計を含めて、健全な財政運営に努めます。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6350</xdr:rowOff>
    </xdr:from>
    <xdr:to>
      <xdr:col>82</xdr:col>
      <xdr:colOff>107950</xdr:colOff>
      <xdr:row>53</xdr:row>
      <xdr:rowOff>146050</xdr:rowOff>
    </xdr:to>
    <xdr:cxnSp macro="">
      <xdr:nvCxnSpPr>
        <xdr:cNvPr id="247" name="直線コネクタ 246"/>
        <xdr:cNvCxnSpPr/>
      </xdr:nvCxnSpPr>
      <xdr:spPr>
        <a:xfrm>
          <a:off x="15671800" y="9093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6350</xdr:rowOff>
    </xdr:from>
    <xdr:to>
      <xdr:col>78</xdr:col>
      <xdr:colOff>69850</xdr:colOff>
      <xdr:row>53</xdr:row>
      <xdr:rowOff>158750</xdr:rowOff>
    </xdr:to>
    <xdr:cxnSp macro="">
      <xdr:nvCxnSpPr>
        <xdr:cNvPr id="250" name="直線コネクタ 249"/>
        <xdr:cNvCxnSpPr/>
      </xdr:nvCxnSpPr>
      <xdr:spPr>
        <a:xfrm flipV="1">
          <a:off x="14782800" y="909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158750</xdr:rowOff>
    </xdr:from>
    <xdr:to>
      <xdr:col>73</xdr:col>
      <xdr:colOff>180975</xdr:colOff>
      <xdr:row>54</xdr:row>
      <xdr:rowOff>114300</xdr:rowOff>
    </xdr:to>
    <xdr:cxnSp macro="">
      <xdr:nvCxnSpPr>
        <xdr:cNvPr id="253" name="直線コネクタ 252"/>
        <xdr:cNvCxnSpPr/>
      </xdr:nvCxnSpPr>
      <xdr:spPr>
        <a:xfrm flipV="1">
          <a:off x="13893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114300</xdr:rowOff>
    </xdr:from>
    <xdr:to>
      <xdr:col>69</xdr:col>
      <xdr:colOff>92075</xdr:colOff>
      <xdr:row>55</xdr:row>
      <xdr:rowOff>6350</xdr:rowOff>
    </xdr:to>
    <xdr:cxnSp macro="">
      <xdr:nvCxnSpPr>
        <xdr:cNvPr id="256" name="直線コネクタ 255"/>
        <xdr:cNvCxnSpPr/>
      </xdr:nvCxnSpPr>
      <xdr:spPr>
        <a:xfrm flipV="1">
          <a:off x="13004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66" name="楕円 265"/>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111777</xdr:rowOff>
    </xdr:from>
    <xdr:ext cx="762000" cy="259045"/>
    <xdr:sp macro="" textlink="">
      <xdr:nvSpPr>
        <xdr:cNvPr id="267"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127000</xdr:rowOff>
    </xdr:from>
    <xdr:to>
      <xdr:col>78</xdr:col>
      <xdr:colOff>120650</xdr:colOff>
      <xdr:row>53</xdr:row>
      <xdr:rowOff>57150</xdr:rowOff>
    </xdr:to>
    <xdr:sp macro="" textlink="">
      <xdr:nvSpPr>
        <xdr:cNvPr id="268" name="楕円 267"/>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67327</xdr:rowOff>
    </xdr:from>
    <xdr:ext cx="736600" cy="259045"/>
    <xdr:sp macro="" textlink="">
      <xdr:nvSpPr>
        <xdr:cNvPr id="269" name="テキスト ボックス 268"/>
        <xdr:cNvSpPr txBox="1"/>
      </xdr:nvSpPr>
      <xdr:spPr>
        <a:xfrm>
          <a:off x="15290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107950</xdr:rowOff>
    </xdr:from>
    <xdr:to>
      <xdr:col>74</xdr:col>
      <xdr:colOff>31750</xdr:colOff>
      <xdr:row>54</xdr:row>
      <xdr:rowOff>38100</xdr:rowOff>
    </xdr:to>
    <xdr:sp macro="" textlink="">
      <xdr:nvSpPr>
        <xdr:cNvPr id="270" name="楕円 269"/>
        <xdr:cNvSpPr/>
      </xdr:nvSpPr>
      <xdr:spPr>
        <a:xfrm>
          <a:off x="14732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48277</xdr:rowOff>
    </xdr:from>
    <xdr:ext cx="762000" cy="259045"/>
    <xdr:sp macro="" textlink="">
      <xdr:nvSpPr>
        <xdr:cNvPr id="271" name="テキスト ボックス 270"/>
        <xdr:cNvSpPr txBox="1"/>
      </xdr:nvSpPr>
      <xdr:spPr>
        <a:xfrm>
          <a:off x="14401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63500</xdr:rowOff>
    </xdr:from>
    <xdr:to>
      <xdr:col>69</xdr:col>
      <xdr:colOff>142875</xdr:colOff>
      <xdr:row>54</xdr:row>
      <xdr:rowOff>165100</xdr:rowOff>
    </xdr:to>
    <xdr:sp macro="" textlink="">
      <xdr:nvSpPr>
        <xdr:cNvPr id="272" name="楕円 271"/>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3827</xdr:rowOff>
    </xdr:from>
    <xdr:ext cx="762000" cy="259045"/>
    <xdr:sp macro="" textlink="">
      <xdr:nvSpPr>
        <xdr:cNvPr id="273" name="テキスト ボックス 272"/>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127000</xdr:rowOff>
    </xdr:from>
    <xdr:to>
      <xdr:col>65</xdr:col>
      <xdr:colOff>53975</xdr:colOff>
      <xdr:row>55</xdr:row>
      <xdr:rowOff>57150</xdr:rowOff>
    </xdr:to>
    <xdr:sp macro="" textlink="">
      <xdr:nvSpPr>
        <xdr:cNvPr id="274" name="楕円 273"/>
        <xdr:cNvSpPr/>
      </xdr:nvSpPr>
      <xdr:spPr>
        <a:xfrm>
          <a:off x="12954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75" name="テキスト ボックス 27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類似団体平均と比較すると、医師不足等に対する病院事業会計への補助や水道事業会計における辺地債償還金分の補助等により、補助費等に係る経常収支比率は若干、高くなっています。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今後も「第６次行政改革」に基づき、補助負担金等の適正化に努めます。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98425</xdr:rowOff>
    </xdr:to>
    <xdr:cxnSp macro="">
      <xdr:nvCxnSpPr>
        <xdr:cNvPr id="304" name="直線コネクタ 303"/>
        <xdr:cNvCxnSpPr/>
      </xdr:nvCxnSpPr>
      <xdr:spPr>
        <a:xfrm>
          <a:off x="15671800" y="6419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109855</xdr:rowOff>
    </xdr:from>
    <xdr:to>
      <xdr:col>78</xdr:col>
      <xdr:colOff>69850</xdr:colOff>
      <xdr:row>37</xdr:row>
      <xdr:rowOff>75565</xdr:rowOff>
    </xdr:to>
    <xdr:cxnSp macro="">
      <xdr:nvCxnSpPr>
        <xdr:cNvPr id="307" name="直線コネクタ 306"/>
        <xdr:cNvCxnSpPr/>
      </xdr:nvCxnSpPr>
      <xdr:spPr>
        <a:xfrm>
          <a:off x="14782800" y="62820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167005</xdr:rowOff>
    </xdr:from>
    <xdr:to>
      <xdr:col>73</xdr:col>
      <xdr:colOff>180975</xdr:colOff>
      <xdr:row>36</xdr:row>
      <xdr:rowOff>109855</xdr:rowOff>
    </xdr:to>
    <xdr:cxnSp macro="">
      <xdr:nvCxnSpPr>
        <xdr:cNvPr id="310" name="直線コネクタ 309"/>
        <xdr:cNvCxnSpPr/>
      </xdr:nvCxnSpPr>
      <xdr:spPr>
        <a:xfrm>
          <a:off x="13893800" y="61677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75565</xdr:rowOff>
    </xdr:from>
    <xdr:to>
      <xdr:col>69</xdr:col>
      <xdr:colOff>92075</xdr:colOff>
      <xdr:row>35</xdr:row>
      <xdr:rowOff>167005</xdr:rowOff>
    </xdr:to>
    <xdr:cxnSp macro="">
      <xdr:nvCxnSpPr>
        <xdr:cNvPr id="313" name="直線コネクタ 312"/>
        <xdr:cNvCxnSpPr/>
      </xdr:nvCxnSpPr>
      <xdr:spPr>
        <a:xfrm>
          <a:off x="13004800" y="6076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7" name="テキスト ボックス 316"/>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3" name="楕円 322"/>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19702</xdr:rowOff>
    </xdr:from>
    <xdr:ext cx="762000" cy="259045"/>
    <xdr:sp macro="" textlink="">
      <xdr:nvSpPr>
        <xdr:cNvPr id="324" name="補助費等該当値テキスト"/>
        <xdr:cNvSpPr txBox="1"/>
      </xdr:nvSpPr>
      <xdr:spPr>
        <a:xfrm>
          <a:off x="16598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5" name="楕円 324"/>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111142</xdr:rowOff>
    </xdr:from>
    <xdr:ext cx="736600" cy="259045"/>
    <xdr:sp macro="" textlink="">
      <xdr:nvSpPr>
        <xdr:cNvPr id="326" name="テキスト ボックス 325"/>
        <xdr:cNvSpPr txBox="1"/>
      </xdr:nvSpPr>
      <xdr:spPr>
        <a:xfrm>
          <a:off x="15290800" y="64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59055</xdr:rowOff>
    </xdr:from>
    <xdr:to>
      <xdr:col>74</xdr:col>
      <xdr:colOff>31750</xdr:colOff>
      <xdr:row>36</xdr:row>
      <xdr:rowOff>160655</xdr:rowOff>
    </xdr:to>
    <xdr:sp macro="" textlink="">
      <xdr:nvSpPr>
        <xdr:cNvPr id="327" name="楕円 326"/>
        <xdr:cNvSpPr/>
      </xdr:nvSpPr>
      <xdr:spPr>
        <a:xfrm>
          <a:off x="14732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145432</xdr:rowOff>
    </xdr:from>
    <xdr:ext cx="762000" cy="259045"/>
    <xdr:sp macro="" textlink="">
      <xdr:nvSpPr>
        <xdr:cNvPr id="328" name="テキスト ボックス 327"/>
        <xdr:cNvSpPr txBox="1"/>
      </xdr:nvSpPr>
      <xdr:spPr>
        <a:xfrm>
          <a:off x="14401800" y="63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116205</xdr:rowOff>
    </xdr:from>
    <xdr:to>
      <xdr:col>69</xdr:col>
      <xdr:colOff>142875</xdr:colOff>
      <xdr:row>36</xdr:row>
      <xdr:rowOff>46355</xdr:rowOff>
    </xdr:to>
    <xdr:sp macro="" textlink="">
      <xdr:nvSpPr>
        <xdr:cNvPr id="329" name="楕円 328"/>
        <xdr:cNvSpPr/>
      </xdr:nvSpPr>
      <xdr:spPr>
        <a:xfrm>
          <a:off x="13843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56532</xdr:rowOff>
    </xdr:from>
    <xdr:ext cx="762000" cy="259045"/>
    <xdr:sp macro="" textlink="">
      <xdr:nvSpPr>
        <xdr:cNvPr id="330" name="テキスト ボックス 329"/>
        <xdr:cNvSpPr txBox="1"/>
      </xdr:nvSpPr>
      <xdr:spPr>
        <a:xfrm>
          <a:off x="13512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24765</xdr:rowOff>
    </xdr:from>
    <xdr:to>
      <xdr:col>65</xdr:col>
      <xdr:colOff>53975</xdr:colOff>
      <xdr:row>35</xdr:row>
      <xdr:rowOff>126365</xdr:rowOff>
    </xdr:to>
    <xdr:sp macro="" textlink="">
      <xdr:nvSpPr>
        <xdr:cNvPr id="331" name="楕円 330"/>
        <xdr:cNvSpPr/>
      </xdr:nvSpPr>
      <xdr:spPr>
        <a:xfrm>
          <a:off x="12954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136542</xdr:rowOff>
    </xdr:from>
    <xdr:ext cx="762000" cy="259045"/>
    <xdr:sp macro="" textlink="">
      <xdr:nvSpPr>
        <xdr:cNvPr id="332" name="テキスト ボックス 331"/>
        <xdr:cNvSpPr txBox="1"/>
      </xdr:nvSpPr>
      <xdr:spPr>
        <a:xfrm>
          <a:off x="12623800" y="57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金利見直しによる利子の減少等により、類似団体平均と比較すると、公債費に係る経常収支比率は同程度となっています。庁舎耐震化等の大型事業の償還も控えていることから、中長期的な財政収支試算を基に、引き続き、計画的な事業展開を進め、公債費負担の平準化を図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52705</xdr:rowOff>
    </xdr:to>
    <xdr:cxnSp macro="">
      <xdr:nvCxnSpPr>
        <xdr:cNvPr id="361" name="直線コネクタ 360"/>
        <xdr:cNvCxnSpPr/>
      </xdr:nvCxnSpPr>
      <xdr:spPr>
        <a:xfrm>
          <a:off x="3987800" y="130771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29845</xdr:rowOff>
    </xdr:from>
    <xdr:to>
      <xdr:col>19</xdr:col>
      <xdr:colOff>187325</xdr:colOff>
      <xdr:row>76</xdr:row>
      <xdr:rowOff>46989</xdr:rowOff>
    </xdr:to>
    <xdr:cxnSp macro="">
      <xdr:nvCxnSpPr>
        <xdr:cNvPr id="364" name="直線コネクタ 363"/>
        <xdr:cNvCxnSpPr/>
      </xdr:nvCxnSpPr>
      <xdr:spPr>
        <a:xfrm>
          <a:off x="3098800" y="130600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29845</xdr:rowOff>
    </xdr:from>
    <xdr:to>
      <xdr:col>15</xdr:col>
      <xdr:colOff>98425</xdr:colOff>
      <xdr:row>76</xdr:row>
      <xdr:rowOff>52705</xdr:rowOff>
    </xdr:to>
    <xdr:cxnSp macro="">
      <xdr:nvCxnSpPr>
        <xdr:cNvPr id="367" name="直線コネクタ 366"/>
        <xdr:cNvCxnSpPr/>
      </xdr:nvCxnSpPr>
      <xdr:spPr>
        <a:xfrm flipV="1">
          <a:off x="2209800" y="13060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52705</xdr:rowOff>
    </xdr:from>
    <xdr:to>
      <xdr:col>11</xdr:col>
      <xdr:colOff>9525</xdr:colOff>
      <xdr:row>76</xdr:row>
      <xdr:rowOff>69850</xdr:rowOff>
    </xdr:to>
    <xdr:cxnSp macro="">
      <xdr:nvCxnSpPr>
        <xdr:cNvPr id="370" name="直線コネクタ 369"/>
        <xdr:cNvCxnSpPr/>
      </xdr:nvCxnSpPr>
      <xdr:spPr>
        <a:xfrm flipV="1">
          <a:off x="1320800" y="13082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xdr:rowOff>
    </xdr:from>
    <xdr:to>
      <xdr:col>24</xdr:col>
      <xdr:colOff>76200</xdr:colOff>
      <xdr:row>76</xdr:row>
      <xdr:rowOff>103505</xdr:rowOff>
    </xdr:to>
    <xdr:sp macro="" textlink="">
      <xdr:nvSpPr>
        <xdr:cNvPr id="380" name="楕円 379"/>
        <xdr:cNvSpPr/>
      </xdr:nvSpPr>
      <xdr:spPr>
        <a:xfrm>
          <a:off x="4775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18432</xdr:rowOff>
    </xdr:from>
    <xdr:ext cx="762000" cy="259045"/>
    <xdr:sp macro="" textlink="">
      <xdr:nvSpPr>
        <xdr:cNvPr id="381" name="公債費該当値テキスト"/>
        <xdr:cNvSpPr txBox="1"/>
      </xdr:nvSpPr>
      <xdr:spPr>
        <a:xfrm>
          <a:off x="4914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2" name="楕円 381"/>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82566</xdr:rowOff>
    </xdr:from>
    <xdr:ext cx="736600" cy="259045"/>
    <xdr:sp macro="" textlink="">
      <xdr:nvSpPr>
        <xdr:cNvPr id="383" name="テキスト ボックス 382"/>
        <xdr:cNvSpPr txBox="1"/>
      </xdr:nvSpPr>
      <xdr:spPr>
        <a:xfrm>
          <a:off x="3606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150495</xdr:rowOff>
    </xdr:from>
    <xdr:to>
      <xdr:col>15</xdr:col>
      <xdr:colOff>149225</xdr:colOff>
      <xdr:row>76</xdr:row>
      <xdr:rowOff>80645</xdr:rowOff>
    </xdr:to>
    <xdr:sp macro="" textlink="">
      <xdr:nvSpPr>
        <xdr:cNvPr id="384" name="楕円 383"/>
        <xdr:cNvSpPr/>
      </xdr:nvSpPr>
      <xdr:spPr>
        <a:xfrm>
          <a:off x="3048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90822</xdr:rowOff>
    </xdr:from>
    <xdr:ext cx="762000" cy="259045"/>
    <xdr:sp macro="" textlink="">
      <xdr:nvSpPr>
        <xdr:cNvPr id="385" name="テキスト ボックス 384"/>
        <xdr:cNvSpPr txBox="1"/>
      </xdr:nvSpPr>
      <xdr:spPr>
        <a:xfrm>
          <a:off x="2717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xdr:rowOff>
    </xdr:from>
    <xdr:to>
      <xdr:col>11</xdr:col>
      <xdr:colOff>60325</xdr:colOff>
      <xdr:row>76</xdr:row>
      <xdr:rowOff>103505</xdr:rowOff>
    </xdr:to>
    <xdr:sp macro="" textlink="">
      <xdr:nvSpPr>
        <xdr:cNvPr id="386" name="楕円 385"/>
        <xdr:cNvSpPr/>
      </xdr:nvSpPr>
      <xdr:spPr>
        <a:xfrm>
          <a:off x="2159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113682</xdr:rowOff>
    </xdr:from>
    <xdr:ext cx="762000" cy="259045"/>
    <xdr:sp macro="" textlink="">
      <xdr:nvSpPr>
        <xdr:cNvPr id="387" name="テキスト ボックス 386"/>
        <xdr:cNvSpPr txBox="1"/>
      </xdr:nvSpPr>
      <xdr:spPr>
        <a:xfrm>
          <a:off x="1828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8" name="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共施設も多く、自然環境保全部局など他の自治体には例を見ない行政部門があることや、病院事業会計や水道事業会計への補助金等により、類似団体平均を上回っている状況が続いていましたが、近年は若干下回る状況に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今後も引き続き、「第６次行政改革」の推進などにより義務的経費の抑制に努めます。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134620</xdr:rowOff>
    </xdr:to>
    <xdr:cxnSp macro="">
      <xdr:nvCxnSpPr>
        <xdr:cNvPr id="422" name="直線コネクタ 421"/>
        <xdr:cNvCxnSpPr/>
      </xdr:nvCxnSpPr>
      <xdr:spPr>
        <a:xfrm>
          <a:off x="15671800" y="1321053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31750</xdr:rowOff>
    </xdr:to>
    <xdr:cxnSp macro="">
      <xdr:nvCxnSpPr>
        <xdr:cNvPr id="425" name="直線コネクタ 424"/>
        <xdr:cNvCxnSpPr/>
      </xdr:nvCxnSpPr>
      <xdr:spPr>
        <a:xfrm flipV="1">
          <a:off x="14782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119380</xdr:rowOff>
    </xdr:to>
    <xdr:cxnSp macro="">
      <xdr:nvCxnSpPr>
        <xdr:cNvPr id="428" name="直線コネクタ 427"/>
        <xdr:cNvCxnSpPr/>
      </xdr:nvCxnSpPr>
      <xdr:spPr>
        <a:xfrm flipV="1">
          <a:off x="13893800" y="132334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119380</xdr:rowOff>
    </xdr:to>
    <xdr:cxnSp macro="">
      <xdr:nvCxnSpPr>
        <xdr:cNvPr id="431" name="直線コネクタ 430"/>
        <xdr:cNvCxnSpPr/>
      </xdr:nvCxnSpPr>
      <xdr:spPr>
        <a:xfrm>
          <a:off x="13004800" y="13241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3" name="テキスト ボックス 432"/>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5" name="テキスト ボックス 434"/>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83820</xdr:rowOff>
    </xdr:from>
    <xdr:to>
      <xdr:col>82</xdr:col>
      <xdr:colOff>158750</xdr:colOff>
      <xdr:row>78</xdr:row>
      <xdr:rowOff>13970</xdr:rowOff>
    </xdr:to>
    <xdr:sp macro="" textlink="">
      <xdr:nvSpPr>
        <xdr:cNvPr id="441" name="楕円 440"/>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55897</xdr:rowOff>
    </xdr:from>
    <xdr:ext cx="762000" cy="259045"/>
    <xdr:sp macro="" textlink="">
      <xdr:nvSpPr>
        <xdr:cNvPr id="442"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3" name="楕円 44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44" name="テキスト ボックス 443"/>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5" name="楕円 444"/>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6" name="テキスト ボックス 44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47" name="楕円 446"/>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8907</xdr:rowOff>
    </xdr:from>
    <xdr:ext cx="762000" cy="259045"/>
    <xdr:sp macro="" textlink="">
      <xdr:nvSpPr>
        <xdr:cNvPr id="448" name="テキスト ボックス 447"/>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9" name="楕円 44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50" name="テキスト ボックス 449"/>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84600</xdr:rowOff>
    </xdr:from>
    <xdr:to>
      <xdr:col>29</xdr:col>
      <xdr:colOff>127000</xdr:colOff>
      <xdr:row>17</xdr:row>
      <xdr:rowOff>3425</xdr:rowOff>
    </xdr:to>
    <xdr:cxnSp macro="">
      <xdr:nvCxnSpPr>
        <xdr:cNvPr id="52" name="直線コネクタ 51"/>
        <xdr:cNvCxnSpPr/>
      </xdr:nvCxnSpPr>
      <xdr:spPr bwMode="auto">
        <a:xfrm flipV="1">
          <a:off x="5003800" y="2875425"/>
          <a:ext cx="647700" cy="90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3425</xdr:rowOff>
    </xdr:from>
    <xdr:to>
      <xdr:col>26</xdr:col>
      <xdr:colOff>50800</xdr:colOff>
      <xdr:row>17</xdr:row>
      <xdr:rowOff>24783</xdr:rowOff>
    </xdr:to>
    <xdr:cxnSp macro="">
      <xdr:nvCxnSpPr>
        <xdr:cNvPr id="55" name="直線コネクタ 54"/>
        <xdr:cNvCxnSpPr/>
      </xdr:nvCxnSpPr>
      <xdr:spPr bwMode="auto">
        <a:xfrm flipV="1">
          <a:off x="4305300" y="2965700"/>
          <a:ext cx="6985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24783</xdr:rowOff>
    </xdr:from>
    <xdr:to>
      <xdr:col>22</xdr:col>
      <xdr:colOff>114300</xdr:colOff>
      <xdr:row>17</xdr:row>
      <xdr:rowOff>88269</xdr:rowOff>
    </xdr:to>
    <xdr:cxnSp macro="">
      <xdr:nvCxnSpPr>
        <xdr:cNvPr id="58" name="直線コネクタ 57"/>
        <xdr:cNvCxnSpPr/>
      </xdr:nvCxnSpPr>
      <xdr:spPr bwMode="auto">
        <a:xfrm flipV="1">
          <a:off x="3606800" y="2987058"/>
          <a:ext cx="698500" cy="6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88269</xdr:rowOff>
    </xdr:from>
    <xdr:to>
      <xdr:col>18</xdr:col>
      <xdr:colOff>177800</xdr:colOff>
      <xdr:row>17</xdr:row>
      <xdr:rowOff>99927</xdr:rowOff>
    </xdr:to>
    <xdr:cxnSp macro="">
      <xdr:nvCxnSpPr>
        <xdr:cNvPr id="61" name="直線コネクタ 60"/>
        <xdr:cNvCxnSpPr/>
      </xdr:nvCxnSpPr>
      <xdr:spPr bwMode="auto">
        <a:xfrm flipV="1">
          <a:off x="2908300" y="3050544"/>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33800</xdr:rowOff>
    </xdr:from>
    <xdr:to>
      <xdr:col>29</xdr:col>
      <xdr:colOff>177800</xdr:colOff>
      <xdr:row>16</xdr:row>
      <xdr:rowOff>135400</xdr:rowOff>
    </xdr:to>
    <xdr:sp macro="" textlink="">
      <xdr:nvSpPr>
        <xdr:cNvPr id="71" name="楕円 70"/>
        <xdr:cNvSpPr/>
      </xdr:nvSpPr>
      <xdr:spPr bwMode="auto">
        <a:xfrm>
          <a:off x="5600700" y="282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50327</xdr:rowOff>
    </xdr:from>
    <xdr:ext cx="762000" cy="259045"/>
    <xdr:sp macro="" textlink="">
      <xdr:nvSpPr>
        <xdr:cNvPr id="72" name="人口1人当たり決算額の推移該当値テキスト130"/>
        <xdr:cNvSpPr txBox="1"/>
      </xdr:nvSpPr>
      <xdr:spPr>
        <a:xfrm>
          <a:off x="5740400" y="266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124075</xdr:rowOff>
    </xdr:from>
    <xdr:to>
      <xdr:col>26</xdr:col>
      <xdr:colOff>101600</xdr:colOff>
      <xdr:row>17</xdr:row>
      <xdr:rowOff>54225</xdr:rowOff>
    </xdr:to>
    <xdr:sp macro="" textlink="">
      <xdr:nvSpPr>
        <xdr:cNvPr id="73" name="楕円 72"/>
        <xdr:cNvSpPr/>
      </xdr:nvSpPr>
      <xdr:spPr bwMode="auto">
        <a:xfrm>
          <a:off x="4953000" y="291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64402</xdr:rowOff>
    </xdr:from>
    <xdr:ext cx="736600" cy="259045"/>
    <xdr:sp macro="" textlink="">
      <xdr:nvSpPr>
        <xdr:cNvPr id="74" name="テキスト ボックス 73"/>
        <xdr:cNvSpPr txBox="1"/>
      </xdr:nvSpPr>
      <xdr:spPr>
        <a:xfrm>
          <a:off x="4622800" y="268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145433</xdr:rowOff>
    </xdr:from>
    <xdr:to>
      <xdr:col>22</xdr:col>
      <xdr:colOff>165100</xdr:colOff>
      <xdr:row>17</xdr:row>
      <xdr:rowOff>75583</xdr:rowOff>
    </xdr:to>
    <xdr:sp macro="" textlink="">
      <xdr:nvSpPr>
        <xdr:cNvPr id="75" name="楕円 74"/>
        <xdr:cNvSpPr/>
      </xdr:nvSpPr>
      <xdr:spPr bwMode="auto">
        <a:xfrm>
          <a:off x="4254500" y="29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85760</xdr:rowOff>
    </xdr:from>
    <xdr:ext cx="762000" cy="259045"/>
    <xdr:sp macro="" textlink="">
      <xdr:nvSpPr>
        <xdr:cNvPr id="76" name="テキスト ボックス 75"/>
        <xdr:cNvSpPr txBox="1"/>
      </xdr:nvSpPr>
      <xdr:spPr>
        <a:xfrm>
          <a:off x="3924300" y="270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37469</xdr:rowOff>
    </xdr:from>
    <xdr:to>
      <xdr:col>19</xdr:col>
      <xdr:colOff>38100</xdr:colOff>
      <xdr:row>17</xdr:row>
      <xdr:rowOff>139069</xdr:rowOff>
    </xdr:to>
    <xdr:sp macro="" textlink="">
      <xdr:nvSpPr>
        <xdr:cNvPr id="77" name="楕円 76"/>
        <xdr:cNvSpPr/>
      </xdr:nvSpPr>
      <xdr:spPr bwMode="auto">
        <a:xfrm>
          <a:off x="3556000" y="299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149246</xdr:rowOff>
    </xdr:from>
    <xdr:ext cx="762000" cy="259045"/>
    <xdr:sp macro="" textlink="">
      <xdr:nvSpPr>
        <xdr:cNvPr id="78" name="テキスト ボックス 77"/>
        <xdr:cNvSpPr txBox="1"/>
      </xdr:nvSpPr>
      <xdr:spPr>
        <a:xfrm>
          <a:off x="3225800" y="27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49127</xdr:rowOff>
    </xdr:from>
    <xdr:to>
      <xdr:col>15</xdr:col>
      <xdr:colOff>101600</xdr:colOff>
      <xdr:row>17</xdr:row>
      <xdr:rowOff>150727</xdr:rowOff>
    </xdr:to>
    <xdr:sp macro="" textlink="">
      <xdr:nvSpPr>
        <xdr:cNvPr id="79" name="楕円 78"/>
        <xdr:cNvSpPr/>
      </xdr:nvSpPr>
      <xdr:spPr bwMode="auto">
        <a:xfrm>
          <a:off x="2857500" y="301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160904</xdr:rowOff>
    </xdr:from>
    <xdr:ext cx="762000" cy="259045"/>
    <xdr:sp macro="" textlink="">
      <xdr:nvSpPr>
        <xdr:cNvPr id="80" name="テキスト ボックス 79"/>
        <xdr:cNvSpPr txBox="1"/>
      </xdr:nvSpPr>
      <xdr:spPr>
        <a:xfrm>
          <a:off x="2527300" y="278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170072</xdr:rowOff>
    </xdr:from>
    <xdr:to>
      <xdr:col>29</xdr:col>
      <xdr:colOff>127000</xdr:colOff>
      <xdr:row>34</xdr:row>
      <xdr:rowOff>188284</xdr:rowOff>
    </xdr:to>
    <xdr:cxnSp macro="">
      <xdr:nvCxnSpPr>
        <xdr:cNvPr id="114" name="直線コネクタ 113"/>
        <xdr:cNvCxnSpPr/>
      </xdr:nvCxnSpPr>
      <xdr:spPr bwMode="auto">
        <a:xfrm>
          <a:off x="5003800" y="6437522"/>
          <a:ext cx="6477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170072</xdr:rowOff>
    </xdr:from>
    <xdr:to>
      <xdr:col>26</xdr:col>
      <xdr:colOff>50800</xdr:colOff>
      <xdr:row>35</xdr:row>
      <xdr:rowOff>84480</xdr:rowOff>
    </xdr:to>
    <xdr:cxnSp macro="">
      <xdr:nvCxnSpPr>
        <xdr:cNvPr id="117" name="直線コネクタ 116"/>
        <xdr:cNvCxnSpPr/>
      </xdr:nvCxnSpPr>
      <xdr:spPr bwMode="auto">
        <a:xfrm flipV="1">
          <a:off x="4305300" y="6437522"/>
          <a:ext cx="698500" cy="25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84480</xdr:rowOff>
    </xdr:from>
    <xdr:to>
      <xdr:col>22</xdr:col>
      <xdr:colOff>114300</xdr:colOff>
      <xdr:row>35</xdr:row>
      <xdr:rowOff>143173</xdr:rowOff>
    </xdr:to>
    <xdr:cxnSp macro="">
      <xdr:nvCxnSpPr>
        <xdr:cNvPr id="120" name="直線コネクタ 119"/>
        <xdr:cNvCxnSpPr/>
      </xdr:nvCxnSpPr>
      <xdr:spPr bwMode="auto">
        <a:xfrm flipV="1">
          <a:off x="3606800" y="6694830"/>
          <a:ext cx="698500" cy="58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143173</xdr:rowOff>
    </xdr:from>
    <xdr:to>
      <xdr:col>18</xdr:col>
      <xdr:colOff>177800</xdr:colOff>
      <xdr:row>35</xdr:row>
      <xdr:rowOff>217145</xdr:rowOff>
    </xdr:to>
    <xdr:cxnSp macro="">
      <xdr:nvCxnSpPr>
        <xdr:cNvPr id="123" name="直線コネクタ 122"/>
        <xdr:cNvCxnSpPr/>
      </xdr:nvCxnSpPr>
      <xdr:spPr bwMode="auto">
        <a:xfrm flipV="1">
          <a:off x="2908300" y="6753523"/>
          <a:ext cx="698500" cy="7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333894</xdr:rowOff>
    </xdr:from>
    <xdr:ext cx="762000" cy="259045"/>
    <xdr:sp macro="" textlink="">
      <xdr:nvSpPr>
        <xdr:cNvPr id="125" name="テキスト ボックス 124"/>
        <xdr:cNvSpPr txBox="1"/>
      </xdr:nvSpPr>
      <xdr:spPr>
        <a:xfrm>
          <a:off x="32258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20407</xdr:rowOff>
    </xdr:from>
    <xdr:ext cx="762000" cy="259045"/>
    <xdr:sp macro="" textlink="">
      <xdr:nvSpPr>
        <xdr:cNvPr id="127" name="テキスト ボックス 126"/>
        <xdr:cNvSpPr txBox="1"/>
      </xdr:nvSpPr>
      <xdr:spPr>
        <a:xfrm>
          <a:off x="2527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137484</xdr:rowOff>
    </xdr:from>
    <xdr:to>
      <xdr:col>29</xdr:col>
      <xdr:colOff>177800</xdr:colOff>
      <xdr:row>34</xdr:row>
      <xdr:rowOff>239084</xdr:rowOff>
    </xdr:to>
    <xdr:sp macro="" textlink="">
      <xdr:nvSpPr>
        <xdr:cNvPr id="133" name="楕円 132"/>
        <xdr:cNvSpPr/>
      </xdr:nvSpPr>
      <xdr:spPr bwMode="auto">
        <a:xfrm>
          <a:off x="5600700" y="640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325461</xdr:rowOff>
    </xdr:from>
    <xdr:ext cx="762000" cy="259045"/>
    <xdr:sp macro="" textlink="">
      <xdr:nvSpPr>
        <xdr:cNvPr id="134" name="人口1人当たり決算額の推移該当値テキスト445"/>
        <xdr:cNvSpPr txBox="1"/>
      </xdr:nvSpPr>
      <xdr:spPr>
        <a:xfrm>
          <a:off x="5740400" y="62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119272</xdr:rowOff>
    </xdr:from>
    <xdr:to>
      <xdr:col>26</xdr:col>
      <xdr:colOff>101600</xdr:colOff>
      <xdr:row>34</xdr:row>
      <xdr:rowOff>220872</xdr:rowOff>
    </xdr:to>
    <xdr:sp macro="" textlink="">
      <xdr:nvSpPr>
        <xdr:cNvPr id="135" name="楕円 134"/>
        <xdr:cNvSpPr/>
      </xdr:nvSpPr>
      <xdr:spPr bwMode="auto">
        <a:xfrm>
          <a:off x="4953000" y="638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231049</xdr:rowOff>
    </xdr:from>
    <xdr:ext cx="736600" cy="259045"/>
    <xdr:sp macro="" textlink="">
      <xdr:nvSpPr>
        <xdr:cNvPr id="136" name="テキスト ボックス 135"/>
        <xdr:cNvSpPr txBox="1"/>
      </xdr:nvSpPr>
      <xdr:spPr>
        <a:xfrm>
          <a:off x="4622800" y="615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33680</xdr:rowOff>
    </xdr:from>
    <xdr:to>
      <xdr:col>22</xdr:col>
      <xdr:colOff>165100</xdr:colOff>
      <xdr:row>35</xdr:row>
      <xdr:rowOff>135280</xdr:rowOff>
    </xdr:to>
    <xdr:sp macro="" textlink="">
      <xdr:nvSpPr>
        <xdr:cNvPr id="137" name="楕円 136"/>
        <xdr:cNvSpPr/>
      </xdr:nvSpPr>
      <xdr:spPr bwMode="auto">
        <a:xfrm>
          <a:off x="4254500" y="664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145458</xdr:rowOff>
    </xdr:from>
    <xdr:ext cx="762000" cy="259045"/>
    <xdr:sp macro="" textlink="">
      <xdr:nvSpPr>
        <xdr:cNvPr id="138" name="テキスト ボックス 137"/>
        <xdr:cNvSpPr txBox="1"/>
      </xdr:nvSpPr>
      <xdr:spPr>
        <a:xfrm>
          <a:off x="3924300" y="64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92373</xdr:rowOff>
    </xdr:from>
    <xdr:to>
      <xdr:col>19</xdr:col>
      <xdr:colOff>38100</xdr:colOff>
      <xdr:row>35</xdr:row>
      <xdr:rowOff>193973</xdr:rowOff>
    </xdr:to>
    <xdr:sp macro="" textlink="">
      <xdr:nvSpPr>
        <xdr:cNvPr id="139" name="楕円 138"/>
        <xdr:cNvSpPr/>
      </xdr:nvSpPr>
      <xdr:spPr bwMode="auto">
        <a:xfrm>
          <a:off x="3556000" y="670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204150</xdr:rowOff>
    </xdr:from>
    <xdr:ext cx="762000" cy="259045"/>
    <xdr:sp macro="" textlink="">
      <xdr:nvSpPr>
        <xdr:cNvPr id="140" name="テキスト ボックス 139"/>
        <xdr:cNvSpPr txBox="1"/>
      </xdr:nvSpPr>
      <xdr:spPr>
        <a:xfrm>
          <a:off x="3225800" y="64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166345</xdr:rowOff>
    </xdr:from>
    <xdr:to>
      <xdr:col>15</xdr:col>
      <xdr:colOff>101600</xdr:colOff>
      <xdr:row>35</xdr:row>
      <xdr:rowOff>267945</xdr:rowOff>
    </xdr:to>
    <xdr:sp macro="" textlink="">
      <xdr:nvSpPr>
        <xdr:cNvPr id="141" name="楕円 140"/>
        <xdr:cNvSpPr/>
      </xdr:nvSpPr>
      <xdr:spPr bwMode="auto">
        <a:xfrm>
          <a:off x="2857500" y="677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278122</xdr:rowOff>
    </xdr:from>
    <xdr:ext cx="762000" cy="259045"/>
    <xdr:sp macro="" textlink="">
      <xdr:nvSpPr>
        <xdr:cNvPr id="142" name="テキスト ボックス 141"/>
        <xdr:cNvSpPr txBox="1"/>
      </xdr:nvSpPr>
      <xdr:spPr>
        <a:xfrm>
          <a:off x="2527300" y="654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10,888
10,643
737.12
10,003,757
9,653,520
347,233
5,905,237
11,447,181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95580</xdr:rowOff>
    </xdr:from>
    <xdr:to>
      <xdr:col>24</xdr:col>
      <xdr:colOff>63500</xdr:colOff>
      <xdr:row>33</xdr:row>
      <xdr:rowOff>159309</xdr:rowOff>
    </xdr:to>
    <xdr:cxnSp macro="">
      <xdr:nvCxnSpPr>
        <xdr:cNvPr id="61" name="直線コネクタ 60"/>
        <xdr:cNvCxnSpPr/>
      </xdr:nvCxnSpPr>
      <xdr:spPr>
        <a:xfrm flipV="1">
          <a:off x="3797300" y="5753430"/>
          <a:ext cx="838200" cy="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159309</xdr:rowOff>
    </xdr:from>
    <xdr:to>
      <xdr:col>19</xdr:col>
      <xdr:colOff>177800</xdr:colOff>
      <xdr:row>34</xdr:row>
      <xdr:rowOff>50686</xdr:rowOff>
    </xdr:to>
    <xdr:cxnSp macro="">
      <xdr:nvCxnSpPr>
        <xdr:cNvPr id="64" name="直線コネクタ 63"/>
        <xdr:cNvCxnSpPr/>
      </xdr:nvCxnSpPr>
      <xdr:spPr>
        <a:xfrm flipV="1">
          <a:off x="2908300" y="5817159"/>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50686</xdr:rowOff>
    </xdr:from>
    <xdr:to>
      <xdr:col>15</xdr:col>
      <xdr:colOff>50800</xdr:colOff>
      <xdr:row>36</xdr:row>
      <xdr:rowOff>9068</xdr:rowOff>
    </xdr:to>
    <xdr:cxnSp macro="">
      <xdr:nvCxnSpPr>
        <xdr:cNvPr id="67" name="直線コネクタ 66"/>
        <xdr:cNvCxnSpPr/>
      </xdr:nvCxnSpPr>
      <xdr:spPr>
        <a:xfrm flipV="1">
          <a:off x="2019300" y="5879986"/>
          <a:ext cx="889000" cy="3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9068</xdr:rowOff>
    </xdr:from>
    <xdr:to>
      <xdr:col>10</xdr:col>
      <xdr:colOff>114300</xdr:colOff>
      <xdr:row>36</xdr:row>
      <xdr:rowOff>24981</xdr:rowOff>
    </xdr:to>
    <xdr:cxnSp macro="">
      <xdr:nvCxnSpPr>
        <xdr:cNvPr id="70" name="直線コネクタ 69"/>
        <xdr:cNvCxnSpPr/>
      </xdr:nvCxnSpPr>
      <xdr:spPr>
        <a:xfrm flipV="1">
          <a:off x="1130300" y="6181268"/>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102862</xdr:rowOff>
    </xdr:from>
    <xdr:ext cx="534377" cy="259045"/>
    <xdr:sp macro="" textlink="">
      <xdr:nvSpPr>
        <xdr:cNvPr id="72" name="テキスト ボックス 71"/>
        <xdr:cNvSpPr txBox="1"/>
      </xdr:nvSpPr>
      <xdr:spPr>
        <a:xfrm>
          <a:off x="1752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44780</xdr:rowOff>
    </xdr:from>
    <xdr:to>
      <xdr:col>24</xdr:col>
      <xdr:colOff>114300</xdr:colOff>
      <xdr:row>33</xdr:row>
      <xdr:rowOff>146380</xdr:rowOff>
    </xdr:to>
    <xdr:sp macro="" textlink="">
      <xdr:nvSpPr>
        <xdr:cNvPr id="80" name="楕円 79"/>
        <xdr:cNvSpPr/>
      </xdr:nvSpPr>
      <xdr:spPr>
        <a:xfrm>
          <a:off x="4584700" y="57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67657</xdr:rowOff>
    </xdr:from>
    <xdr:ext cx="599010" cy="259045"/>
    <xdr:sp macro="" textlink="">
      <xdr:nvSpPr>
        <xdr:cNvPr id="81" name="人件費該当値テキスト"/>
        <xdr:cNvSpPr txBox="1"/>
      </xdr:nvSpPr>
      <xdr:spPr>
        <a:xfrm>
          <a:off x="4686300" y="555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108509</xdr:rowOff>
    </xdr:from>
    <xdr:to>
      <xdr:col>20</xdr:col>
      <xdr:colOff>38100</xdr:colOff>
      <xdr:row>34</xdr:row>
      <xdr:rowOff>38659</xdr:rowOff>
    </xdr:to>
    <xdr:sp macro="" textlink="">
      <xdr:nvSpPr>
        <xdr:cNvPr id="82" name="楕円 81"/>
        <xdr:cNvSpPr/>
      </xdr:nvSpPr>
      <xdr:spPr>
        <a:xfrm>
          <a:off x="3746500" y="57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55186</xdr:rowOff>
    </xdr:from>
    <xdr:ext cx="599010" cy="259045"/>
    <xdr:sp macro="" textlink="">
      <xdr:nvSpPr>
        <xdr:cNvPr id="83" name="テキスト ボックス 82"/>
        <xdr:cNvSpPr txBox="1"/>
      </xdr:nvSpPr>
      <xdr:spPr>
        <a:xfrm>
          <a:off x="3497795" y="554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171336</xdr:rowOff>
    </xdr:from>
    <xdr:to>
      <xdr:col>15</xdr:col>
      <xdr:colOff>101600</xdr:colOff>
      <xdr:row>34</xdr:row>
      <xdr:rowOff>101486</xdr:rowOff>
    </xdr:to>
    <xdr:sp macro="" textlink="">
      <xdr:nvSpPr>
        <xdr:cNvPr id="84" name="楕円 83"/>
        <xdr:cNvSpPr/>
      </xdr:nvSpPr>
      <xdr:spPr>
        <a:xfrm>
          <a:off x="2857500" y="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118013</xdr:rowOff>
    </xdr:from>
    <xdr:ext cx="599010" cy="259045"/>
    <xdr:sp macro="" textlink="">
      <xdr:nvSpPr>
        <xdr:cNvPr id="85" name="テキスト ボックス 84"/>
        <xdr:cNvSpPr txBox="1"/>
      </xdr:nvSpPr>
      <xdr:spPr>
        <a:xfrm>
          <a:off x="2608795" y="560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129718</xdr:rowOff>
    </xdr:from>
    <xdr:to>
      <xdr:col>10</xdr:col>
      <xdr:colOff>165100</xdr:colOff>
      <xdr:row>36</xdr:row>
      <xdr:rowOff>59868</xdr:rowOff>
    </xdr:to>
    <xdr:sp macro="" textlink="">
      <xdr:nvSpPr>
        <xdr:cNvPr id="86" name="楕円 85"/>
        <xdr:cNvSpPr/>
      </xdr:nvSpPr>
      <xdr:spPr>
        <a:xfrm>
          <a:off x="1968500" y="61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76395</xdr:rowOff>
    </xdr:from>
    <xdr:ext cx="599010" cy="259045"/>
    <xdr:sp macro="" textlink="">
      <xdr:nvSpPr>
        <xdr:cNvPr id="87" name="テキスト ボックス 86"/>
        <xdr:cNvSpPr txBox="1"/>
      </xdr:nvSpPr>
      <xdr:spPr>
        <a:xfrm>
          <a:off x="1719795" y="590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145631</xdr:rowOff>
    </xdr:from>
    <xdr:to>
      <xdr:col>6</xdr:col>
      <xdr:colOff>38100</xdr:colOff>
      <xdr:row>36</xdr:row>
      <xdr:rowOff>75781</xdr:rowOff>
    </xdr:to>
    <xdr:sp macro="" textlink="">
      <xdr:nvSpPr>
        <xdr:cNvPr id="88" name="楕円 87"/>
        <xdr:cNvSpPr/>
      </xdr:nvSpPr>
      <xdr:spPr>
        <a:xfrm>
          <a:off x="1079500" y="61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92308</xdr:rowOff>
    </xdr:from>
    <xdr:ext cx="599010" cy="259045"/>
    <xdr:sp macro="" textlink="">
      <xdr:nvSpPr>
        <xdr:cNvPr id="89" name="テキスト ボックス 88"/>
        <xdr:cNvSpPr txBox="1"/>
      </xdr:nvSpPr>
      <xdr:spPr>
        <a:xfrm>
          <a:off x="830795" y="592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154693</xdr:rowOff>
    </xdr:from>
    <xdr:to>
      <xdr:col>24</xdr:col>
      <xdr:colOff>63500</xdr:colOff>
      <xdr:row>57</xdr:row>
      <xdr:rowOff>25054</xdr:rowOff>
    </xdr:to>
    <xdr:cxnSp macro="">
      <xdr:nvCxnSpPr>
        <xdr:cNvPr id="120" name="直線コネクタ 119"/>
        <xdr:cNvCxnSpPr/>
      </xdr:nvCxnSpPr>
      <xdr:spPr>
        <a:xfrm flipV="1">
          <a:off x="3797300" y="9755893"/>
          <a:ext cx="8382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25054</xdr:rowOff>
    </xdr:from>
    <xdr:to>
      <xdr:col>19</xdr:col>
      <xdr:colOff>177800</xdr:colOff>
      <xdr:row>57</xdr:row>
      <xdr:rowOff>77981</xdr:rowOff>
    </xdr:to>
    <xdr:cxnSp macro="">
      <xdr:nvCxnSpPr>
        <xdr:cNvPr id="123" name="直線コネクタ 122"/>
        <xdr:cNvCxnSpPr/>
      </xdr:nvCxnSpPr>
      <xdr:spPr>
        <a:xfrm flipV="1">
          <a:off x="2908300" y="9797704"/>
          <a:ext cx="889000" cy="5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2654</xdr:rowOff>
    </xdr:from>
    <xdr:to>
      <xdr:col>15</xdr:col>
      <xdr:colOff>50800</xdr:colOff>
      <xdr:row>57</xdr:row>
      <xdr:rowOff>77981</xdr:rowOff>
    </xdr:to>
    <xdr:cxnSp macro="">
      <xdr:nvCxnSpPr>
        <xdr:cNvPr id="126" name="直線コネクタ 125"/>
        <xdr:cNvCxnSpPr/>
      </xdr:nvCxnSpPr>
      <xdr:spPr>
        <a:xfrm>
          <a:off x="2019300" y="9775304"/>
          <a:ext cx="889000" cy="7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2654</xdr:rowOff>
    </xdr:from>
    <xdr:to>
      <xdr:col>10</xdr:col>
      <xdr:colOff>114300</xdr:colOff>
      <xdr:row>57</xdr:row>
      <xdr:rowOff>19087</xdr:rowOff>
    </xdr:to>
    <xdr:cxnSp macro="">
      <xdr:nvCxnSpPr>
        <xdr:cNvPr id="129" name="直線コネクタ 128"/>
        <xdr:cNvCxnSpPr/>
      </xdr:nvCxnSpPr>
      <xdr:spPr>
        <a:xfrm flipV="1">
          <a:off x="1130300" y="9775304"/>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103893</xdr:rowOff>
    </xdr:from>
    <xdr:to>
      <xdr:col>24</xdr:col>
      <xdr:colOff>114300</xdr:colOff>
      <xdr:row>57</xdr:row>
      <xdr:rowOff>34043</xdr:rowOff>
    </xdr:to>
    <xdr:sp macro="" textlink="">
      <xdr:nvSpPr>
        <xdr:cNvPr id="139" name="楕円 138"/>
        <xdr:cNvSpPr/>
      </xdr:nvSpPr>
      <xdr:spPr>
        <a:xfrm>
          <a:off x="4584700" y="97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82320</xdr:rowOff>
    </xdr:from>
    <xdr:ext cx="599010" cy="259045"/>
    <xdr:sp macro="" textlink="">
      <xdr:nvSpPr>
        <xdr:cNvPr id="140" name="物件費該当値テキスト"/>
        <xdr:cNvSpPr txBox="1"/>
      </xdr:nvSpPr>
      <xdr:spPr>
        <a:xfrm>
          <a:off x="4686300" y="968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145704</xdr:rowOff>
    </xdr:from>
    <xdr:to>
      <xdr:col>20</xdr:col>
      <xdr:colOff>38100</xdr:colOff>
      <xdr:row>57</xdr:row>
      <xdr:rowOff>75854</xdr:rowOff>
    </xdr:to>
    <xdr:sp macro="" textlink="">
      <xdr:nvSpPr>
        <xdr:cNvPr id="141" name="楕円 140"/>
        <xdr:cNvSpPr/>
      </xdr:nvSpPr>
      <xdr:spPr>
        <a:xfrm>
          <a:off x="3746500" y="974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66981</xdr:rowOff>
    </xdr:from>
    <xdr:ext cx="599010" cy="259045"/>
    <xdr:sp macro="" textlink="">
      <xdr:nvSpPr>
        <xdr:cNvPr id="142" name="テキスト ボックス 141"/>
        <xdr:cNvSpPr txBox="1"/>
      </xdr:nvSpPr>
      <xdr:spPr>
        <a:xfrm>
          <a:off x="3497795" y="983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27181</xdr:rowOff>
    </xdr:from>
    <xdr:to>
      <xdr:col>15</xdr:col>
      <xdr:colOff>101600</xdr:colOff>
      <xdr:row>57</xdr:row>
      <xdr:rowOff>128781</xdr:rowOff>
    </xdr:to>
    <xdr:sp macro="" textlink="">
      <xdr:nvSpPr>
        <xdr:cNvPr id="143" name="楕円 142"/>
        <xdr:cNvSpPr/>
      </xdr:nvSpPr>
      <xdr:spPr>
        <a:xfrm>
          <a:off x="2857500" y="97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119908</xdr:rowOff>
    </xdr:from>
    <xdr:ext cx="599010" cy="259045"/>
    <xdr:sp macro="" textlink="">
      <xdr:nvSpPr>
        <xdr:cNvPr id="144" name="テキスト ボックス 143"/>
        <xdr:cNvSpPr txBox="1"/>
      </xdr:nvSpPr>
      <xdr:spPr>
        <a:xfrm>
          <a:off x="2608795" y="98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123304</xdr:rowOff>
    </xdr:from>
    <xdr:to>
      <xdr:col>10</xdr:col>
      <xdr:colOff>165100</xdr:colOff>
      <xdr:row>57</xdr:row>
      <xdr:rowOff>53454</xdr:rowOff>
    </xdr:to>
    <xdr:sp macro="" textlink="">
      <xdr:nvSpPr>
        <xdr:cNvPr id="145" name="楕円 144"/>
        <xdr:cNvSpPr/>
      </xdr:nvSpPr>
      <xdr:spPr>
        <a:xfrm>
          <a:off x="1968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69981</xdr:rowOff>
    </xdr:from>
    <xdr:ext cx="599010" cy="259045"/>
    <xdr:sp macro="" textlink="">
      <xdr:nvSpPr>
        <xdr:cNvPr id="146" name="テキスト ボックス 145"/>
        <xdr:cNvSpPr txBox="1"/>
      </xdr:nvSpPr>
      <xdr:spPr>
        <a:xfrm>
          <a:off x="1719795" y="94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139737</xdr:rowOff>
    </xdr:from>
    <xdr:to>
      <xdr:col>6</xdr:col>
      <xdr:colOff>38100</xdr:colOff>
      <xdr:row>57</xdr:row>
      <xdr:rowOff>69887</xdr:rowOff>
    </xdr:to>
    <xdr:sp macro="" textlink="">
      <xdr:nvSpPr>
        <xdr:cNvPr id="147" name="楕円 146"/>
        <xdr:cNvSpPr/>
      </xdr:nvSpPr>
      <xdr:spPr>
        <a:xfrm>
          <a:off x="1079500" y="97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86414</xdr:rowOff>
    </xdr:from>
    <xdr:ext cx="599010" cy="259045"/>
    <xdr:sp macro="" textlink="">
      <xdr:nvSpPr>
        <xdr:cNvPr id="148" name="テキスト ボックス 147"/>
        <xdr:cNvSpPr txBox="1"/>
      </xdr:nvSpPr>
      <xdr:spPr>
        <a:xfrm>
          <a:off x="830795" y="951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91999</xdr:rowOff>
    </xdr:from>
    <xdr:to>
      <xdr:col>24</xdr:col>
      <xdr:colOff>63500</xdr:colOff>
      <xdr:row>74</xdr:row>
      <xdr:rowOff>108268</xdr:rowOff>
    </xdr:to>
    <xdr:cxnSp macro="">
      <xdr:nvCxnSpPr>
        <xdr:cNvPr id="177" name="直線コネクタ 176"/>
        <xdr:cNvCxnSpPr/>
      </xdr:nvCxnSpPr>
      <xdr:spPr>
        <a:xfrm>
          <a:off x="3797300" y="12779299"/>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91999</xdr:rowOff>
    </xdr:from>
    <xdr:to>
      <xdr:col>19</xdr:col>
      <xdr:colOff>177800</xdr:colOff>
      <xdr:row>75</xdr:row>
      <xdr:rowOff>48413</xdr:rowOff>
    </xdr:to>
    <xdr:cxnSp macro="">
      <xdr:nvCxnSpPr>
        <xdr:cNvPr id="180" name="直線コネクタ 179"/>
        <xdr:cNvCxnSpPr/>
      </xdr:nvCxnSpPr>
      <xdr:spPr>
        <a:xfrm flipV="1">
          <a:off x="2908300" y="12779299"/>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46469</xdr:rowOff>
    </xdr:from>
    <xdr:to>
      <xdr:col>15</xdr:col>
      <xdr:colOff>50800</xdr:colOff>
      <xdr:row>75</xdr:row>
      <xdr:rowOff>48413</xdr:rowOff>
    </xdr:to>
    <xdr:cxnSp macro="">
      <xdr:nvCxnSpPr>
        <xdr:cNvPr id="183" name="直線コネクタ 182"/>
        <xdr:cNvCxnSpPr/>
      </xdr:nvCxnSpPr>
      <xdr:spPr>
        <a:xfrm>
          <a:off x="2019300" y="12905219"/>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46469</xdr:rowOff>
    </xdr:from>
    <xdr:to>
      <xdr:col>10</xdr:col>
      <xdr:colOff>114300</xdr:colOff>
      <xdr:row>75</xdr:row>
      <xdr:rowOff>55728</xdr:rowOff>
    </xdr:to>
    <xdr:cxnSp macro="">
      <xdr:nvCxnSpPr>
        <xdr:cNvPr id="186" name="直線コネクタ 185"/>
        <xdr:cNvCxnSpPr/>
      </xdr:nvCxnSpPr>
      <xdr:spPr>
        <a:xfrm flipV="1">
          <a:off x="1130300" y="12905219"/>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54639</xdr:rowOff>
    </xdr:from>
    <xdr:ext cx="469744" cy="259045"/>
    <xdr:sp macro="" textlink="">
      <xdr:nvSpPr>
        <xdr:cNvPr id="188" name="テキスト ボックス 187"/>
        <xdr:cNvSpPr txBox="1"/>
      </xdr:nvSpPr>
      <xdr:spPr>
        <a:xfrm>
          <a:off x="1784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153319</xdr:rowOff>
    </xdr:from>
    <xdr:ext cx="534377" cy="259045"/>
    <xdr:sp macro="" textlink="">
      <xdr:nvSpPr>
        <xdr:cNvPr id="190" name="テキスト ボックス 189"/>
        <xdr:cNvSpPr txBox="1"/>
      </xdr:nvSpPr>
      <xdr:spPr>
        <a:xfrm>
          <a:off x="863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57468</xdr:rowOff>
    </xdr:from>
    <xdr:to>
      <xdr:col>24</xdr:col>
      <xdr:colOff>114300</xdr:colOff>
      <xdr:row>74</xdr:row>
      <xdr:rowOff>159068</xdr:rowOff>
    </xdr:to>
    <xdr:sp macro="" textlink="">
      <xdr:nvSpPr>
        <xdr:cNvPr id="196" name="楕円 195"/>
        <xdr:cNvSpPr/>
      </xdr:nvSpPr>
      <xdr:spPr>
        <a:xfrm>
          <a:off x="4584700" y="127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80345</xdr:rowOff>
    </xdr:from>
    <xdr:ext cx="534377" cy="259045"/>
    <xdr:sp macro="" textlink="">
      <xdr:nvSpPr>
        <xdr:cNvPr id="197" name="維持補修費該当値テキスト"/>
        <xdr:cNvSpPr txBox="1"/>
      </xdr:nvSpPr>
      <xdr:spPr>
        <a:xfrm>
          <a:off x="4686300" y="125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41199</xdr:rowOff>
    </xdr:from>
    <xdr:to>
      <xdr:col>20</xdr:col>
      <xdr:colOff>38100</xdr:colOff>
      <xdr:row>74</xdr:row>
      <xdr:rowOff>142799</xdr:rowOff>
    </xdr:to>
    <xdr:sp macro="" textlink="">
      <xdr:nvSpPr>
        <xdr:cNvPr id="198" name="楕円 197"/>
        <xdr:cNvSpPr/>
      </xdr:nvSpPr>
      <xdr:spPr>
        <a:xfrm>
          <a:off x="3746500" y="127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159326</xdr:rowOff>
    </xdr:from>
    <xdr:ext cx="534377" cy="259045"/>
    <xdr:sp macro="" textlink="">
      <xdr:nvSpPr>
        <xdr:cNvPr id="199" name="テキスト ボックス 198"/>
        <xdr:cNvSpPr txBox="1"/>
      </xdr:nvSpPr>
      <xdr:spPr>
        <a:xfrm>
          <a:off x="3530111" y="125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169063</xdr:rowOff>
    </xdr:from>
    <xdr:to>
      <xdr:col>15</xdr:col>
      <xdr:colOff>101600</xdr:colOff>
      <xdr:row>75</xdr:row>
      <xdr:rowOff>99213</xdr:rowOff>
    </xdr:to>
    <xdr:sp macro="" textlink="">
      <xdr:nvSpPr>
        <xdr:cNvPr id="200" name="楕円 199"/>
        <xdr:cNvSpPr/>
      </xdr:nvSpPr>
      <xdr:spPr>
        <a:xfrm>
          <a:off x="2857500" y="128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115740</xdr:rowOff>
    </xdr:from>
    <xdr:ext cx="534377" cy="259045"/>
    <xdr:sp macro="" textlink="">
      <xdr:nvSpPr>
        <xdr:cNvPr id="201" name="テキスト ボックス 200"/>
        <xdr:cNvSpPr txBox="1"/>
      </xdr:nvSpPr>
      <xdr:spPr>
        <a:xfrm>
          <a:off x="2641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167119</xdr:rowOff>
    </xdr:from>
    <xdr:to>
      <xdr:col>10</xdr:col>
      <xdr:colOff>165100</xdr:colOff>
      <xdr:row>75</xdr:row>
      <xdr:rowOff>97269</xdr:rowOff>
    </xdr:to>
    <xdr:sp macro="" textlink="">
      <xdr:nvSpPr>
        <xdr:cNvPr id="202" name="楕円 201"/>
        <xdr:cNvSpPr/>
      </xdr:nvSpPr>
      <xdr:spPr>
        <a:xfrm>
          <a:off x="1968500" y="128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113796</xdr:rowOff>
    </xdr:from>
    <xdr:ext cx="534377" cy="259045"/>
    <xdr:sp macro="" textlink="">
      <xdr:nvSpPr>
        <xdr:cNvPr id="203" name="テキスト ボックス 202"/>
        <xdr:cNvSpPr txBox="1"/>
      </xdr:nvSpPr>
      <xdr:spPr>
        <a:xfrm>
          <a:off x="1752111" y="12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4928</xdr:rowOff>
    </xdr:from>
    <xdr:to>
      <xdr:col>6</xdr:col>
      <xdr:colOff>38100</xdr:colOff>
      <xdr:row>75</xdr:row>
      <xdr:rowOff>106528</xdr:rowOff>
    </xdr:to>
    <xdr:sp macro="" textlink="">
      <xdr:nvSpPr>
        <xdr:cNvPr id="204" name="楕円 203"/>
        <xdr:cNvSpPr/>
      </xdr:nvSpPr>
      <xdr:spPr>
        <a:xfrm>
          <a:off x="1079500" y="128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123055</xdr:rowOff>
    </xdr:from>
    <xdr:ext cx="534377" cy="259045"/>
    <xdr:sp macro="" textlink="">
      <xdr:nvSpPr>
        <xdr:cNvPr id="205" name="テキスト ボックス 204"/>
        <xdr:cNvSpPr txBox="1"/>
      </xdr:nvSpPr>
      <xdr:spPr>
        <a:xfrm>
          <a:off x="863111" y="126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169050</xdr:rowOff>
    </xdr:from>
    <xdr:to>
      <xdr:col>24</xdr:col>
      <xdr:colOff>63500</xdr:colOff>
      <xdr:row>96</xdr:row>
      <xdr:rowOff>27215</xdr:rowOff>
    </xdr:to>
    <xdr:cxnSp macro="">
      <xdr:nvCxnSpPr>
        <xdr:cNvPr id="235" name="直線コネクタ 234"/>
        <xdr:cNvCxnSpPr/>
      </xdr:nvCxnSpPr>
      <xdr:spPr>
        <a:xfrm>
          <a:off x="3797300" y="16285350"/>
          <a:ext cx="838200" cy="20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169050</xdr:rowOff>
    </xdr:from>
    <xdr:to>
      <xdr:col>19</xdr:col>
      <xdr:colOff>177800</xdr:colOff>
      <xdr:row>96</xdr:row>
      <xdr:rowOff>165418</xdr:rowOff>
    </xdr:to>
    <xdr:cxnSp macro="">
      <xdr:nvCxnSpPr>
        <xdr:cNvPr id="238" name="直線コネクタ 237"/>
        <xdr:cNvCxnSpPr/>
      </xdr:nvCxnSpPr>
      <xdr:spPr>
        <a:xfrm flipV="1">
          <a:off x="2908300" y="16285350"/>
          <a:ext cx="889000" cy="3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116052</xdr:rowOff>
    </xdr:from>
    <xdr:to>
      <xdr:col>15</xdr:col>
      <xdr:colOff>50800</xdr:colOff>
      <xdr:row>96</xdr:row>
      <xdr:rowOff>165418</xdr:rowOff>
    </xdr:to>
    <xdr:cxnSp macro="">
      <xdr:nvCxnSpPr>
        <xdr:cNvPr id="241" name="直線コネクタ 240"/>
        <xdr:cNvCxnSpPr/>
      </xdr:nvCxnSpPr>
      <xdr:spPr>
        <a:xfrm>
          <a:off x="2019300" y="16575252"/>
          <a:ext cx="88900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116052</xdr:rowOff>
    </xdr:from>
    <xdr:to>
      <xdr:col>10</xdr:col>
      <xdr:colOff>114300</xdr:colOff>
      <xdr:row>96</xdr:row>
      <xdr:rowOff>150279</xdr:rowOff>
    </xdr:to>
    <xdr:cxnSp macro="">
      <xdr:nvCxnSpPr>
        <xdr:cNvPr id="244" name="直線コネクタ 243"/>
        <xdr:cNvCxnSpPr/>
      </xdr:nvCxnSpPr>
      <xdr:spPr>
        <a:xfrm flipV="1">
          <a:off x="1130300" y="16575252"/>
          <a:ext cx="889000" cy="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147865</xdr:rowOff>
    </xdr:from>
    <xdr:to>
      <xdr:col>24</xdr:col>
      <xdr:colOff>114300</xdr:colOff>
      <xdr:row>96</xdr:row>
      <xdr:rowOff>78015</xdr:rowOff>
    </xdr:to>
    <xdr:sp macro="" textlink="">
      <xdr:nvSpPr>
        <xdr:cNvPr id="254" name="楕円 253"/>
        <xdr:cNvSpPr/>
      </xdr:nvSpPr>
      <xdr:spPr>
        <a:xfrm>
          <a:off x="4584700" y="164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126292</xdr:rowOff>
    </xdr:from>
    <xdr:ext cx="534377" cy="259045"/>
    <xdr:sp macro="" textlink="">
      <xdr:nvSpPr>
        <xdr:cNvPr id="255" name="扶助費該当値テキスト"/>
        <xdr:cNvSpPr txBox="1"/>
      </xdr:nvSpPr>
      <xdr:spPr>
        <a:xfrm>
          <a:off x="4686300" y="164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118250</xdr:rowOff>
    </xdr:from>
    <xdr:to>
      <xdr:col>20</xdr:col>
      <xdr:colOff>38100</xdr:colOff>
      <xdr:row>95</xdr:row>
      <xdr:rowOff>48400</xdr:rowOff>
    </xdr:to>
    <xdr:sp macro="" textlink="">
      <xdr:nvSpPr>
        <xdr:cNvPr id="256" name="楕円 255"/>
        <xdr:cNvSpPr/>
      </xdr:nvSpPr>
      <xdr:spPr>
        <a:xfrm>
          <a:off x="3746500" y="162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39527</xdr:rowOff>
    </xdr:from>
    <xdr:ext cx="534377" cy="259045"/>
    <xdr:sp macro="" textlink="">
      <xdr:nvSpPr>
        <xdr:cNvPr id="257" name="テキスト ボックス 256"/>
        <xdr:cNvSpPr txBox="1"/>
      </xdr:nvSpPr>
      <xdr:spPr>
        <a:xfrm>
          <a:off x="3530111" y="163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114618</xdr:rowOff>
    </xdr:from>
    <xdr:to>
      <xdr:col>15</xdr:col>
      <xdr:colOff>101600</xdr:colOff>
      <xdr:row>97</xdr:row>
      <xdr:rowOff>44768</xdr:rowOff>
    </xdr:to>
    <xdr:sp macro="" textlink="">
      <xdr:nvSpPr>
        <xdr:cNvPr id="258" name="楕円 257"/>
        <xdr:cNvSpPr/>
      </xdr:nvSpPr>
      <xdr:spPr>
        <a:xfrm>
          <a:off x="2857500" y="165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35895</xdr:rowOff>
    </xdr:from>
    <xdr:ext cx="534377" cy="259045"/>
    <xdr:sp macro="" textlink="">
      <xdr:nvSpPr>
        <xdr:cNvPr id="259" name="テキスト ボックス 258"/>
        <xdr:cNvSpPr txBox="1"/>
      </xdr:nvSpPr>
      <xdr:spPr>
        <a:xfrm>
          <a:off x="2641111" y="166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65252</xdr:rowOff>
    </xdr:from>
    <xdr:to>
      <xdr:col>10</xdr:col>
      <xdr:colOff>165100</xdr:colOff>
      <xdr:row>96</xdr:row>
      <xdr:rowOff>166852</xdr:rowOff>
    </xdr:to>
    <xdr:sp macro="" textlink="">
      <xdr:nvSpPr>
        <xdr:cNvPr id="260" name="楕円 259"/>
        <xdr:cNvSpPr/>
      </xdr:nvSpPr>
      <xdr:spPr>
        <a:xfrm>
          <a:off x="1968500" y="165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157979</xdr:rowOff>
    </xdr:from>
    <xdr:ext cx="534377" cy="259045"/>
    <xdr:sp macro="" textlink="">
      <xdr:nvSpPr>
        <xdr:cNvPr id="261" name="テキスト ボックス 260"/>
        <xdr:cNvSpPr txBox="1"/>
      </xdr:nvSpPr>
      <xdr:spPr>
        <a:xfrm>
          <a:off x="1752111" y="166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99479</xdr:rowOff>
    </xdr:from>
    <xdr:to>
      <xdr:col>6</xdr:col>
      <xdr:colOff>38100</xdr:colOff>
      <xdr:row>97</xdr:row>
      <xdr:rowOff>29629</xdr:rowOff>
    </xdr:to>
    <xdr:sp macro="" textlink="">
      <xdr:nvSpPr>
        <xdr:cNvPr id="262" name="楕円 261"/>
        <xdr:cNvSpPr/>
      </xdr:nvSpPr>
      <xdr:spPr>
        <a:xfrm>
          <a:off x="1079500" y="165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20756</xdr:rowOff>
    </xdr:from>
    <xdr:ext cx="534377" cy="259045"/>
    <xdr:sp macro="" textlink="">
      <xdr:nvSpPr>
        <xdr:cNvPr id="263" name="テキスト ボックス 262"/>
        <xdr:cNvSpPr txBox="1"/>
      </xdr:nvSpPr>
      <xdr:spPr>
        <a:xfrm>
          <a:off x="863111" y="166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3843</xdr:rowOff>
    </xdr:from>
    <xdr:to>
      <xdr:col>55</xdr:col>
      <xdr:colOff>0</xdr:colOff>
      <xdr:row>34</xdr:row>
      <xdr:rowOff>15081</xdr:rowOff>
    </xdr:to>
    <xdr:cxnSp macro="">
      <xdr:nvCxnSpPr>
        <xdr:cNvPr id="290" name="直線コネクタ 289"/>
        <xdr:cNvCxnSpPr/>
      </xdr:nvCxnSpPr>
      <xdr:spPr>
        <a:xfrm>
          <a:off x="9639300" y="5833143"/>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57043</xdr:rowOff>
    </xdr:from>
    <xdr:to>
      <xdr:col>50</xdr:col>
      <xdr:colOff>114300</xdr:colOff>
      <xdr:row>34</xdr:row>
      <xdr:rowOff>3843</xdr:rowOff>
    </xdr:to>
    <xdr:cxnSp macro="">
      <xdr:nvCxnSpPr>
        <xdr:cNvPr id="293" name="直線コネクタ 292"/>
        <xdr:cNvCxnSpPr/>
      </xdr:nvCxnSpPr>
      <xdr:spPr>
        <a:xfrm>
          <a:off x="8750300" y="5543443"/>
          <a:ext cx="889000" cy="2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169900</xdr:rowOff>
    </xdr:from>
    <xdr:ext cx="599010" cy="259045"/>
    <xdr:sp macro="" textlink="">
      <xdr:nvSpPr>
        <xdr:cNvPr id="295" name="テキスト ボックス 294"/>
        <xdr:cNvSpPr txBox="1"/>
      </xdr:nvSpPr>
      <xdr:spPr>
        <a:xfrm>
          <a:off x="9339795" y="59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57043</xdr:rowOff>
    </xdr:from>
    <xdr:to>
      <xdr:col>45</xdr:col>
      <xdr:colOff>177800</xdr:colOff>
      <xdr:row>35</xdr:row>
      <xdr:rowOff>56929</xdr:rowOff>
    </xdr:to>
    <xdr:cxnSp macro="">
      <xdr:nvCxnSpPr>
        <xdr:cNvPr id="296" name="直線コネクタ 295"/>
        <xdr:cNvCxnSpPr/>
      </xdr:nvCxnSpPr>
      <xdr:spPr>
        <a:xfrm flipV="1">
          <a:off x="7861300" y="5543443"/>
          <a:ext cx="889000" cy="5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56929</xdr:rowOff>
    </xdr:from>
    <xdr:to>
      <xdr:col>41</xdr:col>
      <xdr:colOff>50800</xdr:colOff>
      <xdr:row>35</xdr:row>
      <xdr:rowOff>89884</xdr:rowOff>
    </xdr:to>
    <xdr:cxnSp macro="">
      <xdr:nvCxnSpPr>
        <xdr:cNvPr id="299" name="直線コネクタ 298"/>
        <xdr:cNvCxnSpPr/>
      </xdr:nvCxnSpPr>
      <xdr:spPr>
        <a:xfrm flipV="1">
          <a:off x="6972300" y="6057679"/>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114684</xdr:rowOff>
    </xdr:from>
    <xdr:ext cx="599010" cy="259045"/>
    <xdr:sp macro="" textlink="">
      <xdr:nvSpPr>
        <xdr:cNvPr id="301" name="テキスト ボックス 300"/>
        <xdr:cNvSpPr txBox="1"/>
      </xdr:nvSpPr>
      <xdr:spPr>
        <a:xfrm>
          <a:off x="7561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135731</xdr:rowOff>
    </xdr:from>
    <xdr:to>
      <xdr:col>55</xdr:col>
      <xdr:colOff>50800</xdr:colOff>
      <xdr:row>34</xdr:row>
      <xdr:rowOff>65881</xdr:rowOff>
    </xdr:to>
    <xdr:sp macro="" textlink="">
      <xdr:nvSpPr>
        <xdr:cNvPr id="309" name="楕円 308"/>
        <xdr:cNvSpPr/>
      </xdr:nvSpPr>
      <xdr:spPr>
        <a:xfrm>
          <a:off x="10426700" y="57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158608</xdr:rowOff>
    </xdr:from>
    <xdr:ext cx="599010" cy="259045"/>
    <xdr:sp macro="" textlink="">
      <xdr:nvSpPr>
        <xdr:cNvPr id="310" name="補助費等該当値テキスト"/>
        <xdr:cNvSpPr txBox="1"/>
      </xdr:nvSpPr>
      <xdr:spPr>
        <a:xfrm>
          <a:off x="10528300" y="564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124493</xdr:rowOff>
    </xdr:from>
    <xdr:to>
      <xdr:col>50</xdr:col>
      <xdr:colOff>165100</xdr:colOff>
      <xdr:row>34</xdr:row>
      <xdr:rowOff>54643</xdr:rowOff>
    </xdr:to>
    <xdr:sp macro="" textlink="">
      <xdr:nvSpPr>
        <xdr:cNvPr id="311" name="楕円 310"/>
        <xdr:cNvSpPr/>
      </xdr:nvSpPr>
      <xdr:spPr>
        <a:xfrm>
          <a:off x="9588500" y="57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71170</xdr:rowOff>
    </xdr:from>
    <xdr:ext cx="599010" cy="259045"/>
    <xdr:sp macro="" textlink="">
      <xdr:nvSpPr>
        <xdr:cNvPr id="312" name="テキスト ボックス 311"/>
        <xdr:cNvSpPr txBox="1"/>
      </xdr:nvSpPr>
      <xdr:spPr>
        <a:xfrm>
          <a:off x="9339795" y="555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6243</xdr:rowOff>
    </xdr:from>
    <xdr:to>
      <xdr:col>46</xdr:col>
      <xdr:colOff>38100</xdr:colOff>
      <xdr:row>32</xdr:row>
      <xdr:rowOff>107843</xdr:rowOff>
    </xdr:to>
    <xdr:sp macro="" textlink="">
      <xdr:nvSpPr>
        <xdr:cNvPr id="313" name="楕円 312"/>
        <xdr:cNvSpPr/>
      </xdr:nvSpPr>
      <xdr:spPr>
        <a:xfrm>
          <a:off x="8699500" y="54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98970</xdr:rowOff>
    </xdr:from>
    <xdr:ext cx="599010" cy="259045"/>
    <xdr:sp macro="" textlink="">
      <xdr:nvSpPr>
        <xdr:cNvPr id="314" name="テキスト ボックス 313"/>
        <xdr:cNvSpPr txBox="1"/>
      </xdr:nvSpPr>
      <xdr:spPr>
        <a:xfrm>
          <a:off x="8450795" y="558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6129</xdr:rowOff>
    </xdr:from>
    <xdr:to>
      <xdr:col>41</xdr:col>
      <xdr:colOff>101600</xdr:colOff>
      <xdr:row>35</xdr:row>
      <xdr:rowOff>107729</xdr:rowOff>
    </xdr:to>
    <xdr:sp macro="" textlink="">
      <xdr:nvSpPr>
        <xdr:cNvPr id="315" name="楕円 314"/>
        <xdr:cNvSpPr/>
      </xdr:nvSpPr>
      <xdr:spPr>
        <a:xfrm>
          <a:off x="7810500" y="60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124256</xdr:rowOff>
    </xdr:from>
    <xdr:ext cx="599010" cy="259045"/>
    <xdr:sp macro="" textlink="">
      <xdr:nvSpPr>
        <xdr:cNvPr id="316" name="テキスト ボックス 315"/>
        <xdr:cNvSpPr txBox="1"/>
      </xdr:nvSpPr>
      <xdr:spPr>
        <a:xfrm>
          <a:off x="7561795" y="578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39084</xdr:rowOff>
    </xdr:from>
    <xdr:to>
      <xdr:col>36</xdr:col>
      <xdr:colOff>165100</xdr:colOff>
      <xdr:row>35</xdr:row>
      <xdr:rowOff>140684</xdr:rowOff>
    </xdr:to>
    <xdr:sp macro="" textlink="">
      <xdr:nvSpPr>
        <xdr:cNvPr id="317" name="楕円 316"/>
        <xdr:cNvSpPr/>
      </xdr:nvSpPr>
      <xdr:spPr>
        <a:xfrm>
          <a:off x="6921500" y="60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131811</xdr:rowOff>
    </xdr:from>
    <xdr:ext cx="599010" cy="259045"/>
    <xdr:sp macro="" textlink="">
      <xdr:nvSpPr>
        <xdr:cNvPr id="318" name="テキスト ボックス 317"/>
        <xdr:cNvSpPr txBox="1"/>
      </xdr:nvSpPr>
      <xdr:spPr>
        <a:xfrm>
          <a:off x="6672795" y="613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28989</xdr:rowOff>
    </xdr:from>
    <xdr:to>
      <xdr:col>55</xdr:col>
      <xdr:colOff>0</xdr:colOff>
      <xdr:row>57</xdr:row>
      <xdr:rowOff>57596</xdr:rowOff>
    </xdr:to>
    <xdr:cxnSp macro="">
      <xdr:nvCxnSpPr>
        <xdr:cNvPr id="349" name="直線コネクタ 348"/>
        <xdr:cNvCxnSpPr/>
      </xdr:nvCxnSpPr>
      <xdr:spPr>
        <a:xfrm flipV="1">
          <a:off x="9639300" y="9801639"/>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135434</xdr:rowOff>
    </xdr:from>
    <xdr:ext cx="599010" cy="259045"/>
    <xdr:sp macro="" textlink="">
      <xdr:nvSpPr>
        <xdr:cNvPr id="350" name="普通建設事業費平均値テキスト"/>
        <xdr:cNvSpPr txBox="1"/>
      </xdr:nvSpPr>
      <xdr:spPr>
        <a:xfrm>
          <a:off x="10528300" y="9736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77893</xdr:rowOff>
    </xdr:from>
    <xdr:to>
      <xdr:col>50</xdr:col>
      <xdr:colOff>114300</xdr:colOff>
      <xdr:row>57</xdr:row>
      <xdr:rowOff>57596</xdr:rowOff>
    </xdr:to>
    <xdr:cxnSp macro="">
      <xdr:nvCxnSpPr>
        <xdr:cNvPr id="352" name="直線コネクタ 351"/>
        <xdr:cNvCxnSpPr/>
      </xdr:nvCxnSpPr>
      <xdr:spPr>
        <a:xfrm>
          <a:off x="8750300" y="9507643"/>
          <a:ext cx="889000" cy="3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108668</xdr:rowOff>
    </xdr:from>
    <xdr:ext cx="599010" cy="259045"/>
    <xdr:sp macro="" textlink="">
      <xdr:nvSpPr>
        <xdr:cNvPr id="354" name="テキスト ボックス 353"/>
        <xdr:cNvSpPr txBox="1"/>
      </xdr:nvSpPr>
      <xdr:spPr>
        <a:xfrm>
          <a:off x="9339795" y="98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77893</xdr:rowOff>
    </xdr:from>
    <xdr:to>
      <xdr:col>45</xdr:col>
      <xdr:colOff>177800</xdr:colOff>
      <xdr:row>56</xdr:row>
      <xdr:rowOff>21435</xdr:rowOff>
    </xdr:to>
    <xdr:cxnSp macro="">
      <xdr:nvCxnSpPr>
        <xdr:cNvPr id="355" name="直線コネクタ 354"/>
        <xdr:cNvCxnSpPr/>
      </xdr:nvCxnSpPr>
      <xdr:spPr>
        <a:xfrm flipV="1">
          <a:off x="7861300" y="9507643"/>
          <a:ext cx="889000" cy="1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126895</xdr:rowOff>
    </xdr:from>
    <xdr:to>
      <xdr:col>41</xdr:col>
      <xdr:colOff>50800</xdr:colOff>
      <xdr:row>56</xdr:row>
      <xdr:rowOff>21435</xdr:rowOff>
    </xdr:to>
    <xdr:cxnSp macro="">
      <xdr:nvCxnSpPr>
        <xdr:cNvPr id="358" name="直線コネクタ 357"/>
        <xdr:cNvCxnSpPr/>
      </xdr:nvCxnSpPr>
      <xdr:spPr>
        <a:xfrm>
          <a:off x="6972300" y="9556645"/>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149639</xdr:rowOff>
    </xdr:from>
    <xdr:to>
      <xdr:col>55</xdr:col>
      <xdr:colOff>50800</xdr:colOff>
      <xdr:row>57</xdr:row>
      <xdr:rowOff>79789</xdr:rowOff>
    </xdr:to>
    <xdr:sp macro="" textlink="">
      <xdr:nvSpPr>
        <xdr:cNvPr id="368" name="楕円 367"/>
        <xdr:cNvSpPr/>
      </xdr:nvSpPr>
      <xdr:spPr>
        <a:xfrm>
          <a:off x="104267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1066</xdr:rowOff>
    </xdr:from>
    <xdr:ext cx="599010" cy="259045"/>
    <xdr:sp macro="" textlink="">
      <xdr:nvSpPr>
        <xdr:cNvPr id="369" name="普通建設事業費該当値テキスト"/>
        <xdr:cNvSpPr txBox="1"/>
      </xdr:nvSpPr>
      <xdr:spPr>
        <a:xfrm>
          <a:off x="10528300" y="960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6796</xdr:rowOff>
    </xdr:from>
    <xdr:to>
      <xdr:col>50</xdr:col>
      <xdr:colOff>165100</xdr:colOff>
      <xdr:row>57</xdr:row>
      <xdr:rowOff>108396</xdr:rowOff>
    </xdr:to>
    <xdr:sp macro="" textlink="">
      <xdr:nvSpPr>
        <xdr:cNvPr id="370" name="楕円 369"/>
        <xdr:cNvSpPr/>
      </xdr:nvSpPr>
      <xdr:spPr>
        <a:xfrm>
          <a:off x="9588500" y="97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124923</xdr:rowOff>
    </xdr:from>
    <xdr:ext cx="599010" cy="259045"/>
    <xdr:sp macro="" textlink="">
      <xdr:nvSpPr>
        <xdr:cNvPr id="371" name="テキスト ボックス 370"/>
        <xdr:cNvSpPr txBox="1"/>
      </xdr:nvSpPr>
      <xdr:spPr>
        <a:xfrm>
          <a:off x="9339795" y="955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27093</xdr:rowOff>
    </xdr:from>
    <xdr:to>
      <xdr:col>46</xdr:col>
      <xdr:colOff>38100</xdr:colOff>
      <xdr:row>55</xdr:row>
      <xdr:rowOff>128693</xdr:rowOff>
    </xdr:to>
    <xdr:sp macro="" textlink="">
      <xdr:nvSpPr>
        <xdr:cNvPr id="372" name="楕円 371"/>
        <xdr:cNvSpPr/>
      </xdr:nvSpPr>
      <xdr:spPr>
        <a:xfrm>
          <a:off x="8699500" y="94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145220</xdr:rowOff>
    </xdr:from>
    <xdr:ext cx="599010" cy="259045"/>
    <xdr:sp macro="" textlink="">
      <xdr:nvSpPr>
        <xdr:cNvPr id="373" name="テキスト ボックス 372"/>
        <xdr:cNvSpPr txBox="1"/>
      </xdr:nvSpPr>
      <xdr:spPr>
        <a:xfrm>
          <a:off x="8450795" y="923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142085</xdr:rowOff>
    </xdr:from>
    <xdr:to>
      <xdr:col>41</xdr:col>
      <xdr:colOff>101600</xdr:colOff>
      <xdr:row>56</xdr:row>
      <xdr:rowOff>72235</xdr:rowOff>
    </xdr:to>
    <xdr:sp macro="" textlink="">
      <xdr:nvSpPr>
        <xdr:cNvPr id="374" name="楕円 373"/>
        <xdr:cNvSpPr/>
      </xdr:nvSpPr>
      <xdr:spPr>
        <a:xfrm>
          <a:off x="7810500" y="95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88762</xdr:rowOff>
    </xdr:from>
    <xdr:ext cx="599010" cy="259045"/>
    <xdr:sp macro="" textlink="">
      <xdr:nvSpPr>
        <xdr:cNvPr id="375" name="テキスト ボックス 374"/>
        <xdr:cNvSpPr txBox="1"/>
      </xdr:nvSpPr>
      <xdr:spPr>
        <a:xfrm>
          <a:off x="7561795" y="934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76095</xdr:rowOff>
    </xdr:from>
    <xdr:to>
      <xdr:col>36</xdr:col>
      <xdr:colOff>165100</xdr:colOff>
      <xdr:row>56</xdr:row>
      <xdr:rowOff>6245</xdr:rowOff>
    </xdr:to>
    <xdr:sp macro="" textlink="">
      <xdr:nvSpPr>
        <xdr:cNvPr id="376" name="楕円 375"/>
        <xdr:cNvSpPr/>
      </xdr:nvSpPr>
      <xdr:spPr>
        <a:xfrm>
          <a:off x="6921500" y="95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22772</xdr:rowOff>
    </xdr:from>
    <xdr:ext cx="599010" cy="259045"/>
    <xdr:sp macro="" textlink="">
      <xdr:nvSpPr>
        <xdr:cNvPr id="377" name="テキスト ボックス 376"/>
        <xdr:cNvSpPr txBox="1"/>
      </xdr:nvSpPr>
      <xdr:spPr>
        <a:xfrm>
          <a:off x="6672795" y="928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52741</xdr:rowOff>
    </xdr:from>
    <xdr:to>
      <xdr:col>55</xdr:col>
      <xdr:colOff>0</xdr:colOff>
      <xdr:row>77</xdr:row>
      <xdr:rowOff>103873</xdr:rowOff>
    </xdr:to>
    <xdr:cxnSp macro="">
      <xdr:nvCxnSpPr>
        <xdr:cNvPr id="402" name="直線コネクタ 401"/>
        <xdr:cNvCxnSpPr/>
      </xdr:nvCxnSpPr>
      <xdr:spPr>
        <a:xfrm flipV="1">
          <a:off x="9639300" y="13254391"/>
          <a:ext cx="838200" cy="5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5900</xdr:rowOff>
    </xdr:from>
    <xdr:to>
      <xdr:col>50</xdr:col>
      <xdr:colOff>114300</xdr:colOff>
      <xdr:row>77</xdr:row>
      <xdr:rowOff>103873</xdr:rowOff>
    </xdr:to>
    <xdr:cxnSp macro="">
      <xdr:nvCxnSpPr>
        <xdr:cNvPr id="405" name="直線コネクタ 404"/>
        <xdr:cNvCxnSpPr/>
      </xdr:nvCxnSpPr>
      <xdr:spPr>
        <a:xfrm>
          <a:off x="8750300" y="13207550"/>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169658</xdr:rowOff>
    </xdr:from>
    <xdr:to>
      <xdr:col>45</xdr:col>
      <xdr:colOff>177800</xdr:colOff>
      <xdr:row>77</xdr:row>
      <xdr:rowOff>5900</xdr:rowOff>
    </xdr:to>
    <xdr:cxnSp macro="">
      <xdr:nvCxnSpPr>
        <xdr:cNvPr id="408" name="直線コネクタ 407"/>
        <xdr:cNvCxnSpPr/>
      </xdr:nvCxnSpPr>
      <xdr:spPr>
        <a:xfrm>
          <a:off x="7861300" y="13199858"/>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169658</xdr:rowOff>
    </xdr:from>
    <xdr:to>
      <xdr:col>41</xdr:col>
      <xdr:colOff>50800</xdr:colOff>
      <xdr:row>77</xdr:row>
      <xdr:rowOff>114686</xdr:rowOff>
    </xdr:to>
    <xdr:cxnSp macro="">
      <xdr:nvCxnSpPr>
        <xdr:cNvPr id="411" name="直線コネクタ 410"/>
        <xdr:cNvCxnSpPr/>
      </xdr:nvCxnSpPr>
      <xdr:spPr>
        <a:xfrm flipV="1">
          <a:off x="6972300" y="13199858"/>
          <a:ext cx="889000" cy="1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1941</xdr:rowOff>
    </xdr:from>
    <xdr:to>
      <xdr:col>55</xdr:col>
      <xdr:colOff>50800</xdr:colOff>
      <xdr:row>77</xdr:row>
      <xdr:rowOff>103541</xdr:rowOff>
    </xdr:to>
    <xdr:sp macro="" textlink="">
      <xdr:nvSpPr>
        <xdr:cNvPr id="421" name="楕円 420"/>
        <xdr:cNvSpPr/>
      </xdr:nvSpPr>
      <xdr:spPr>
        <a:xfrm>
          <a:off x="10426700" y="132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151818</xdr:rowOff>
    </xdr:from>
    <xdr:ext cx="534377" cy="259045"/>
    <xdr:sp macro="" textlink="">
      <xdr:nvSpPr>
        <xdr:cNvPr id="422" name="普通建設事業費 （ うち新規整備　）該当値テキスト"/>
        <xdr:cNvSpPr txBox="1"/>
      </xdr:nvSpPr>
      <xdr:spPr>
        <a:xfrm>
          <a:off x="10528300" y="131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53073</xdr:rowOff>
    </xdr:from>
    <xdr:to>
      <xdr:col>50</xdr:col>
      <xdr:colOff>165100</xdr:colOff>
      <xdr:row>77</xdr:row>
      <xdr:rowOff>154673</xdr:rowOff>
    </xdr:to>
    <xdr:sp macro="" textlink="">
      <xdr:nvSpPr>
        <xdr:cNvPr id="423" name="楕円 422"/>
        <xdr:cNvSpPr/>
      </xdr:nvSpPr>
      <xdr:spPr>
        <a:xfrm>
          <a:off x="9588500" y="132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145800</xdr:rowOff>
    </xdr:from>
    <xdr:ext cx="534377" cy="259045"/>
    <xdr:sp macro="" textlink="">
      <xdr:nvSpPr>
        <xdr:cNvPr id="424" name="テキスト ボックス 423"/>
        <xdr:cNvSpPr txBox="1"/>
      </xdr:nvSpPr>
      <xdr:spPr>
        <a:xfrm>
          <a:off x="9372111" y="133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126550</xdr:rowOff>
    </xdr:from>
    <xdr:to>
      <xdr:col>46</xdr:col>
      <xdr:colOff>38100</xdr:colOff>
      <xdr:row>77</xdr:row>
      <xdr:rowOff>56700</xdr:rowOff>
    </xdr:to>
    <xdr:sp macro="" textlink="">
      <xdr:nvSpPr>
        <xdr:cNvPr id="425" name="楕円 424"/>
        <xdr:cNvSpPr/>
      </xdr:nvSpPr>
      <xdr:spPr>
        <a:xfrm>
          <a:off x="8699500" y="131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73227</xdr:rowOff>
    </xdr:from>
    <xdr:ext cx="534377" cy="259045"/>
    <xdr:sp macro="" textlink="">
      <xdr:nvSpPr>
        <xdr:cNvPr id="426" name="テキスト ボックス 425"/>
        <xdr:cNvSpPr txBox="1"/>
      </xdr:nvSpPr>
      <xdr:spPr>
        <a:xfrm>
          <a:off x="8483111" y="129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118858</xdr:rowOff>
    </xdr:from>
    <xdr:to>
      <xdr:col>41</xdr:col>
      <xdr:colOff>101600</xdr:colOff>
      <xdr:row>77</xdr:row>
      <xdr:rowOff>49008</xdr:rowOff>
    </xdr:to>
    <xdr:sp macro="" textlink="">
      <xdr:nvSpPr>
        <xdr:cNvPr id="427" name="楕円 426"/>
        <xdr:cNvSpPr/>
      </xdr:nvSpPr>
      <xdr:spPr>
        <a:xfrm>
          <a:off x="7810500" y="131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65535</xdr:rowOff>
    </xdr:from>
    <xdr:ext cx="534377" cy="259045"/>
    <xdr:sp macro="" textlink="">
      <xdr:nvSpPr>
        <xdr:cNvPr id="428" name="テキスト ボックス 427"/>
        <xdr:cNvSpPr txBox="1"/>
      </xdr:nvSpPr>
      <xdr:spPr>
        <a:xfrm>
          <a:off x="7594111" y="129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63886</xdr:rowOff>
    </xdr:from>
    <xdr:to>
      <xdr:col>36</xdr:col>
      <xdr:colOff>165100</xdr:colOff>
      <xdr:row>77</xdr:row>
      <xdr:rowOff>165486</xdr:rowOff>
    </xdr:to>
    <xdr:sp macro="" textlink="">
      <xdr:nvSpPr>
        <xdr:cNvPr id="429" name="楕円 428"/>
        <xdr:cNvSpPr/>
      </xdr:nvSpPr>
      <xdr:spPr>
        <a:xfrm>
          <a:off x="6921500" y="132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156613</xdr:rowOff>
    </xdr:from>
    <xdr:ext cx="534377" cy="259045"/>
    <xdr:sp macro="" textlink="">
      <xdr:nvSpPr>
        <xdr:cNvPr id="430" name="テキスト ボックス 429"/>
        <xdr:cNvSpPr txBox="1"/>
      </xdr:nvSpPr>
      <xdr:spPr>
        <a:xfrm>
          <a:off x="6705111" y="133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157567</xdr:rowOff>
    </xdr:from>
    <xdr:to>
      <xdr:col>55</xdr:col>
      <xdr:colOff>0</xdr:colOff>
      <xdr:row>95</xdr:row>
      <xdr:rowOff>111280</xdr:rowOff>
    </xdr:to>
    <xdr:cxnSp macro="">
      <xdr:nvCxnSpPr>
        <xdr:cNvPr id="457" name="直線コネクタ 456"/>
        <xdr:cNvCxnSpPr/>
      </xdr:nvCxnSpPr>
      <xdr:spPr>
        <a:xfrm flipV="1">
          <a:off x="9639300" y="16273867"/>
          <a:ext cx="838200" cy="1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136200</xdr:rowOff>
    </xdr:from>
    <xdr:ext cx="534377" cy="259045"/>
    <xdr:sp macro="" textlink="">
      <xdr:nvSpPr>
        <xdr:cNvPr id="458" name="普通建設事業費 （ うち更新整備　）平均値テキスト"/>
        <xdr:cNvSpPr txBox="1"/>
      </xdr:nvSpPr>
      <xdr:spPr>
        <a:xfrm>
          <a:off x="10528300" y="16252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71924</xdr:rowOff>
    </xdr:from>
    <xdr:to>
      <xdr:col>50</xdr:col>
      <xdr:colOff>114300</xdr:colOff>
      <xdr:row>95</xdr:row>
      <xdr:rowOff>111280</xdr:rowOff>
    </xdr:to>
    <xdr:cxnSp macro="">
      <xdr:nvCxnSpPr>
        <xdr:cNvPr id="460" name="直線コネクタ 459"/>
        <xdr:cNvCxnSpPr/>
      </xdr:nvCxnSpPr>
      <xdr:spPr>
        <a:xfrm>
          <a:off x="8750300" y="15845324"/>
          <a:ext cx="889000" cy="5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71924</xdr:rowOff>
    </xdr:from>
    <xdr:to>
      <xdr:col>45</xdr:col>
      <xdr:colOff>177800</xdr:colOff>
      <xdr:row>93</xdr:row>
      <xdr:rowOff>58483</xdr:rowOff>
    </xdr:to>
    <xdr:cxnSp macro="">
      <xdr:nvCxnSpPr>
        <xdr:cNvPr id="463" name="直線コネクタ 462"/>
        <xdr:cNvCxnSpPr/>
      </xdr:nvCxnSpPr>
      <xdr:spPr>
        <a:xfrm flipV="1">
          <a:off x="7861300" y="15845324"/>
          <a:ext cx="889000" cy="15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58483</xdr:rowOff>
    </xdr:from>
    <xdr:to>
      <xdr:col>41</xdr:col>
      <xdr:colOff>50800</xdr:colOff>
      <xdr:row>93</xdr:row>
      <xdr:rowOff>64399</xdr:rowOff>
    </xdr:to>
    <xdr:cxnSp macro="">
      <xdr:nvCxnSpPr>
        <xdr:cNvPr id="466" name="直線コネクタ 465"/>
        <xdr:cNvCxnSpPr/>
      </xdr:nvCxnSpPr>
      <xdr:spPr>
        <a:xfrm flipV="1">
          <a:off x="6972300" y="16003333"/>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38998</xdr:rowOff>
    </xdr:from>
    <xdr:ext cx="534377" cy="259045"/>
    <xdr:sp macro="" textlink="">
      <xdr:nvSpPr>
        <xdr:cNvPr id="468" name="テキスト ボックス 467"/>
        <xdr:cNvSpPr txBox="1"/>
      </xdr:nvSpPr>
      <xdr:spPr>
        <a:xfrm>
          <a:off x="7594111" y="163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106767</xdr:rowOff>
    </xdr:from>
    <xdr:to>
      <xdr:col>55</xdr:col>
      <xdr:colOff>50800</xdr:colOff>
      <xdr:row>95</xdr:row>
      <xdr:rowOff>36917</xdr:rowOff>
    </xdr:to>
    <xdr:sp macro="" textlink="">
      <xdr:nvSpPr>
        <xdr:cNvPr id="476" name="楕円 475"/>
        <xdr:cNvSpPr/>
      </xdr:nvSpPr>
      <xdr:spPr>
        <a:xfrm>
          <a:off x="10426700" y="162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129644</xdr:rowOff>
    </xdr:from>
    <xdr:ext cx="534377" cy="259045"/>
    <xdr:sp macro="" textlink="">
      <xdr:nvSpPr>
        <xdr:cNvPr id="477" name="普通建設事業費 （ うち更新整備　）該当値テキスト"/>
        <xdr:cNvSpPr txBox="1"/>
      </xdr:nvSpPr>
      <xdr:spPr>
        <a:xfrm>
          <a:off x="10528300" y="16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60480</xdr:rowOff>
    </xdr:from>
    <xdr:to>
      <xdr:col>50</xdr:col>
      <xdr:colOff>165100</xdr:colOff>
      <xdr:row>95</xdr:row>
      <xdr:rowOff>162080</xdr:rowOff>
    </xdr:to>
    <xdr:sp macro="" textlink="">
      <xdr:nvSpPr>
        <xdr:cNvPr id="478" name="楕円 477"/>
        <xdr:cNvSpPr/>
      </xdr:nvSpPr>
      <xdr:spPr>
        <a:xfrm>
          <a:off x="9588500" y="163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153207</xdr:rowOff>
    </xdr:from>
    <xdr:ext cx="534377" cy="259045"/>
    <xdr:sp macro="" textlink="">
      <xdr:nvSpPr>
        <xdr:cNvPr id="479" name="テキスト ボックス 478"/>
        <xdr:cNvSpPr txBox="1"/>
      </xdr:nvSpPr>
      <xdr:spPr>
        <a:xfrm>
          <a:off x="9372111" y="164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21124</xdr:rowOff>
    </xdr:from>
    <xdr:to>
      <xdr:col>46</xdr:col>
      <xdr:colOff>38100</xdr:colOff>
      <xdr:row>92</xdr:row>
      <xdr:rowOff>122724</xdr:rowOff>
    </xdr:to>
    <xdr:sp macro="" textlink="">
      <xdr:nvSpPr>
        <xdr:cNvPr id="480" name="楕円 479"/>
        <xdr:cNvSpPr/>
      </xdr:nvSpPr>
      <xdr:spPr>
        <a:xfrm>
          <a:off x="8699500" y="157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139251</xdr:rowOff>
    </xdr:from>
    <xdr:ext cx="599010" cy="259045"/>
    <xdr:sp macro="" textlink="">
      <xdr:nvSpPr>
        <xdr:cNvPr id="481" name="テキスト ボックス 480"/>
        <xdr:cNvSpPr txBox="1"/>
      </xdr:nvSpPr>
      <xdr:spPr>
        <a:xfrm>
          <a:off x="8450795" y="1556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7683</xdr:rowOff>
    </xdr:from>
    <xdr:to>
      <xdr:col>41</xdr:col>
      <xdr:colOff>101600</xdr:colOff>
      <xdr:row>93</xdr:row>
      <xdr:rowOff>109283</xdr:rowOff>
    </xdr:to>
    <xdr:sp macro="" textlink="">
      <xdr:nvSpPr>
        <xdr:cNvPr id="482" name="楕円 481"/>
        <xdr:cNvSpPr/>
      </xdr:nvSpPr>
      <xdr:spPr>
        <a:xfrm>
          <a:off x="7810500" y="15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125810</xdr:rowOff>
    </xdr:from>
    <xdr:ext cx="599010" cy="259045"/>
    <xdr:sp macro="" textlink="">
      <xdr:nvSpPr>
        <xdr:cNvPr id="483" name="テキスト ボックス 482"/>
        <xdr:cNvSpPr txBox="1"/>
      </xdr:nvSpPr>
      <xdr:spPr>
        <a:xfrm>
          <a:off x="7561795" y="1572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13599</xdr:rowOff>
    </xdr:from>
    <xdr:to>
      <xdr:col>36</xdr:col>
      <xdr:colOff>165100</xdr:colOff>
      <xdr:row>93</xdr:row>
      <xdr:rowOff>115199</xdr:rowOff>
    </xdr:to>
    <xdr:sp macro="" textlink="">
      <xdr:nvSpPr>
        <xdr:cNvPr id="484" name="楕円 483"/>
        <xdr:cNvSpPr/>
      </xdr:nvSpPr>
      <xdr:spPr>
        <a:xfrm>
          <a:off x="6921500" y="159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131726</xdr:rowOff>
    </xdr:from>
    <xdr:ext cx="599010" cy="259045"/>
    <xdr:sp macro="" textlink="">
      <xdr:nvSpPr>
        <xdr:cNvPr id="485" name="テキスト ボックス 484"/>
        <xdr:cNvSpPr txBox="1"/>
      </xdr:nvSpPr>
      <xdr:spPr>
        <a:xfrm>
          <a:off x="6672795" y="1573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126405</xdr:rowOff>
    </xdr:from>
    <xdr:to>
      <xdr:col>85</xdr:col>
      <xdr:colOff>127000</xdr:colOff>
      <xdr:row>38</xdr:row>
      <xdr:rowOff>139700</xdr:rowOff>
    </xdr:to>
    <xdr:cxnSp macro="">
      <xdr:nvCxnSpPr>
        <xdr:cNvPr id="512" name="直線コネクタ 511"/>
        <xdr:cNvCxnSpPr/>
      </xdr:nvCxnSpPr>
      <xdr:spPr>
        <a:xfrm>
          <a:off x="15481300" y="6641505"/>
          <a:ext cx="8382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126405</xdr:rowOff>
    </xdr:from>
    <xdr:to>
      <xdr:col>81</xdr:col>
      <xdr:colOff>50800</xdr:colOff>
      <xdr:row>38</xdr:row>
      <xdr:rowOff>139700</xdr:rowOff>
    </xdr:to>
    <xdr:cxnSp macro="">
      <xdr:nvCxnSpPr>
        <xdr:cNvPr id="515" name="直線コネクタ 514"/>
        <xdr:cNvCxnSpPr/>
      </xdr:nvCxnSpPr>
      <xdr:spPr>
        <a:xfrm flipV="1">
          <a:off x="14592300" y="6641505"/>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137643</xdr:rowOff>
    </xdr:from>
    <xdr:to>
      <xdr:col>71</xdr:col>
      <xdr:colOff>177800</xdr:colOff>
      <xdr:row>38</xdr:row>
      <xdr:rowOff>139700</xdr:rowOff>
    </xdr:to>
    <xdr:cxnSp macro="">
      <xdr:nvCxnSpPr>
        <xdr:cNvPr id="521" name="直線コネクタ 520"/>
        <xdr:cNvCxnSpPr/>
      </xdr:nvCxnSpPr>
      <xdr:spPr>
        <a:xfrm>
          <a:off x="12814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2"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75605</xdr:rowOff>
    </xdr:from>
    <xdr:to>
      <xdr:col>81</xdr:col>
      <xdr:colOff>101600</xdr:colOff>
      <xdr:row>39</xdr:row>
      <xdr:rowOff>5755</xdr:rowOff>
    </xdr:to>
    <xdr:sp macro="" textlink="">
      <xdr:nvSpPr>
        <xdr:cNvPr id="533" name="楕円 532"/>
        <xdr:cNvSpPr/>
      </xdr:nvSpPr>
      <xdr:spPr>
        <a:xfrm>
          <a:off x="15430500" y="65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168332</xdr:rowOff>
    </xdr:from>
    <xdr:ext cx="469744" cy="259045"/>
    <xdr:sp macro="" textlink="">
      <xdr:nvSpPr>
        <xdr:cNvPr id="534" name="テキスト ボックス 533"/>
        <xdr:cNvSpPr txBox="1"/>
      </xdr:nvSpPr>
      <xdr:spPr>
        <a:xfrm>
          <a:off x="15246428" y="668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86843</xdr:rowOff>
    </xdr:from>
    <xdr:to>
      <xdr:col>67</xdr:col>
      <xdr:colOff>101600</xdr:colOff>
      <xdr:row>39</xdr:row>
      <xdr:rowOff>16993</xdr:rowOff>
    </xdr:to>
    <xdr:sp macro="" textlink="">
      <xdr:nvSpPr>
        <xdr:cNvPr id="539" name="楕円 538"/>
        <xdr:cNvSpPr/>
      </xdr:nvSpPr>
      <xdr:spPr>
        <a:xfrm>
          <a:off x="12763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8120</xdr:rowOff>
    </xdr:from>
    <xdr:ext cx="378565" cy="259045"/>
    <xdr:sp macro="" textlink="">
      <xdr:nvSpPr>
        <xdr:cNvPr id="540" name="テキスト ボックス 539"/>
        <xdr:cNvSpPr txBox="1"/>
      </xdr:nvSpPr>
      <xdr:spPr>
        <a:xfrm>
          <a:off x="12625017" y="669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154886</xdr:rowOff>
    </xdr:from>
    <xdr:to>
      <xdr:col>85</xdr:col>
      <xdr:colOff>127000</xdr:colOff>
      <xdr:row>75</xdr:row>
      <xdr:rowOff>9496</xdr:rowOff>
    </xdr:to>
    <xdr:cxnSp macro="">
      <xdr:nvCxnSpPr>
        <xdr:cNvPr id="621" name="直線コネクタ 620"/>
        <xdr:cNvCxnSpPr/>
      </xdr:nvCxnSpPr>
      <xdr:spPr>
        <a:xfrm>
          <a:off x="15481300" y="1284218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154886</xdr:rowOff>
    </xdr:from>
    <xdr:to>
      <xdr:col>81</xdr:col>
      <xdr:colOff>50800</xdr:colOff>
      <xdr:row>75</xdr:row>
      <xdr:rowOff>85272</xdr:rowOff>
    </xdr:to>
    <xdr:cxnSp macro="">
      <xdr:nvCxnSpPr>
        <xdr:cNvPr id="624" name="直線コネクタ 623"/>
        <xdr:cNvCxnSpPr/>
      </xdr:nvCxnSpPr>
      <xdr:spPr>
        <a:xfrm flipV="1">
          <a:off x="14592300" y="12842186"/>
          <a:ext cx="889000" cy="10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85272</xdr:rowOff>
    </xdr:from>
    <xdr:to>
      <xdr:col>76</xdr:col>
      <xdr:colOff>114300</xdr:colOff>
      <xdr:row>75</xdr:row>
      <xdr:rowOff>100402</xdr:rowOff>
    </xdr:to>
    <xdr:cxnSp macro="">
      <xdr:nvCxnSpPr>
        <xdr:cNvPr id="627" name="直線コネクタ 626"/>
        <xdr:cNvCxnSpPr/>
      </xdr:nvCxnSpPr>
      <xdr:spPr>
        <a:xfrm flipV="1">
          <a:off x="13703300" y="12944022"/>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94285</xdr:rowOff>
    </xdr:from>
    <xdr:to>
      <xdr:col>71</xdr:col>
      <xdr:colOff>177800</xdr:colOff>
      <xdr:row>75</xdr:row>
      <xdr:rowOff>100402</xdr:rowOff>
    </xdr:to>
    <xdr:cxnSp macro="">
      <xdr:nvCxnSpPr>
        <xdr:cNvPr id="630" name="直線コネクタ 629"/>
        <xdr:cNvCxnSpPr/>
      </xdr:nvCxnSpPr>
      <xdr:spPr>
        <a:xfrm>
          <a:off x="12814300" y="12953035"/>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46688</xdr:rowOff>
    </xdr:from>
    <xdr:ext cx="534377" cy="259045"/>
    <xdr:sp macro="" textlink="">
      <xdr:nvSpPr>
        <xdr:cNvPr id="632" name="テキスト ボックス 631"/>
        <xdr:cNvSpPr txBox="1"/>
      </xdr:nvSpPr>
      <xdr:spPr>
        <a:xfrm>
          <a:off x="13436111" y="13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88761</xdr:rowOff>
    </xdr:from>
    <xdr:ext cx="534377" cy="259045"/>
    <xdr:sp macro="" textlink="">
      <xdr:nvSpPr>
        <xdr:cNvPr id="634" name="テキスト ボックス 633"/>
        <xdr:cNvSpPr txBox="1"/>
      </xdr:nvSpPr>
      <xdr:spPr>
        <a:xfrm>
          <a:off x="12547111" y="131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130146</xdr:rowOff>
    </xdr:from>
    <xdr:to>
      <xdr:col>85</xdr:col>
      <xdr:colOff>177800</xdr:colOff>
      <xdr:row>75</xdr:row>
      <xdr:rowOff>60296</xdr:rowOff>
    </xdr:to>
    <xdr:sp macro="" textlink="">
      <xdr:nvSpPr>
        <xdr:cNvPr id="640" name="楕円 639"/>
        <xdr:cNvSpPr/>
      </xdr:nvSpPr>
      <xdr:spPr>
        <a:xfrm>
          <a:off x="16268700" y="128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153023</xdr:rowOff>
    </xdr:from>
    <xdr:ext cx="599010" cy="259045"/>
    <xdr:sp macro="" textlink="">
      <xdr:nvSpPr>
        <xdr:cNvPr id="641" name="公債費該当値テキスト"/>
        <xdr:cNvSpPr txBox="1"/>
      </xdr:nvSpPr>
      <xdr:spPr>
        <a:xfrm>
          <a:off x="16370300" y="126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104086</xdr:rowOff>
    </xdr:from>
    <xdr:to>
      <xdr:col>81</xdr:col>
      <xdr:colOff>101600</xdr:colOff>
      <xdr:row>75</xdr:row>
      <xdr:rowOff>34236</xdr:rowOff>
    </xdr:to>
    <xdr:sp macro="" textlink="">
      <xdr:nvSpPr>
        <xdr:cNvPr id="642" name="楕円 641"/>
        <xdr:cNvSpPr/>
      </xdr:nvSpPr>
      <xdr:spPr>
        <a:xfrm>
          <a:off x="15430500" y="127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50763</xdr:rowOff>
    </xdr:from>
    <xdr:ext cx="599010" cy="259045"/>
    <xdr:sp macro="" textlink="">
      <xdr:nvSpPr>
        <xdr:cNvPr id="643" name="テキスト ボックス 642"/>
        <xdr:cNvSpPr txBox="1"/>
      </xdr:nvSpPr>
      <xdr:spPr>
        <a:xfrm>
          <a:off x="15181795" y="125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34472</xdr:rowOff>
    </xdr:from>
    <xdr:to>
      <xdr:col>76</xdr:col>
      <xdr:colOff>165100</xdr:colOff>
      <xdr:row>75</xdr:row>
      <xdr:rowOff>136072</xdr:rowOff>
    </xdr:to>
    <xdr:sp macro="" textlink="">
      <xdr:nvSpPr>
        <xdr:cNvPr id="644" name="楕円 643"/>
        <xdr:cNvSpPr/>
      </xdr:nvSpPr>
      <xdr:spPr>
        <a:xfrm>
          <a:off x="14541500" y="128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152599</xdr:rowOff>
    </xdr:from>
    <xdr:ext cx="534377" cy="259045"/>
    <xdr:sp macro="" textlink="">
      <xdr:nvSpPr>
        <xdr:cNvPr id="645" name="テキスト ボックス 644"/>
        <xdr:cNvSpPr txBox="1"/>
      </xdr:nvSpPr>
      <xdr:spPr>
        <a:xfrm>
          <a:off x="14325111" y="126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49602</xdr:rowOff>
    </xdr:from>
    <xdr:to>
      <xdr:col>72</xdr:col>
      <xdr:colOff>38100</xdr:colOff>
      <xdr:row>75</xdr:row>
      <xdr:rowOff>151203</xdr:rowOff>
    </xdr:to>
    <xdr:sp macro="" textlink="">
      <xdr:nvSpPr>
        <xdr:cNvPr id="646" name="楕円 645"/>
        <xdr:cNvSpPr/>
      </xdr:nvSpPr>
      <xdr:spPr>
        <a:xfrm>
          <a:off x="13652500" y="12908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167729</xdr:rowOff>
    </xdr:from>
    <xdr:ext cx="534377" cy="259045"/>
    <xdr:sp macro="" textlink="">
      <xdr:nvSpPr>
        <xdr:cNvPr id="647" name="テキスト ボックス 646"/>
        <xdr:cNvSpPr txBox="1"/>
      </xdr:nvSpPr>
      <xdr:spPr>
        <a:xfrm>
          <a:off x="13436111" y="126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43485</xdr:rowOff>
    </xdr:from>
    <xdr:to>
      <xdr:col>67</xdr:col>
      <xdr:colOff>101600</xdr:colOff>
      <xdr:row>75</xdr:row>
      <xdr:rowOff>145085</xdr:rowOff>
    </xdr:to>
    <xdr:sp macro="" textlink="">
      <xdr:nvSpPr>
        <xdr:cNvPr id="648" name="楕円 647"/>
        <xdr:cNvSpPr/>
      </xdr:nvSpPr>
      <xdr:spPr>
        <a:xfrm>
          <a:off x="12763500" y="129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161612</xdr:rowOff>
    </xdr:from>
    <xdr:ext cx="534377" cy="259045"/>
    <xdr:sp macro="" textlink="">
      <xdr:nvSpPr>
        <xdr:cNvPr id="649" name="テキスト ボックス 648"/>
        <xdr:cNvSpPr txBox="1"/>
      </xdr:nvSpPr>
      <xdr:spPr>
        <a:xfrm>
          <a:off x="12547111" y="1267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56941</xdr:rowOff>
    </xdr:from>
    <xdr:to>
      <xdr:col>85</xdr:col>
      <xdr:colOff>127000</xdr:colOff>
      <xdr:row>96</xdr:row>
      <xdr:rowOff>126498</xdr:rowOff>
    </xdr:to>
    <xdr:cxnSp macro="">
      <xdr:nvCxnSpPr>
        <xdr:cNvPr id="674" name="直線コネクタ 673"/>
        <xdr:cNvCxnSpPr/>
      </xdr:nvCxnSpPr>
      <xdr:spPr>
        <a:xfrm>
          <a:off x="15481300" y="16516141"/>
          <a:ext cx="838200" cy="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56941</xdr:rowOff>
    </xdr:from>
    <xdr:to>
      <xdr:col>81</xdr:col>
      <xdr:colOff>50800</xdr:colOff>
      <xdr:row>96</xdr:row>
      <xdr:rowOff>99380</xdr:rowOff>
    </xdr:to>
    <xdr:cxnSp macro="">
      <xdr:nvCxnSpPr>
        <xdr:cNvPr id="677" name="直線コネクタ 676"/>
        <xdr:cNvCxnSpPr/>
      </xdr:nvCxnSpPr>
      <xdr:spPr>
        <a:xfrm flipV="1">
          <a:off x="14592300" y="16516141"/>
          <a:ext cx="889000" cy="4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99380</xdr:rowOff>
    </xdr:from>
    <xdr:to>
      <xdr:col>76</xdr:col>
      <xdr:colOff>114300</xdr:colOff>
      <xdr:row>97</xdr:row>
      <xdr:rowOff>72445</xdr:rowOff>
    </xdr:to>
    <xdr:cxnSp macro="">
      <xdr:nvCxnSpPr>
        <xdr:cNvPr id="680" name="直線コネクタ 679"/>
        <xdr:cNvCxnSpPr/>
      </xdr:nvCxnSpPr>
      <xdr:spPr>
        <a:xfrm flipV="1">
          <a:off x="13703300" y="16558580"/>
          <a:ext cx="889000" cy="1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2" name="テキスト ボックス 681"/>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72445</xdr:rowOff>
    </xdr:from>
    <xdr:to>
      <xdr:col>71</xdr:col>
      <xdr:colOff>177800</xdr:colOff>
      <xdr:row>97</xdr:row>
      <xdr:rowOff>119658</xdr:rowOff>
    </xdr:to>
    <xdr:cxnSp macro="">
      <xdr:nvCxnSpPr>
        <xdr:cNvPr id="683" name="直線コネクタ 682"/>
        <xdr:cNvCxnSpPr/>
      </xdr:nvCxnSpPr>
      <xdr:spPr>
        <a:xfrm flipV="1">
          <a:off x="12814300" y="16703095"/>
          <a:ext cx="889000" cy="4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75698</xdr:rowOff>
    </xdr:from>
    <xdr:to>
      <xdr:col>85</xdr:col>
      <xdr:colOff>177800</xdr:colOff>
      <xdr:row>97</xdr:row>
      <xdr:rowOff>5848</xdr:rowOff>
    </xdr:to>
    <xdr:sp macro="" textlink="">
      <xdr:nvSpPr>
        <xdr:cNvPr id="693" name="楕円 692"/>
        <xdr:cNvSpPr/>
      </xdr:nvSpPr>
      <xdr:spPr>
        <a:xfrm>
          <a:off x="162687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54125</xdr:rowOff>
    </xdr:from>
    <xdr:ext cx="534377" cy="259045"/>
    <xdr:sp macro="" textlink="">
      <xdr:nvSpPr>
        <xdr:cNvPr id="694" name="積立金該当値テキスト"/>
        <xdr:cNvSpPr txBox="1"/>
      </xdr:nvSpPr>
      <xdr:spPr>
        <a:xfrm>
          <a:off x="16370300" y="165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6141</xdr:rowOff>
    </xdr:from>
    <xdr:to>
      <xdr:col>81</xdr:col>
      <xdr:colOff>101600</xdr:colOff>
      <xdr:row>96</xdr:row>
      <xdr:rowOff>107741</xdr:rowOff>
    </xdr:to>
    <xdr:sp macro="" textlink="">
      <xdr:nvSpPr>
        <xdr:cNvPr id="695" name="楕円 694"/>
        <xdr:cNvSpPr/>
      </xdr:nvSpPr>
      <xdr:spPr>
        <a:xfrm>
          <a:off x="15430500" y="164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98868</xdr:rowOff>
    </xdr:from>
    <xdr:ext cx="534377" cy="259045"/>
    <xdr:sp macro="" textlink="">
      <xdr:nvSpPr>
        <xdr:cNvPr id="696" name="テキスト ボックス 695"/>
        <xdr:cNvSpPr txBox="1"/>
      </xdr:nvSpPr>
      <xdr:spPr>
        <a:xfrm>
          <a:off x="15214111" y="165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48580</xdr:rowOff>
    </xdr:from>
    <xdr:to>
      <xdr:col>76</xdr:col>
      <xdr:colOff>165100</xdr:colOff>
      <xdr:row>96</xdr:row>
      <xdr:rowOff>150180</xdr:rowOff>
    </xdr:to>
    <xdr:sp macro="" textlink="">
      <xdr:nvSpPr>
        <xdr:cNvPr id="697" name="楕円 696"/>
        <xdr:cNvSpPr/>
      </xdr:nvSpPr>
      <xdr:spPr>
        <a:xfrm>
          <a:off x="14541500" y="165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166707</xdr:rowOff>
    </xdr:from>
    <xdr:ext cx="534377" cy="259045"/>
    <xdr:sp macro="" textlink="">
      <xdr:nvSpPr>
        <xdr:cNvPr id="698" name="テキスト ボックス 697"/>
        <xdr:cNvSpPr txBox="1"/>
      </xdr:nvSpPr>
      <xdr:spPr>
        <a:xfrm>
          <a:off x="14325111" y="1628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21645</xdr:rowOff>
    </xdr:from>
    <xdr:to>
      <xdr:col>72</xdr:col>
      <xdr:colOff>38100</xdr:colOff>
      <xdr:row>97</xdr:row>
      <xdr:rowOff>123245</xdr:rowOff>
    </xdr:to>
    <xdr:sp macro="" textlink="">
      <xdr:nvSpPr>
        <xdr:cNvPr id="699" name="楕円 698"/>
        <xdr:cNvSpPr/>
      </xdr:nvSpPr>
      <xdr:spPr>
        <a:xfrm>
          <a:off x="13652500" y="166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114372</xdr:rowOff>
    </xdr:from>
    <xdr:ext cx="534377" cy="259045"/>
    <xdr:sp macro="" textlink="">
      <xdr:nvSpPr>
        <xdr:cNvPr id="700" name="テキスト ボックス 699"/>
        <xdr:cNvSpPr txBox="1"/>
      </xdr:nvSpPr>
      <xdr:spPr>
        <a:xfrm>
          <a:off x="13436111" y="1674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68858</xdr:rowOff>
    </xdr:from>
    <xdr:to>
      <xdr:col>67</xdr:col>
      <xdr:colOff>101600</xdr:colOff>
      <xdr:row>97</xdr:row>
      <xdr:rowOff>170458</xdr:rowOff>
    </xdr:to>
    <xdr:sp macro="" textlink="">
      <xdr:nvSpPr>
        <xdr:cNvPr id="701" name="楕円 700"/>
        <xdr:cNvSpPr/>
      </xdr:nvSpPr>
      <xdr:spPr>
        <a:xfrm>
          <a:off x="12763500" y="166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161585</xdr:rowOff>
    </xdr:from>
    <xdr:ext cx="534377" cy="259045"/>
    <xdr:sp macro="" textlink="">
      <xdr:nvSpPr>
        <xdr:cNvPr id="702" name="テキスト ボックス 701"/>
        <xdr:cNvSpPr txBox="1"/>
      </xdr:nvSpPr>
      <xdr:spPr>
        <a:xfrm>
          <a:off x="12547111" y="1679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97801</xdr:rowOff>
    </xdr:from>
    <xdr:to>
      <xdr:col>116</xdr:col>
      <xdr:colOff>63500</xdr:colOff>
      <xdr:row>39</xdr:row>
      <xdr:rowOff>97899</xdr:rowOff>
    </xdr:to>
    <xdr:cxnSp macro="">
      <xdr:nvCxnSpPr>
        <xdr:cNvPr id="733" name="直線コネクタ 732"/>
        <xdr:cNvCxnSpPr/>
      </xdr:nvCxnSpPr>
      <xdr:spPr>
        <a:xfrm flipV="1">
          <a:off x="21323300" y="6784351"/>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97997</xdr:rowOff>
    </xdr:to>
    <xdr:cxnSp macro="">
      <xdr:nvCxnSpPr>
        <xdr:cNvPr id="736" name="直線コネクタ 735"/>
        <xdr:cNvCxnSpPr/>
      </xdr:nvCxnSpPr>
      <xdr:spPr>
        <a:xfrm flipV="1">
          <a:off x="20434300" y="678444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97997</xdr:rowOff>
    </xdr:from>
    <xdr:to>
      <xdr:col>107</xdr:col>
      <xdr:colOff>50800</xdr:colOff>
      <xdr:row>39</xdr:row>
      <xdr:rowOff>98062</xdr:rowOff>
    </xdr:to>
    <xdr:cxnSp macro="">
      <xdr:nvCxnSpPr>
        <xdr:cNvPr id="739" name="直線コネクタ 738"/>
        <xdr:cNvCxnSpPr/>
      </xdr:nvCxnSpPr>
      <xdr:spPr>
        <a:xfrm flipV="1">
          <a:off x="19545300" y="678454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98062</xdr:rowOff>
    </xdr:from>
    <xdr:to>
      <xdr:col>102</xdr:col>
      <xdr:colOff>114300</xdr:colOff>
      <xdr:row>39</xdr:row>
      <xdr:rowOff>98095</xdr:rowOff>
    </xdr:to>
    <xdr:cxnSp macro="">
      <xdr:nvCxnSpPr>
        <xdr:cNvPr id="742" name="直線コネクタ 741"/>
        <xdr:cNvCxnSpPr/>
      </xdr:nvCxnSpPr>
      <xdr:spPr>
        <a:xfrm flipV="1">
          <a:off x="18656300" y="678461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47001</xdr:rowOff>
    </xdr:from>
    <xdr:to>
      <xdr:col>116</xdr:col>
      <xdr:colOff>114300</xdr:colOff>
      <xdr:row>39</xdr:row>
      <xdr:rowOff>148601</xdr:rowOff>
    </xdr:to>
    <xdr:sp macro="" textlink="">
      <xdr:nvSpPr>
        <xdr:cNvPr id="752" name="楕円 751"/>
        <xdr:cNvSpPr/>
      </xdr:nvSpPr>
      <xdr:spPr>
        <a:xfrm>
          <a:off x="221107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133378</xdr:rowOff>
    </xdr:from>
    <xdr:ext cx="313932" cy="259045"/>
    <xdr:sp macro="" textlink="">
      <xdr:nvSpPr>
        <xdr:cNvPr id="753" name="投資及び出資金該当値テキスト"/>
        <xdr:cNvSpPr txBox="1"/>
      </xdr:nvSpPr>
      <xdr:spPr>
        <a:xfrm>
          <a:off x="22212300" y="6648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54" name="楕円 753"/>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139826</xdr:rowOff>
    </xdr:from>
    <xdr:ext cx="313932" cy="259045"/>
    <xdr:sp macro="" textlink="">
      <xdr:nvSpPr>
        <xdr:cNvPr id="755" name="テキスト ボックス 754"/>
        <xdr:cNvSpPr txBox="1"/>
      </xdr:nvSpPr>
      <xdr:spPr>
        <a:xfrm>
          <a:off x="21166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47197</xdr:rowOff>
    </xdr:from>
    <xdr:to>
      <xdr:col>107</xdr:col>
      <xdr:colOff>101600</xdr:colOff>
      <xdr:row>39</xdr:row>
      <xdr:rowOff>148797</xdr:rowOff>
    </xdr:to>
    <xdr:sp macro="" textlink="">
      <xdr:nvSpPr>
        <xdr:cNvPr id="756" name="楕円 755"/>
        <xdr:cNvSpPr/>
      </xdr:nvSpPr>
      <xdr:spPr>
        <a:xfrm>
          <a:off x="20383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139924</xdr:rowOff>
    </xdr:from>
    <xdr:ext cx="313932" cy="259045"/>
    <xdr:sp macro="" textlink="">
      <xdr:nvSpPr>
        <xdr:cNvPr id="757" name="テキスト ボックス 756"/>
        <xdr:cNvSpPr txBox="1"/>
      </xdr:nvSpPr>
      <xdr:spPr>
        <a:xfrm>
          <a:off x="20277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47262</xdr:rowOff>
    </xdr:from>
    <xdr:to>
      <xdr:col>102</xdr:col>
      <xdr:colOff>165100</xdr:colOff>
      <xdr:row>39</xdr:row>
      <xdr:rowOff>148862</xdr:rowOff>
    </xdr:to>
    <xdr:sp macro="" textlink="">
      <xdr:nvSpPr>
        <xdr:cNvPr id="758" name="楕円 757"/>
        <xdr:cNvSpPr/>
      </xdr:nvSpPr>
      <xdr:spPr>
        <a:xfrm>
          <a:off x="19494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139989</xdr:rowOff>
    </xdr:from>
    <xdr:ext cx="313932" cy="259045"/>
    <xdr:sp macro="" textlink="">
      <xdr:nvSpPr>
        <xdr:cNvPr id="759" name="テキスト ボックス 758"/>
        <xdr:cNvSpPr txBox="1"/>
      </xdr:nvSpPr>
      <xdr:spPr>
        <a:xfrm>
          <a:off x="19388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47295</xdr:rowOff>
    </xdr:from>
    <xdr:to>
      <xdr:col>98</xdr:col>
      <xdr:colOff>38100</xdr:colOff>
      <xdr:row>39</xdr:row>
      <xdr:rowOff>148895</xdr:rowOff>
    </xdr:to>
    <xdr:sp macro="" textlink="">
      <xdr:nvSpPr>
        <xdr:cNvPr id="760" name="楕円 759"/>
        <xdr:cNvSpPr/>
      </xdr:nvSpPr>
      <xdr:spPr>
        <a:xfrm>
          <a:off x="18605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140022</xdr:rowOff>
    </xdr:from>
    <xdr:ext cx="313932" cy="259045"/>
    <xdr:sp macro="" textlink="">
      <xdr:nvSpPr>
        <xdr:cNvPr id="761" name="テキスト ボックス 760"/>
        <xdr:cNvSpPr txBox="1"/>
      </xdr:nvSpPr>
      <xdr:spPr>
        <a:xfrm>
          <a:off x="18499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84379</xdr:rowOff>
    </xdr:from>
    <xdr:to>
      <xdr:col>116</xdr:col>
      <xdr:colOff>63500</xdr:colOff>
      <xdr:row>58</xdr:row>
      <xdr:rowOff>98186</xdr:rowOff>
    </xdr:to>
    <xdr:cxnSp macro="">
      <xdr:nvCxnSpPr>
        <xdr:cNvPr id="788" name="直線コネクタ 787"/>
        <xdr:cNvCxnSpPr/>
      </xdr:nvCxnSpPr>
      <xdr:spPr>
        <a:xfrm flipV="1">
          <a:off x="21323300" y="10028479"/>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9169</xdr:rowOff>
    </xdr:from>
    <xdr:to>
      <xdr:col>111</xdr:col>
      <xdr:colOff>177800</xdr:colOff>
      <xdr:row>58</xdr:row>
      <xdr:rowOff>98186</xdr:rowOff>
    </xdr:to>
    <xdr:cxnSp macro="">
      <xdr:nvCxnSpPr>
        <xdr:cNvPr id="791" name="直線コネクタ 790"/>
        <xdr:cNvCxnSpPr/>
      </xdr:nvCxnSpPr>
      <xdr:spPr>
        <a:xfrm>
          <a:off x="20434300" y="9781819"/>
          <a:ext cx="889000" cy="26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9169</xdr:rowOff>
    </xdr:from>
    <xdr:to>
      <xdr:col>107</xdr:col>
      <xdr:colOff>50800</xdr:colOff>
      <xdr:row>58</xdr:row>
      <xdr:rowOff>11821</xdr:rowOff>
    </xdr:to>
    <xdr:cxnSp macro="">
      <xdr:nvCxnSpPr>
        <xdr:cNvPr id="794" name="直線コネクタ 793"/>
        <xdr:cNvCxnSpPr/>
      </xdr:nvCxnSpPr>
      <xdr:spPr>
        <a:xfrm flipV="1">
          <a:off x="19545300" y="9781819"/>
          <a:ext cx="889000" cy="1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135084</xdr:rowOff>
    </xdr:from>
    <xdr:ext cx="469744" cy="259045"/>
    <xdr:sp macro="" textlink="">
      <xdr:nvSpPr>
        <xdr:cNvPr id="796" name="テキスト ボックス 795"/>
        <xdr:cNvSpPr txBox="1"/>
      </xdr:nvSpPr>
      <xdr:spPr>
        <a:xfrm>
          <a:off x="20199428" y="99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11821</xdr:rowOff>
    </xdr:from>
    <xdr:to>
      <xdr:col>102</xdr:col>
      <xdr:colOff>114300</xdr:colOff>
      <xdr:row>58</xdr:row>
      <xdr:rowOff>12095</xdr:rowOff>
    </xdr:to>
    <xdr:cxnSp macro="">
      <xdr:nvCxnSpPr>
        <xdr:cNvPr id="797" name="直線コネクタ 796"/>
        <xdr:cNvCxnSpPr/>
      </xdr:nvCxnSpPr>
      <xdr:spPr>
        <a:xfrm flipV="1">
          <a:off x="18656300" y="995592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33579</xdr:rowOff>
    </xdr:from>
    <xdr:to>
      <xdr:col>116</xdr:col>
      <xdr:colOff>114300</xdr:colOff>
      <xdr:row>58</xdr:row>
      <xdr:rowOff>135179</xdr:rowOff>
    </xdr:to>
    <xdr:sp macro="" textlink="">
      <xdr:nvSpPr>
        <xdr:cNvPr id="807" name="楕円 806"/>
        <xdr:cNvSpPr/>
      </xdr:nvSpPr>
      <xdr:spPr>
        <a:xfrm>
          <a:off x="221107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119956</xdr:rowOff>
    </xdr:from>
    <xdr:ext cx="469744" cy="259045"/>
    <xdr:sp macro="" textlink="">
      <xdr:nvSpPr>
        <xdr:cNvPr id="808" name="貸付金該当値テキスト"/>
        <xdr:cNvSpPr txBox="1"/>
      </xdr:nvSpPr>
      <xdr:spPr>
        <a:xfrm>
          <a:off x="22212300" y="989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47386</xdr:rowOff>
    </xdr:from>
    <xdr:to>
      <xdr:col>112</xdr:col>
      <xdr:colOff>38100</xdr:colOff>
      <xdr:row>58</xdr:row>
      <xdr:rowOff>148986</xdr:rowOff>
    </xdr:to>
    <xdr:sp macro="" textlink="">
      <xdr:nvSpPr>
        <xdr:cNvPr id="809" name="楕円 808"/>
        <xdr:cNvSpPr/>
      </xdr:nvSpPr>
      <xdr:spPr>
        <a:xfrm>
          <a:off x="21272500" y="99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140113</xdr:rowOff>
    </xdr:from>
    <xdr:ext cx="378565" cy="259045"/>
    <xdr:sp macro="" textlink="">
      <xdr:nvSpPr>
        <xdr:cNvPr id="810" name="テキスト ボックス 809"/>
        <xdr:cNvSpPr txBox="1"/>
      </xdr:nvSpPr>
      <xdr:spPr>
        <a:xfrm>
          <a:off x="21134017" y="1008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129819</xdr:rowOff>
    </xdr:from>
    <xdr:to>
      <xdr:col>107</xdr:col>
      <xdr:colOff>101600</xdr:colOff>
      <xdr:row>57</xdr:row>
      <xdr:rowOff>59969</xdr:rowOff>
    </xdr:to>
    <xdr:sp macro="" textlink="">
      <xdr:nvSpPr>
        <xdr:cNvPr id="811" name="楕円 810"/>
        <xdr:cNvSpPr/>
      </xdr:nvSpPr>
      <xdr:spPr>
        <a:xfrm>
          <a:off x="203835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76496</xdr:rowOff>
    </xdr:from>
    <xdr:ext cx="469744" cy="259045"/>
    <xdr:sp macro="" textlink="">
      <xdr:nvSpPr>
        <xdr:cNvPr id="812" name="テキスト ボックス 811"/>
        <xdr:cNvSpPr txBox="1"/>
      </xdr:nvSpPr>
      <xdr:spPr>
        <a:xfrm>
          <a:off x="20199428" y="950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132471</xdr:rowOff>
    </xdr:from>
    <xdr:to>
      <xdr:col>102</xdr:col>
      <xdr:colOff>165100</xdr:colOff>
      <xdr:row>58</xdr:row>
      <xdr:rowOff>62621</xdr:rowOff>
    </xdr:to>
    <xdr:sp macro="" textlink="">
      <xdr:nvSpPr>
        <xdr:cNvPr id="813" name="楕円 812"/>
        <xdr:cNvSpPr/>
      </xdr:nvSpPr>
      <xdr:spPr>
        <a:xfrm>
          <a:off x="19494500" y="99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53748</xdr:rowOff>
    </xdr:from>
    <xdr:ext cx="469744" cy="259045"/>
    <xdr:sp macro="" textlink="">
      <xdr:nvSpPr>
        <xdr:cNvPr id="814" name="テキスト ボックス 813"/>
        <xdr:cNvSpPr txBox="1"/>
      </xdr:nvSpPr>
      <xdr:spPr>
        <a:xfrm>
          <a:off x="19310428" y="9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132745</xdr:rowOff>
    </xdr:from>
    <xdr:to>
      <xdr:col>98</xdr:col>
      <xdr:colOff>38100</xdr:colOff>
      <xdr:row>58</xdr:row>
      <xdr:rowOff>62895</xdr:rowOff>
    </xdr:to>
    <xdr:sp macro="" textlink="">
      <xdr:nvSpPr>
        <xdr:cNvPr id="815" name="楕円 814"/>
        <xdr:cNvSpPr/>
      </xdr:nvSpPr>
      <xdr:spPr>
        <a:xfrm>
          <a:off x="18605500" y="99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54022</xdr:rowOff>
    </xdr:from>
    <xdr:ext cx="469744" cy="259045"/>
    <xdr:sp macro="" textlink="">
      <xdr:nvSpPr>
        <xdr:cNvPr id="816" name="テキスト ボックス 815"/>
        <xdr:cNvSpPr txBox="1"/>
      </xdr:nvSpPr>
      <xdr:spPr>
        <a:xfrm>
          <a:off x="18421428" y="999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153857</xdr:rowOff>
    </xdr:from>
    <xdr:to>
      <xdr:col>116</xdr:col>
      <xdr:colOff>63500</xdr:colOff>
      <xdr:row>77</xdr:row>
      <xdr:rowOff>10002</xdr:rowOff>
    </xdr:to>
    <xdr:cxnSp macro="">
      <xdr:nvCxnSpPr>
        <xdr:cNvPr id="848" name="直線コネクタ 847"/>
        <xdr:cNvCxnSpPr/>
      </xdr:nvCxnSpPr>
      <xdr:spPr>
        <a:xfrm flipV="1">
          <a:off x="21323300" y="13184057"/>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89979</xdr:rowOff>
    </xdr:from>
    <xdr:to>
      <xdr:col>111</xdr:col>
      <xdr:colOff>177800</xdr:colOff>
      <xdr:row>77</xdr:row>
      <xdr:rowOff>10002</xdr:rowOff>
    </xdr:to>
    <xdr:cxnSp macro="">
      <xdr:nvCxnSpPr>
        <xdr:cNvPr id="851" name="直線コネクタ 850"/>
        <xdr:cNvCxnSpPr/>
      </xdr:nvCxnSpPr>
      <xdr:spPr>
        <a:xfrm>
          <a:off x="20434300" y="13120179"/>
          <a:ext cx="8890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89979</xdr:rowOff>
    </xdr:from>
    <xdr:to>
      <xdr:col>107</xdr:col>
      <xdr:colOff>50800</xdr:colOff>
      <xdr:row>76</xdr:row>
      <xdr:rowOff>153530</xdr:rowOff>
    </xdr:to>
    <xdr:cxnSp macro="">
      <xdr:nvCxnSpPr>
        <xdr:cNvPr id="854" name="直線コネクタ 853"/>
        <xdr:cNvCxnSpPr/>
      </xdr:nvCxnSpPr>
      <xdr:spPr>
        <a:xfrm flipV="1">
          <a:off x="19545300" y="1312017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161755</xdr:rowOff>
    </xdr:from>
    <xdr:ext cx="534377" cy="259045"/>
    <xdr:sp macro="" textlink="">
      <xdr:nvSpPr>
        <xdr:cNvPr id="856" name="テキスト ボックス 855"/>
        <xdr:cNvSpPr txBox="1"/>
      </xdr:nvSpPr>
      <xdr:spPr>
        <a:xfrm>
          <a:off x="20167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153530</xdr:rowOff>
    </xdr:from>
    <xdr:to>
      <xdr:col>102</xdr:col>
      <xdr:colOff>114300</xdr:colOff>
      <xdr:row>76</xdr:row>
      <xdr:rowOff>168112</xdr:rowOff>
    </xdr:to>
    <xdr:cxnSp macro="">
      <xdr:nvCxnSpPr>
        <xdr:cNvPr id="857" name="直線コネクタ 856"/>
        <xdr:cNvCxnSpPr/>
      </xdr:nvCxnSpPr>
      <xdr:spPr>
        <a:xfrm flipV="1">
          <a:off x="18656300" y="13183730"/>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9" name="テキスト ボックス 858"/>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1" name="テキスト ボックス 860"/>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103057</xdr:rowOff>
    </xdr:from>
    <xdr:to>
      <xdr:col>116</xdr:col>
      <xdr:colOff>114300</xdr:colOff>
      <xdr:row>77</xdr:row>
      <xdr:rowOff>33207</xdr:rowOff>
    </xdr:to>
    <xdr:sp macro="" textlink="">
      <xdr:nvSpPr>
        <xdr:cNvPr id="867" name="楕円 866"/>
        <xdr:cNvSpPr/>
      </xdr:nvSpPr>
      <xdr:spPr>
        <a:xfrm>
          <a:off x="22110700" y="131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81484</xdr:rowOff>
    </xdr:from>
    <xdr:ext cx="534377" cy="259045"/>
    <xdr:sp macro="" textlink="">
      <xdr:nvSpPr>
        <xdr:cNvPr id="868" name="繰出金該当値テキスト"/>
        <xdr:cNvSpPr txBox="1"/>
      </xdr:nvSpPr>
      <xdr:spPr>
        <a:xfrm>
          <a:off x="22212300" y="131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130652</xdr:rowOff>
    </xdr:from>
    <xdr:to>
      <xdr:col>112</xdr:col>
      <xdr:colOff>38100</xdr:colOff>
      <xdr:row>77</xdr:row>
      <xdr:rowOff>60802</xdr:rowOff>
    </xdr:to>
    <xdr:sp macro="" textlink="">
      <xdr:nvSpPr>
        <xdr:cNvPr id="869" name="楕円 868"/>
        <xdr:cNvSpPr/>
      </xdr:nvSpPr>
      <xdr:spPr>
        <a:xfrm>
          <a:off x="21272500" y="1316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51929</xdr:rowOff>
    </xdr:from>
    <xdr:ext cx="534377" cy="259045"/>
    <xdr:sp macro="" textlink="">
      <xdr:nvSpPr>
        <xdr:cNvPr id="870" name="テキスト ボックス 869"/>
        <xdr:cNvSpPr txBox="1"/>
      </xdr:nvSpPr>
      <xdr:spPr>
        <a:xfrm>
          <a:off x="21056111" y="132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39179</xdr:rowOff>
    </xdr:from>
    <xdr:to>
      <xdr:col>107</xdr:col>
      <xdr:colOff>101600</xdr:colOff>
      <xdr:row>76</xdr:row>
      <xdr:rowOff>140779</xdr:rowOff>
    </xdr:to>
    <xdr:sp macro="" textlink="">
      <xdr:nvSpPr>
        <xdr:cNvPr id="871" name="楕円 870"/>
        <xdr:cNvSpPr/>
      </xdr:nvSpPr>
      <xdr:spPr>
        <a:xfrm>
          <a:off x="20383500" y="130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157307</xdr:rowOff>
    </xdr:from>
    <xdr:ext cx="534377" cy="259045"/>
    <xdr:sp macro="" textlink="">
      <xdr:nvSpPr>
        <xdr:cNvPr id="872" name="テキスト ボックス 871"/>
        <xdr:cNvSpPr txBox="1"/>
      </xdr:nvSpPr>
      <xdr:spPr>
        <a:xfrm>
          <a:off x="20167111" y="128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102730</xdr:rowOff>
    </xdr:from>
    <xdr:to>
      <xdr:col>102</xdr:col>
      <xdr:colOff>165100</xdr:colOff>
      <xdr:row>77</xdr:row>
      <xdr:rowOff>32880</xdr:rowOff>
    </xdr:to>
    <xdr:sp macro="" textlink="">
      <xdr:nvSpPr>
        <xdr:cNvPr id="873" name="楕円 872"/>
        <xdr:cNvSpPr/>
      </xdr:nvSpPr>
      <xdr:spPr>
        <a:xfrm>
          <a:off x="19494500" y="131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24007</xdr:rowOff>
    </xdr:from>
    <xdr:ext cx="534377" cy="259045"/>
    <xdr:sp macro="" textlink="">
      <xdr:nvSpPr>
        <xdr:cNvPr id="874" name="テキスト ボックス 873"/>
        <xdr:cNvSpPr txBox="1"/>
      </xdr:nvSpPr>
      <xdr:spPr>
        <a:xfrm>
          <a:off x="19278111" y="132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117312</xdr:rowOff>
    </xdr:from>
    <xdr:to>
      <xdr:col>98</xdr:col>
      <xdr:colOff>38100</xdr:colOff>
      <xdr:row>77</xdr:row>
      <xdr:rowOff>47462</xdr:rowOff>
    </xdr:to>
    <xdr:sp macro="" textlink="">
      <xdr:nvSpPr>
        <xdr:cNvPr id="875" name="楕円 874"/>
        <xdr:cNvSpPr/>
      </xdr:nvSpPr>
      <xdr:spPr>
        <a:xfrm>
          <a:off x="18605500" y="131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38589</xdr:rowOff>
    </xdr:from>
    <xdr:ext cx="534377" cy="259045"/>
    <xdr:sp macro="" textlink="">
      <xdr:nvSpPr>
        <xdr:cNvPr id="876" name="テキスト ボックス 875"/>
        <xdr:cNvSpPr txBox="1"/>
      </xdr:nvSpPr>
      <xdr:spPr>
        <a:xfrm>
          <a:off x="18389111" y="132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a:t>
          </a:r>
          <a:r>
            <a:rPr kumimoji="1" lang="en-US" altLang="ja-JP" sz="1100">
              <a:solidFill>
                <a:schemeClr val="dk1"/>
              </a:solidFill>
              <a:effectLst/>
              <a:latin typeface="+mn-lt"/>
              <a:ea typeface="+mn-ea"/>
              <a:cs typeface="+mn-cs"/>
            </a:rPr>
            <a:t>886,620</a:t>
          </a:r>
          <a:r>
            <a:rPr kumimoji="1" lang="ja-JP" altLang="ja-JP" sz="1100">
              <a:solidFill>
                <a:schemeClr val="dk1"/>
              </a:solidFill>
              <a:effectLst/>
              <a:latin typeface="+mn-lt"/>
              <a:ea typeface="+mn-ea"/>
              <a:cs typeface="+mn-cs"/>
            </a:rPr>
            <a:t>円で、類似団体との比較で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人当たりコストが若干高くなっているのは人件費の</a:t>
          </a:r>
          <a:r>
            <a:rPr kumimoji="1" lang="en-US" altLang="ja-JP" sz="1100">
              <a:solidFill>
                <a:schemeClr val="dk1"/>
              </a:solidFill>
              <a:effectLst/>
              <a:latin typeface="+mn-lt"/>
              <a:ea typeface="+mn-ea"/>
              <a:cs typeface="+mn-cs"/>
            </a:rPr>
            <a:t>136,974</a:t>
          </a:r>
          <a:r>
            <a:rPr kumimoji="1" lang="ja-JP" altLang="ja-JP" sz="1100">
              <a:solidFill>
                <a:schemeClr val="dk1"/>
              </a:solidFill>
              <a:effectLst/>
              <a:latin typeface="+mn-lt"/>
              <a:ea typeface="+mn-ea"/>
              <a:cs typeface="+mn-cs"/>
            </a:rPr>
            <a:t>円、維持補修費の</a:t>
          </a:r>
          <a:r>
            <a:rPr kumimoji="1" lang="en-US" altLang="ja-JP" sz="1100">
              <a:solidFill>
                <a:schemeClr val="dk1"/>
              </a:solidFill>
              <a:effectLst/>
              <a:latin typeface="+mn-lt"/>
              <a:ea typeface="+mn-ea"/>
              <a:cs typeface="+mn-cs"/>
            </a:rPr>
            <a:t>20,825</a:t>
          </a:r>
          <a:r>
            <a:rPr kumimoji="1" lang="ja-JP" altLang="ja-JP" sz="1100">
              <a:solidFill>
                <a:schemeClr val="dk1"/>
              </a:solidFill>
              <a:effectLst/>
              <a:latin typeface="+mn-lt"/>
              <a:ea typeface="+mn-ea"/>
              <a:cs typeface="+mn-cs"/>
            </a:rPr>
            <a:t>円、普通建設事業費の</a:t>
          </a:r>
          <a:r>
            <a:rPr kumimoji="1" lang="en-US" altLang="ja-JP" sz="1100">
              <a:solidFill>
                <a:schemeClr val="dk1"/>
              </a:solidFill>
              <a:effectLst/>
              <a:latin typeface="+mn-lt"/>
              <a:ea typeface="+mn-ea"/>
              <a:cs typeface="+mn-cs"/>
            </a:rPr>
            <a:t>126,401</a:t>
          </a:r>
          <a:r>
            <a:rPr kumimoji="1" lang="ja-JP" altLang="ja-JP" sz="1100">
              <a:solidFill>
                <a:schemeClr val="dk1"/>
              </a:solidFill>
              <a:effectLst/>
              <a:latin typeface="+mn-lt"/>
              <a:ea typeface="+mn-ea"/>
              <a:cs typeface="+mn-cs"/>
            </a:rPr>
            <a:t>円などとなっており、令和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道路整備や教員住宅の整備により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しています。また、公債費については、起債元利償還額が概ね</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億円での推移となっており、１人当たりコストは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万円前後の状況となっています。引き続き計画的な事業の実施と、一般単独事業債を極力抑制し交付税措置のある起債の活用などにより、財政負担の平準化や健全な財政運営を進めます。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北海道斜里町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10,888
10,643
737.12
10,003,757
9,653,520
347,233
5,905,237
11,447,181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99858</xdr:rowOff>
    </xdr:from>
    <xdr:to>
      <xdr:col>24</xdr:col>
      <xdr:colOff>62865</xdr:colOff>
      <xdr:row>38</xdr:row>
      <xdr:rowOff>48913</xdr:rowOff>
    </xdr:to>
    <xdr:cxnSp macro="">
      <xdr:nvCxnSpPr>
        <xdr:cNvPr id="58" name="直線コネクタ 57"/>
        <xdr:cNvCxnSpPr/>
      </xdr:nvCxnSpPr>
      <xdr:spPr>
        <a:xfrm flipV="1">
          <a:off x="4633595" y="5414808"/>
          <a:ext cx="1270" cy="114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52740</xdr:rowOff>
    </xdr:from>
    <xdr:ext cx="469744" cy="259045"/>
    <xdr:sp macro="" textlink="">
      <xdr:nvSpPr>
        <xdr:cNvPr id="59" name="議会費最小値テキスト"/>
        <xdr:cNvSpPr txBox="1"/>
      </xdr:nvSpPr>
      <xdr:spPr>
        <a:xfrm>
          <a:off x="4686300" y="65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48913</xdr:rowOff>
    </xdr:from>
    <xdr:to>
      <xdr:col>24</xdr:col>
      <xdr:colOff>152400</xdr:colOff>
      <xdr:row>38</xdr:row>
      <xdr:rowOff>48913</xdr:rowOff>
    </xdr:to>
    <xdr:cxnSp macro="">
      <xdr:nvCxnSpPr>
        <xdr:cNvPr id="60" name="直線コネクタ 59"/>
        <xdr:cNvCxnSpPr/>
      </xdr:nvCxnSpPr>
      <xdr:spPr>
        <a:xfrm>
          <a:off x="4546600" y="656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46535</xdr:rowOff>
    </xdr:from>
    <xdr:ext cx="469744" cy="259045"/>
    <xdr:sp macro="" textlink="">
      <xdr:nvSpPr>
        <xdr:cNvPr id="61" name="議会費最大値テキスト"/>
        <xdr:cNvSpPr txBox="1"/>
      </xdr:nvSpPr>
      <xdr:spPr>
        <a:xfrm>
          <a:off x="4686300" y="51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99858</xdr:rowOff>
    </xdr:from>
    <xdr:to>
      <xdr:col>24</xdr:col>
      <xdr:colOff>152400</xdr:colOff>
      <xdr:row>31</xdr:row>
      <xdr:rowOff>99858</xdr:rowOff>
    </xdr:to>
    <xdr:cxnSp macro="">
      <xdr:nvCxnSpPr>
        <xdr:cNvPr id="62" name="直線コネクタ 61"/>
        <xdr:cNvCxnSpPr/>
      </xdr:nvCxnSpPr>
      <xdr:spPr>
        <a:xfrm>
          <a:off x="4546600" y="541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36504</xdr:rowOff>
    </xdr:from>
    <xdr:to>
      <xdr:col>24</xdr:col>
      <xdr:colOff>63500</xdr:colOff>
      <xdr:row>34</xdr:row>
      <xdr:rowOff>52832</xdr:rowOff>
    </xdr:to>
    <xdr:cxnSp macro="">
      <xdr:nvCxnSpPr>
        <xdr:cNvPr id="63" name="直線コネクタ 62"/>
        <xdr:cNvCxnSpPr/>
      </xdr:nvCxnSpPr>
      <xdr:spPr>
        <a:xfrm>
          <a:off x="3797300" y="586580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51978</xdr:rowOff>
    </xdr:from>
    <xdr:ext cx="469744" cy="259045"/>
    <xdr:sp macro="" textlink="">
      <xdr:nvSpPr>
        <xdr:cNvPr id="64" name="議会費平均値テキスト"/>
        <xdr:cNvSpPr txBox="1"/>
      </xdr:nvSpPr>
      <xdr:spPr>
        <a:xfrm>
          <a:off x="4686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73551</xdr:rowOff>
    </xdr:from>
    <xdr:to>
      <xdr:col>24</xdr:col>
      <xdr:colOff>114300</xdr:colOff>
      <xdr:row>36</xdr:row>
      <xdr:rowOff>3701</xdr:rowOff>
    </xdr:to>
    <xdr:sp macro="" textlink="">
      <xdr:nvSpPr>
        <xdr:cNvPr id="65" name="フローチャート: 判断 64"/>
        <xdr:cNvSpPr/>
      </xdr:nvSpPr>
      <xdr:spPr>
        <a:xfrm>
          <a:off x="4584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12011</xdr:rowOff>
    </xdr:from>
    <xdr:to>
      <xdr:col>19</xdr:col>
      <xdr:colOff>177800</xdr:colOff>
      <xdr:row>34</xdr:row>
      <xdr:rowOff>36504</xdr:rowOff>
    </xdr:to>
    <xdr:cxnSp macro="">
      <xdr:nvCxnSpPr>
        <xdr:cNvPr id="66" name="直線コネクタ 65"/>
        <xdr:cNvCxnSpPr/>
      </xdr:nvCxnSpPr>
      <xdr:spPr>
        <a:xfrm>
          <a:off x="2908300" y="5326961"/>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113719</xdr:rowOff>
    </xdr:from>
    <xdr:to>
      <xdr:col>20</xdr:col>
      <xdr:colOff>38100</xdr:colOff>
      <xdr:row>36</xdr:row>
      <xdr:rowOff>43869</xdr:rowOff>
    </xdr:to>
    <xdr:sp macro="" textlink="">
      <xdr:nvSpPr>
        <xdr:cNvPr id="67" name="フローチャート: 判断 66"/>
        <xdr:cNvSpPr/>
      </xdr:nvSpPr>
      <xdr:spPr>
        <a:xfrm>
          <a:off x="3746500" y="611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34996</xdr:rowOff>
    </xdr:from>
    <xdr:ext cx="469744" cy="259045"/>
    <xdr:sp macro="" textlink="">
      <xdr:nvSpPr>
        <xdr:cNvPr id="68" name="テキスト ボックス 67"/>
        <xdr:cNvSpPr txBox="1"/>
      </xdr:nvSpPr>
      <xdr:spPr>
        <a:xfrm>
          <a:off x="3562428" y="620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12011</xdr:rowOff>
    </xdr:from>
    <xdr:to>
      <xdr:col>15</xdr:col>
      <xdr:colOff>50800</xdr:colOff>
      <xdr:row>33</xdr:row>
      <xdr:rowOff>110635</xdr:rowOff>
    </xdr:to>
    <xdr:cxnSp macro="">
      <xdr:nvCxnSpPr>
        <xdr:cNvPr id="69" name="直線コネクタ 68"/>
        <xdr:cNvCxnSpPr/>
      </xdr:nvCxnSpPr>
      <xdr:spPr>
        <a:xfrm flipV="1">
          <a:off x="2019300" y="5326961"/>
          <a:ext cx="889000" cy="4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125149</xdr:rowOff>
    </xdr:from>
    <xdr:to>
      <xdr:col>15</xdr:col>
      <xdr:colOff>101600</xdr:colOff>
      <xdr:row>36</xdr:row>
      <xdr:rowOff>55299</xdr:rowOff>
    </xdr:to>
    <xdr:sp macro="" textlink="">
      <xdr:nvSpPr>
        <xdr:cNvPr id="70" name="フローチャート: 判断 69"/>
        <xdr:cNvSpPr/>
      </xdr:nvSpPr>
      <xdr:spPr>
        <a:xfrm>
          <a:off x="28575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46426</xdr:rowOff>
    </xdr:from>
    <xdr:ext cx="469744" cy="259045"/>
    <xdr:sp macro="" textlink="">
      <xdr:nvSpPr>
        <xdr:cNvPr id="71" name="テキスト ボックス 70"/>
        <xdr:cNvSpPr txBox="1"/>
      </xdr:nvSpPr>
      <xdr:spPr>
        <a:xfrm>
          <a:off x="2673428" y="621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9072</xdr:rowOff>
    </xdr:from>
    <xdr:to>
      <xdr:col>10</xdr:col>
      <xdr:colOff>114300</xdr:colOff>
      <xdr:row>33</xdr:row>
      <xdr:rowOff>110635</xdr:rowOff>
    </xdr:to>
    <xdr:cxnSp macro="">
      <xdr:nvCxnSpPr>
        <xdr:cNvPr id="72" name="直線コネクタ 71"/>
        <xdr:cNvCxnSpPr/>
      </xdr:nvCxnSpPr>
      <xdr:spPr>
        <a:xfrm>
          <a:off x="1130300" y="5666922"/>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135926</xdr:rowOff>
    </xdr:from>
    <xdr:to>
      <xdr:col>10</xdr:col>
      <xdr:colOff>165100</xdr:colOff>
      <xdr:row>35</xdr:row>
      <xdr:rowOff>66076</xdr:rowOff>
    </xdr:to>
    <xdr:sp macro="" textlink="">
      <xdr:nvSpPr>
        <xdr:cNvPr id="73" name="フローチャート: 判断 72"/>
        <xdr:cNvSpPr/>
      </xdr:nvSpPr>
      <xdr:spPr>
        <a:xfrm>
          <a:off x="1968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57203</xdr:rowOff>
    </xdr:from>
    <xdr:ext cx="469744" cy="259045"/>
    <xdr:sp macro="" textlink="">
      <xdr:nvSpPr>
        <xdr:cNvPr id="74" name="テキスト ボックス 73"/>
        <xdr:cNvSpPr txBox="1"/>
      </xdr:nvSpPr>
      <xdr:spPr>
        <a:xfrm>
          <a:off x="1784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151928</xdr:rowOff>
    </xdr:from>
    <xdr:to>
      <xdr:col>6</xdr:col>
      <xdr:colOff>38100</xdr:colOff>
      <xdr:row>35</xdr:row>
      <xdr:rowOff>82078</xdr:rowOff>
    </xdr:to>
    <xdr:sp macro="" textlink="">
      <xdr:nvSpPr>
        <xdr:cNvPr id="75" name="フローチャート: 判断 74"/>
        <xdr:cNvSpPr/>
      </xdr:nvSpPr>
      <xdr:spPr>
        <a:xfrm>
          <a:off x="1079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73205</xdr:rowOff>
    </xdr:from>
    <xdr:ext cx="469744" cy="259045"/>
    <xdr:sp macro="" textlink="">
      <xdr:nvSpPr>
        <xdr:cNvPr id="76" name="テキスト ボックス 75"/>
        <xdr:cNvSpPr txBox="1"/>
      </xdr:nvSpPr>
      <xdr:spPr>
        <a:xfrm>
          <a:off x="895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2032</xdr:rowOff>
    </xdr:from>
    <xdr:to>
      <xdr:col>24</xdr:col>
      <xdr:colOff>114300</xdr:colOff>
      <xdr:row>34</xdr:row>
      <xdr:rowOff>103632</xdr:rowOff>
    </xdr:to>
    <xdr:sp macro="" textlink="">
      <xdr:nvSpPr>
        <xdr:cNvPr id="82" name="楕円 81"/>
        <xdr:cNvSpPr/>
      </xdr:nvSpPr>
      <xdr:spPr>
        <a:xfrm>
          <a:off x="45847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24909</xdr:rowOff>
    </xdr:from>
    <xdr:ext cx="469744" cy="259045"/>
    <xdr:sp macro="" textlink="">
      <xdr:nvSpPr>
        <xdr:cNvPr id="83" name="議会費該当値テキスト"/>
        <xdr:cNvSpPr txBox="1"/>
      </xdr:nvSpPr>
      <xdr:spPr>
        <a:xfrm>
          <a:off x="4686300" y="56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157154</xdr:rowOff>
    </xdr:from>
    <xdr:to>
      <xdr:col>20</xdr:col>
      <xdr:colOff>38100</xdr:colOff>
      <xdr:row>34</xdr:row>
      <xdr:rowOff>87304</xdr:rowOff>
    </xdr:to>
    <xdr:sp macro="" textlink="">
      <xdr:nvSpPr>
        <xdr:cNvPr id="84" name="楕円 83"/>
        <xdr:cNvSpPr/>
      </xdr:nvSpPr>
      <xdr:spPr>
        <a:xfrm>
          <a:off x="3746500" y="58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103831</xdr:rowOff>
    </xdr:from>
    <xdr:ext cx="469744" cy="259045"/>
    <xdr:sp macro="" textlink="">
      <xdr:nvSpPr>
        <xdr:cNvPr id="85" name="テキスト ボックス 84"/>
        <xdr:cNvSpPr txBox="1"/>
      </xdr:nvSpPr>
      <xdr:spPr>
        <a:xfrm>
          <a:off x="3562428" y="559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132661</xdr:rowOff>
    </xdr:from>
    <xdr:to>
      <xdr:col>15</xdr:col>
      <xdr:colOff>101600</xdr:colOff>
      <xdr:row>31</xdr:row>
      <xdr:rowOff>62811</xdr:rowOff>
    </xdr:to>
    <xdr:sp macro="" textlink="">
      <xdr:nvSpPr>
        <xdr:cNvPr id="86" name="楕円 85"/>
        <xdr:cNvSpPr/>
      </xdr:nvSpPr>
      <xdr:spPr>
        <a:xfrm>
          <a:off x="2857500" y="52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79338</xdr:rowOff>
    </xdr:from>
    <xdr:ext cx="469744" cy="259045"/>
    <xdr:sp macro="" textlink="">
      <xdr:nvSpPr>
        <xdr:cNvPr id="87" name="テキスト ボックス 86"/>
        <xdr:cNvSpPr txBox="1"/>
      </xdr:nvSpPr>
      <xdr:spPr>
        <a:xfrm>
          <a:off x="2673428" y="50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59835</xdr:rowOff>
    </xdr:from>
    <xdr:to>
      <xdr:col>10</xdr:col>
      <xdr:colOff>165100</xdr:colOff>
      <xdr:row>33</xdr:row>
      <xdr:rowOff>161435</xdr:rowOff>
    </xdr:to>
    <xdr:sp macro="" textlink="">
      <xdr:nvSpPr>
        <xdr:cNvPr id="88" name="楕円 87"/>
        <xdr:cNvSpPr/>
      </xdr:nvSpPr>
      <xdr:spPr>
        <a:xfrm>
          <a:off x="1968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6512</xdr:rowOff>
    </xdr:from>
    <xdr:ext cx="469744" cy="259045"/>
    <xdr:sp macro="" textlink="">
      <xdr:nvSpPr>
        <xdr:cNvPr id="89" name="テキスト ボックス 88"/>
        <xdr:cNvSpPr txBox="1"/>
      </xdr:nvSpPr>
      <xdr:spPr>
        <a:xfrm>
          <a:off x="1784428" y="54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129722</xdr:rowOff>
    </xdr:from>
    <xdr:to>
      <xdr:col>6</xdr:col>
      <xdr:colOff>38100</xdr:colOff>
      <xdr:row>33</xdr:row>
      <xdr:rowOff>59872</xdr:rowOff>
    </xdr:to>
    <xdr:sp macro="" textlink="">
      <xdr:nvSpPr>
        <xdr:cNvPr id="90" name="楕円 89"/>
        <xdr:cNvSpPr/>
      </xdr:nvSpPr>
      <xdr:spPr>
        <a:xfrm>
          <a:off x="1079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76399</xdr:rowOff>
    </xdr:from>
    <xdr:ext cx="469744" cy="259045"/>
    <xdr:sp macro="" textlink="">
      <xdr:nvSpPr>
        <xdr:cNvPr id="91" name="テキスト ボックス 90"/>
        <xdr:cNvSpPr txBox="1"/>
      </xdr:nvSpPr>
      <xdr:spPr>
        <a:xfrm>
          <a:off x="895428"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5" name="直線コネクタ 114"/>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6" name="総務費最小値テキスト"/>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7" name="直線コネクタ 116"/>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8" name="総務費最大値テキスト"/>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9" name="直線コネクタ 118"/>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105155</xdr:rowOff>
    </xdr:from>
    <xdr:to>
      <xdr:col>24</xdr:col>
      <xdr:colOff>63500</xdr:colOff>
      <xdr:row>57</xdr:row>
      <xdr:rowOff>120458</xdr:rowOff>
    </xdr:to>
    <xdr:cxnSp macro="">
      <xdr:nvCxnSpPr>
        <xdr:cNvPr id="120" name="直線コネクタ 119"/>
        <xdr:cNvCxnSpPr/>
      </xdr:nvCxnSpPr>
      <xdr:spPr>
        <a:xfrm>
          <a:off x="3797300" y="9877805"/>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21" name="総務費平均値テキスト"/>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2" name="フローチャート: 判断 121"/>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59166</xdr:rowOff>
    </xdr:from>
    <xdr:to>
      <xdr:col>19</xdr:col>
      <xdr:colOff>177800</xdr:colOff>
      <xdr:row>57</xdr:row>
      <xdr:rowOff>105155</xdr:rowOff>
    </xdr:to>
    <xdr:cxnSp macro="">
      <xdr:nvCxnSpPr>
        <xdr:cNvPr id="123" name="直線コネクタ 122"/>
        <xdr:cNvCxnSpPr/>
      </xdr:nvCxnSpPr>
      <xdr:spPr>
        <a:xfrm>
          <a:off x="2908300" y="9660366"/>
          <a:ext cx="889000" cy="2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4" name="フローチャート: 判断 123"/>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5" name="テキスト ボックス 124"/>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59166</xdr:rowOff>
    </xdr:from>
    <xdr:to>
      <xdr:col>15</xdr:col>
      <xdr:colOff>50800</xdr:colOff>
      <xdr:row>58</xdr:row>
      <xdr:rowOff>16583</xdr:rowOff>
    </xdr:to>
    <xdr:cxnSp macro="">
      <xdr:nvCxnSpPr>
        <xdr:cNvPr id="126" name="直線コネクタ 125"/>
        <xdr:cNvCxnSpPr/>
      </xdr:nvCxnSpPr>
      <xdr:spPr>
        <a:xfrm flipV="1">
          <a:off x="2019300" y="9660366"/>
          <a:ext cx="889000" cy="3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7" name="フローチャート: 判断 126"/>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8" name="テキスト ボックス 127"/>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16583</xdr:rowOff>
    </xdr:from>
    <xdr:to>
      <xdr:col>10</xdr:col>
      <xdr:colOff>114300</xdr:colOff>
      <xdr:row>58</xdr:row>
      <xdr:rowOff>27602</xdr:rowOff>
    </xdr:to>
    <xdr:cxnSp macro="">
      <xdr:nvCxnSpPr>
        <xdr:cNvPr id="129" name="直線コネクタ 128"/>
        <xdr:cNvCxnSpPr/>
      </xdr:nvCxnSpPr>
      <xdr:spPr>
        <a:xfrm flipV="1">
          <a:off x="1130300" y="9960683"/>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30" name="フローチャート: 判断 129"/>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31" name="テキスト ボックス 130"/>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2" name="フローチャート: 判断 131"/>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3" name="テキスト ボックス 132"/>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69658</xdr:rowOff>
    </xdr:from>
    <xdr:to>
      <xdr:col>24</xdr:col>
      <xdr:colOff>114300</xdr:colOff>
      <xdr:row>57</xdr:row>
      <xdr:rowOff>171258</xdr:rowOff>
    </xdr:to>
    <xdr:sp macro="" textlink="">
      <xdr:nvSpPr>
        <xdr:cNvPr id="139" name="楕円 138"/>
        <xdr:cNvSpPr/>
      </xdr:nvSpPr>
      <xdr:spPr>
        <a:xfrm>
          <a:off x="4584700" y="98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48085</xdr:rowOff>
    </xdr:from>
    <xdr:ext cx="599010" cy="259045"/>
    <xdr:sp macro="" textlink="">
      <xdr:nvSpPr>
        <xdr:cNvPr id="140" name="総務費該当値テキスト"/>
        <xdr:cNvSpPr txBox="1"/>
      </xdr:nvSpPr>
      <xdr:spPr>
        <a:xfrm>
          <a:off x="4686300" y="982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54355</xdr:rowOff>
    </xdr:from>
    <xdr:to>
      <xdr:col>20</xdr:col>
      <xdr:colOff>38100</xdr:colOff>
      <xdr:row>57</xdr:row>
      <xdr:rowOff>155955</xdr:rowOff>
    </xdr:to>
    <xdr:sp macro="" textlink="">
      <xdr:nvSpPr>
        <xdr:cNvPr id="141" name="楕円 140"/>
        <xdr:cNvSpPr/>
      </xdr:nvSpPr>
      <xdr:spPr>
        <a:xfrm>
          <a:off x="3746500" y="98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1032</xdr:rowOff>
    </xdr:from>
    <xdr:ext cx="599010" cy="259045"/>
    <xdr:sp macro="" textlink="">
      <xdr:nvSpPr>
        <xdr:cNvPr id="142" name="テキスト ボックス 141"/>
        <xdr:cNvSpPr txBox="1"/>
      </xdr:nvSpPr>
      <xdr:spPr>
        <a:xfrm>
          <a:off x="3497795" y="960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8366</xdr:rowOff>
    </xdr:from>
    <xdr:to>
      <xdr:col>15</xdr:col>
      <xdr:colOff>101600</xdr:colOff>
      <xdr:row>56</xdr:row>
      <xdr:rowOff>109966</xdr:rowOff>
    </xdr:to>
    <xdr:sp macro="" textlink="">
      <xdr:nvSpPr>
        <xdr:cNvPr id="143" name="楕円 142"/>
        <xdr:cNvSpPr/>
      </xdr:nvSpPr>
      <xdr:spPr>
        <a:xfrm>
          <a:off x="2857500" y="96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126493</xdr:rowOff>
    </xdr:from>
    <xdr:ext cx="599010" cy="259045"/>
    <xdr:sp macro="" textlink="">
      <xdr:nvSpPr>
        <xdr:cNvPr id="144" name="テキスト ボックス 143"/>
        <xdr:cNvSpPr txBox="1"/>
      </xdr:nvSpPr>
      <xdr:spPr>
        <a:xfrm>
          <a:off x="2608795" y="938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137233</xdr:rowOff>
    </xdr:from>
    <xdr:to>
      <xdr:col>10</xdr:col>
      <xdr:colOff>165100</xdr:colOff>
      <xdr:row>58</xdr:row>
      <xdr:rowOff>67383</xdr:rowOff>
    </xdr:to>
    <xdr:sp macro="" textlink="">
      <xdr:nvSpPr>
        <xdr:cNvPr id="145" name="楕円 144"/>
        <xdr:cNvSpPr/>
      </xdr:nvSpPr>
      <xdr:spPr>
        <a:xfrm>
          <a:off x="1968500" y="990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58510</xdr:rowOff>
    </xdr:from>
    <xdr:ext cx="599010" cy="259045"/>
    <xdr:sp macro="" textlink="">
      <xdr:nvSpPr>
        <xdr:cNvPr id="146" name="テキスト ボックス 145"/>
        <xdr:cNvSpPr txBox="1"/>
      </xdr:nvSpPr>
      <xdr:spPr>
        <a:xfrm>
          <a:off x="1719795" y="100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148252</xdr:rowOff>
    </xdr:from>
    <xdr:to>
      <xdr:col>6</xdr:col>
      <xdr:colOff>38100</xdr:colOff>
      <xdr:row>58</xdr:row>
      <xdr:rowOff>78402</xdr:rowOff>
    </xdr:to>
    <xdr:sp macro="" textlink="">
      <xdr:nvSpPr>
        <xdr:cNvPr id="147" name="楕円 146"/>
        <xdr:cNvSpPr/>
      </xdr:nvSpPr>
      <xdr:spPr>
        <a:xfrm>
          <a:off x="1079500" y="99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69529</xdr:rowOff>
    </xdr:from>
    <xdr:ext cx="534377" cy="259045"/>
    <xdr:sp macro="" textlink="">
      <xdr:nvSpPr>
        <xdr:cNvPr id="148" name="テキスト ボックス 147"/>
        <xdr:cNvSpPr txBox="1"/>
      </xdr:nvSpPr>
      <xdr:spPr>
        <a:xfrm>
          <a:off x="863111" y="1001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5" name="直線コネクタ 174"/>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6" name="民生費最小値テキスト"/>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7" name="直線コネクタ 176"/>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8" name="民生費最大値テキスト"/>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9" name="直線コネクタ 178"/>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21231</xdr:rowOff>
    </xdr:from>
    <xdr:to>
      <xdr:col>24</xdr:col>
      <xdr:colOff>63500</xdr:colOff>
      <xdr:row>76</xdr:row>
      <xdr:rowOff>73809</xdr:rowOff>
    </xdr:to>
    <xdr:cxnSp macro="">
      <xdr:nvCxnSpPr>
        <xdr:cNvPr id="180" name="直線コネクタ 179"/>
        <xdr:cNvCxnSpPr/>
      </xdr:nvCxnSpPr>
      <xdr:spPr>
        <a:xfrm>
          <a:off x="3797300" y="13051431"/>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81" name="民生費平均値テキスト"/>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2" name="フローチャート: 判断 181"/>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21231</xdr:rowOff>
    </xdr:from>
    <xdr:to>
      <xdr:col>19</xdr:col>
      <xdr:colOff>177800</xdr:colOff>
      <xdr:row>77</xdr:row>
      <xdr:rowOff>107750</xdr:rowOff>
    </xdr:to>
    <xdr:cxnSp macro="">
      <xdr:nvCxnSpPr>
        <xdr:cNvPr id="183" name="直線コネクタ 182"/>
        <xdr:cNvCxnSpPr/>
      </xdr:nvCxnSpPr>
      <xdr:spPr>
        <a:xfrm flipV="1">
          <a:off x="2908300" y="13051431"/>
          <a:ext cx="889000" cy="2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4" name="フローチャート: 判断 183"/>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5" name="テキスト ボックス 184"/>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95819</xdr:rowOff>
    </xdr:from>
    <xdr:to>
      <xdr:col>15</xdr:col>
      <xdr:colOff>50800</xdr:colOff>
      <xdr:row>77</xdr:row>
      <xdr:rowOff>107750</xdr:rowOff>
    </xdr:to>
    <xdr:cxnSp macro="">
      <xdr:nvCxnSpPr>
        <xdr:cNvPr id="186" name="直線コネクタ 185"/>
        <xdr:cNvCxnSpPr/>
      </xdr:nvCxnSpPr>
      <xdr:spPr>
        <a:xfrm>
          <a:off x="2019300" y="13297469"/>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7" name="フローチャート: 判断 186"/>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8" name="テキスト ボックス 187"/>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95819</xdr:rowOff>
    </xdr:from>
    <xdr:to>
      <xdr:col>10</xdr:col>
      <xdr:colOff>114300</xdr:colOff>
      <xdr:row>78</xdr:row>
      <xdr:rowOff>13077</xdr:rowOff>
    </xdr:to>
    <xdr:cxnSp macro="">
      <xdr:nvCxnSpPr>
        <xdr:cNvPr id="189" name="直線コネクタ 188"/>
        <xdr:cNvCxnSpPr/>
      </xdr:nvCxnSpPr>
      <xdr:spPr>
        <a:xfrm flipV="1">
          <a:off x="1130300" y="13297469"/>
          <a:ext cx="889000" cy="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90" name="フローチャート: 判断 189"/>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118189</xdr:rowOff>
    </xdr:from>
    <xdr:ext cx="599010" cy="259045"/>
    <xdr:sp macro="" textlink="">
      <xdr:nvSpPr>
        <xdr:cNvPr id="191" name="テキスト ボックス 190"/>
        <xdr:cNvSpPr txBox="1"/>
      </xdr:nvSpPr>
      <xdr:spPr>
        <a:xfrm>
          <a:off x="1719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2" name="フローチャート: 判断 191"/>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16527</xdr:rowOff>
    </xdr:from>
    <xdr:ext cx="599010" cy="259045"/>
    <xdr:sp macro="" textlink="">
      <xdr:nvSpPr>
        <xdr:cNvPr id="193" name="テキスト ボックス 192"/>
        <xdr:cNvSpPr txBox="1"/>
      </xdr:nvSpPr>
      <xdr:spPr>
        <a:xfrm>
          <a:off x="830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23009</xdr:rowOff>
    </xdr:from>
    <xdr:to>
      <xdr:col>24</xdr:col>
      <xdr:colOff>114300</xdr:colOff>
      <xdr:row>76</xdr:row>
      <xdr:rowOff>124609</xdr:rowOff>
    </xdr:to>
    <xdr:sp macro="" textlink="">
      <xdr:nvSpPr>
        <xdr:cNvPr id="199" name="楕円 198"/>
        <xdr:cNvSpPr/>
      </xdr:nvSpPr>
      <xdr:spPr>
        <a:xfrm>
          <a:off x="4584700" y="130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1436</xdr:rowOff>
    </xdr:from>
    <xdr:ext cx="599010" cy="259045"/>
    <xdr:sp macro="" textlink="">
      <xdr:nvSpPr>
        <xdr:cNvPr id="200" name="民生費該当値テキスト"/>
        <xdr:cNvSpPr txBox="1"/>
      </xdr:nvSpPr>
      <xdr:spPr>
        <a:xfrm>
          <a:off x="4686300" y="1303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141880</xdr:rowOff>
    </xdr:from>
    <xdr:to>
      <xdr:col>20</xdr:col>
      <xdr:colOff>38100</xdr:colOff>
      <xdr:row>76</xdr:row>
      <xdr:rowOff>72030</xdr:rowOff>
    </xdr:to>
    <xdr:sp macro="" textlink="">
      <xdr:nvSpPr>
        <xdr:cNvPr id="201" name="楕円 200"/>
        <xdr:cNvSpPr/>
      </xdr:nvSpPr>
      <xdr:spPr>
        <a:xfrm>
          <a:off x="3746500" y="13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63158</xdr:rowOff>
    </xdr:from>
    <xdr:ext cx="599010" cy="259045"/>
    <xdr:sp macro="" textlink="">
      <xdr:nvSpPr>
        <xdr:cNvPr id="202" name="テキスト ボックス 201"/>
        <xdr:cNvSpPr txBox="1"/>
      </xdr:nvSpPr>
      <xdr:spPr>
        <a:xfrm>
          <a:off x="3497795" y="1309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56950</xdr:rowOff>
    </xdr:from>
    <xdr:to>
      <xdr:col>15</xdr:col>
      <xdr:colOff>101600</xdr:colOff>
      <xdr:row>77</xdr:row>
      <xdr:rowOff>158550</xdr:rowOff>
    </xdr:to>
    <xdr:sp macro="" textlink="">
      <xdr:nvSpPr>
        <xdr:cNvPr id="203" name="楕円 202"/>
        <xdr:cNvSpPr/>
      </xdr:nvSpPr>
      <xdr:spPr>
        <a:xfrm>
          <a:off x="2857500" y="132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149677</xdr:rowOff>
    </xdr:from>
    <xdr:ext cx="599010" cy="259045"/>
    <xdr:sp macro="" textlink="">
      <xdr:nvSpPr>
        <xdr:cNvPr id="204" name="テキスト ボックス 203"/>
        <xdr:cNvSpPr txBox="1"/>
      </xdr:nvSpPr>
      <xdr:spPr>
        <a:xfrm>
          <a:off x="2608795" y="1335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45019</xdr:rowOff>
    </xdr:from>
    <xdr:to>
      <xdr:col>10</xdr:col>
      <xdr:colOff>165100</xdr:colOff>
      <xdr:row>77</xdr:row>
      <xdr:rowOff>146619</xdr:rowOff>
    </xdr:to>
    <xdr:sp macro="" textlink="">
      <xdr:nvSpPr>
        <xdr:cNvPr id="205" name="楕円 204"/>
        <xdr:cNvSpPr/>
      </xdr:nvSpPr>
      <xdr:spPr>
        <a:xfrm>
          <a:off x="1968500" y="132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137746</xdr:rowOff>
    </xdr:from>
    <xdr:ext cx="599010" cy="259045"/>
    <xdr:sp macro="" textlink="">
      <xdr:nvSpPr>
        <xdr:cNvPr id="206" name="テキスト ボックス 205"/>
        <xdr:cNvSpPr txBox="1"/>
      </xdr:nvSpPr>
      <xdr:spPr>
        <a:xfrm>
          <a:off x="1719795" y="133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133727</xdr:rowOff>
    </xdr:from>
    <xdr:to>
      <xdr:col>6</xdr:col>
      <xdr:colOff>38100</xdr:colOff>
      <xdr:row>78</xdr:row>
      <xdr:rowOff>63877</xdr:rowOff>
    </xdr:to>
    <xdr:sp macro="" textlink="">
      <xdr:nvSpPr>
        <xdr:cNvPr id="207" name="楕円 206"/>
        <xdr:cNvSpPr/>
      </xdr:nvSpPr>
      <xdr:spPr>
        <a:xfrm>
          <a:off x="1079500" y="133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55004</xdr:rowOff>
    </xdr:from>
    <xdr:ext cx="599010" cy="259045"/>
    <xdr:sp macro="" textlink="">
      <xdr:nvSpPr>
        <xdr:cNvPr id="208" name="テキスト ボックス 207"/>
        <xdr:cNvSpPr txBox="1"/>
      </xdr:nvSpPr>
      <xdr:spPr>
        <a:xfrm>
          <a:off x="830795" y="134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2" name="直線コネクタ 231"/>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3" name="衛生費最小値テキスト"/>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4" name="直線コネクタ 233"/>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5" name="衛生費最大値テキスト"/>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6" name="直線コネクタ 235"/>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48222</xdr:rowOff>
    </xdr:from>
    <xdr:to>
      <xdr:col>24</xdr:col>
      <xdr:colOff>63500</xdr:colOff>
      <xdr:row>93</xdr:row>
      <xdr:rowOff>71752</xdr:rowOff>
    </xdr:to>
    <xdr:cxnSp macro="">
      <xdr:nvCxnSpPr>
        <xdr:cNvPr id="237" name="直線コネクタ 236"/>
        <xdr:cNvCxnSpPr/>
      </xdr:nvCxnSpPr>
      <xdr:spPr>
        <a:xfrm>
          <a:off x="3797300" y="15993072"/>
          <a:ext cx="8382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8" name="衛生費平均値テキスト"/>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9" name="フローチャート: 判断 238"/>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48222</xdr:rowOff>
    </xdr:from>
    <xdr:to>
      <xdr:col>19</xdr:col>
      <xdr:colOff>177800</xdr:colOff>
      <xdr:row>93</xdr:row>
      <xdr:rowOff>113823</xdr:rowOff>
    </xdr:to>
    <xdr:cxnSp macro="">
      <xdr:nvCxnSpPr>
        <xdr:cNvPr id="240" name="直線コネクタ 239"/>
        <xdr:cNvCxnSpPr/>
      </xdr:nvCxnSpPr>
      <xdr:spPr>
        <a:xfrm flipV="1">
          <a:off x="2908300" y="15993072"/>
          <a:ext cx="889000" cy="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41" name="フローチャート: 判断 240"/>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96550</xdr:rowOff>
    </xdr:from>
    <xdr:ext cx="534377" cy="259045"/>
    <xdr:sp macro="" textlink="">
      <xdr:nvSpPr>
        <xdr:cNvPr id="242" name="テキスト ボックス 241"/>
        <xdr:cNvSpPr txBox="1"/>
      </xdr:nvSpPr>
      <xdr:spPr>
        <a:xfrm>
          <a:off x="3530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113823</xdr:rowOff>
    </xdr:from>
    <xdr:to>
      <xdr:col>15</xdr:col>
      <xdr:colOff>50800</xdr:colOff>
      <xdr:row>93</xdr:row>
      <xdr:rowOff>129474</xdr:rowOff>
    </xdr:to>
    <xdr:cxnSp macro="">
      <xdr:nvCxnSpPr>
        <xdr:cNvPr id="243" name="直線コネクタ 242"/>
        <xdr:cNvCxnSpPr/>
      </xdr:nvCxnSpPr>
      <xdr:spPr>
        <a:xfrm flipV="1">
          <a:off x="2019300" y="16058673"/>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4" name="フローチャート: 判断 243"/>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5" name="テキスト ボックス 244"/>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129474</xdr:rowOff>
    </xdr:from>
    <xdr:to>
      <xdr:col>10</xdr:col>
      <xdr:colOff>114300</xdr:colOff>
      <xdr:row>94</xdr:row>
      <xdr:rowOff>58539</xdr:rowOff>
    </xdr:to>
    <xdr:cxnSp macro="">
      <xdr:nvCxnSpPr>
        <xdr:cNvPr id="246" name="直線コネクタ 245"/>
        <xdr:cNvCxnSpPr/>
      </xdr:nvCxnSpPr>
      <xdr:spPr>
        <a:xfrm flipV="1">
          <a:off x="1130300" y="16074324"/>
          <a:ext cx="889000" cy="10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7" name="フローチャート: 判断 246"/>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101289</xdr:rowOff>
    </xdr:from>
    <xdr:ext cx="534377" cy="259045"/>
    <xdr:sp macro="" textlink="">
      <xdr:nvSpPr>
        <xdr:cNvPr id="248" name="テキスト ボックス 247"/>
        <xdr:cNvSpPr txBox="1"/>
      </xdr:nvSpPr>
      <xdr:spPr>
        <a:xfrm>
          <a:off x="1752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9" name="フローチャート: 判断 248"/>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50" name="テキスト ボックス 249"/>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20952</xdr:rowOff>
    </xdr:from>
    <xdr:to>
      <xdr:col>24</xdr:col>
      <xdr:colOff>114300</xdr:colOff>
      <xdr:row>93</xdr:row>
      <xdr:rowOff>122552</xdr:rowOff>
    </xdr:to>
    <xdr:sp macro="" textlink="">
      <xdr:nvSpPr>
        <xdr:cNvPr id="256" name="楕円 255"/>
        <xdr:cNvSpPr/>
      </xdr:nvSpPr>
      <xdr:spPr>
        <a:xfrm>
          <a:off x="4584700" y="159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43829</xdr:rowOff>
    </xdr:from>
    <xdr:ext cx="599010" cy="259045"/>
    <xdr:sp macro="" textlink="">
      <xdr:nvSpPr>
        <xdr:cNvPr id="257" name="衛生費該当値テキスト"/>
        <xdr:cNvSpPr txBox="1"/>
      </xdr:nvSpPr>
      <xdr:spPr>
        <a:xfrm>
          <a:off x="4686300" y="1581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168872</xdr:rowOff>
    </xdr:from>
    <xdr:to>
      <xdr:col>20</xdr:col>
      <xdr:colOff>38100</xdr:colOff>
      <xdr:row>93</xdr:row>
      <xdr:rowOff>99022</xdr:rowOff>
    </xdr:to>
    <xdr:sp macro="" textlink="">
      <xdr:nvSpPr>
        <xdr:cNvPr id="258" name="楕円 257"/>
        <xdr:cNvSpPr/>
      </xdr:nvSpPr>
      <xdr:spPr>
        <a:xfrm>
          <a:off x="3746500" y="159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115549</xdr:rowOff>
    </xdr:from>
    <xdr:ext cx="599010" cy="259045"/>
    <xdr:sp macro="" textlink="">
      <xdr:nvSpPr>
        <xdr:cNvPr id="259" name="テキスト ボックス 258"/>
        <xdr:cNvSpPr txBox="1"/>
      </xdr:nvSpPr>
      <xdr:spPr>
        <a:xfrm>
          <a:off x="3497795" y="1571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63023</xdr:rowOff>
    </xdr:from>
    <xdr:to>
      <xdr:col>15</xdr:col>
      <xdr:colOff>101600</xdr:colOff>
      <xdr:row>93</xdr:row>
      <xdr:rowOff>164623</xdr:rowOff>
    </xdr:to>
    <xdr:sp macro="" textlink="">
      <xdr:nvSpPr>
        <xdr:cNvPr id="260" name="楕円 259"/>
        <xdr:cNvSpPr/>
      </xdr:nvSpPr>
      <xdr:spPr>
        <a:xfrm>
          <a:off x="2857500" y="160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9700</xdr:rowOff>
    </xdr:from>
    <xdr:ext cx="599010" cy="259045"/>
    <xdr:sp macro="" textlink="">
      <xdr:nvSpPr>
        <xdr:cNvPr id="261" name="テキスト ボックス 260"/>
        <xdr:cNvSpPr txBox="1"/>
      </xdr:nvSpPr>
      <xdr:spPr>
        <a:xfrm>
          <a:off x="2608795" y="1578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78674</xdr:rowOff>
    </xdr:from>
    <xdr:to>
      <xdr:col>10</xdr:col>
      <xdr:colOff>165100</xdr:colOff>
      <xdr:row>94</xdr:row>
      <xdr:rowOff>8824</xdr:rowOff>
    </xdr:to>
    <xdr:sp macro="" textlink="">
      <xdr:nvSpPr>
        <xdr:cNvPr id="262" name="楕円 261"/>
        <xdr:cNvSpPr/>
      </xdr:nvSpPr>
      <xdr:spPr>
        <a:xfrm>
          <a:off x="1968500" y="160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25351</xdr:rowOff>
    </xdr:from>
    <xdr:ext cx="599010" cy="259045"/>
    <xdr:sp macro="" textlink="">
      <xdr:nvSpPr>
        <xdr:cNvPr id="263" name="テキスト ボックス 262"/>
        <xdr:cNvSpPr txBox="1"/>
      </xdr:nvSpPr>
      <xdr:spPr>
        <a:xfrm>
          <a:off x="1719795" y="1579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7739</xdr:rowOff>
    </xdr:from>
    <xdr:to>
      <xdr:col>6</xdr:col>
      <xdr:colOff>38100</xdr:colOff>
      <xdr:row>94</xdr:row>
      <xdr:rowOff>109339</xdr:rowOff>
    </xdr:to>
    <xdr:sp macro="" textlink="">
      <xdr:nvSpPr>
        <xdr:cNvPr id="264" name="楕円 263"/>
        <xdr:cNvSpPr/>
      </xdr:nvSpPr>
      <xdr:spPr>
        <a:xfrm>
          <a:off x="1079500" y="161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125866</xdr:rowOff>
    </xdr:from>
    <xdr:ext cx="599010" cy="259045"/>
    <xdr:sp macro="" textlink="">
      <xdr:nvSpPr>
        <xdr:cNvPr id="265" name="テキスト ボックス 264"/>
        <xdr:cNvSpPr txBox="1"/>
      </xdr:nvSpPr>
      <xdr:spPr>
        <a:xfrm>
          <a:off x="830795" y="1589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9" name="直線コネクタ 288"/>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2"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3" name="直線コネクタ 292"/>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28067</xdr:rowOff>
    </xdr:from>
    <xdr:to>
      <xdr:col>55</xdr:col>
      <xdr:colOff>0</xdr:colOff>
      <xdr:row>39</xdr:row>
      <xdr:rowOff>29401</xdr:rowOff>
    </xdr:to>
    <xdr:cxnSp macro="">
      <xdr:nvCxnSpPr>
        <xdr:cNvPr id="294" name="直線コネクタ 293"/>
        <xdr:cNvCxnSpPr/>
      </xdr:nvCxnSpPr>
      <xdr:spPr>
        <a:xfrm flipV="1">
          <a:off x="9639300" y="671461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5" name="労働費平均値テキスト"/>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6" name="フローチャート: 判断 295"/>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28448</xdr:rowOff>
    </xdr:from>
    <xdr:to>
      <xdr:col>50</xdr:col>
      <xdr:colOff>114300</xdr:colOff>
      <xdr:row>39</xdr:row>
      <xdr:rowOff>29401</xdr:rowOff>
    </xdr:to>
    <xdr:cxnSp macro="">
      <xdr:nvCxnSpPr>
        <xdr:cNvPr id="297" name="直線コネクタ 296"/>
        <xdr:cNvCxnSpPr/>
      </xdr:nvCxnSpPr>
      <xdr:spPr>
        <a:xfrm>
          <a:off x="8750300" y="671499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8" name="フローチャート: 判断 297"/>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9" name="テキスト ボックス 298"/>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xdr:rowOff>
    </xdr:from>
    <xdr:to>
      <xdr:col>45</xdr:col>
      <xdr:colOff>177800</xdr:colOff>
      <xdr:row>39</xdr:row>
      <xdr:rowOff>28448</xdr:rowOff>
    </xdr:to>
    <xdr:cxnSp macro="">
      <xdr:nvCxnSpPr>
        <xdr:cNvPr id="300" name="直線コネクタ 299"/>
        <xdr:cNvCxnSpPr/>
      </xdr:nvCxnSpPr>
      <xdr:spPr>
        <a:xfrm>
          <a:off x="7861300" y="669099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301" name="フローチャート: 判断 300"/>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2" name="テキスト ボックス 301"/>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167513</xdr:rowOff>
    </xdr:from>
    <xdr:to>
      <xdr:col>41</xdr:col>
      <xdr:colOff>50800</xdr:colOff>
      <xdr:row>39</xdr:row>
      <xdr:rowOff>4445</xdr:rowOff>
    </xdr:to>
    <xdr:cxnSp macro="">
      <xdr:nvCxnSpPr>
        <xdr:cNvPr id="303" name="直線コネクタ 302"/>
        <xdr:cNvCxnSpPr/>
      </xdr:nvCxnSpPr>
      <xdr:spPr>
        <a:xfrm>
          <a:off x="6972300" y="66826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4" name="フローチャート: 判断 303"/>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5" name="テキスト ボックス 304"/>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6" name="フローチャート: 判断 305"/>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7" name="テキスト ボックス 306"/>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148717</xdr:rowOff>
    </xdr:from>
    <xdr:to>
      <xdr:col>55</xdr:col>
      <xdr:colOff>50800</xdr:colOff>
      <xdr:row>39</xdr:row>
      <xdr:rowOff>78867</xdr:rowOff>
    </xdr:to>
    <xdr:sp macro="" textlink="">
      <xdr:nvSpPr>
        <xdr:cNvPr id="313" name="楕円 312"/>
        <xdr:cNvSpPr/>
      </xdr:nvSpPr>
      <xdr:spPr>
        <a:xfrm>
          <a:off x="104267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63644</xdr:rowOff>
    </xdr:from>
    <xdr:ext cx="313932" cy="259045"/>
    <xdr:sp macro="" textlink="">
      <xdr:nvSpPr>
        <xdr:cNvPr id="314" name="労働費該当値テキスト"/>
        <xdr:cNvSpPr txBox="1"/>
      </xdr:nvSpPr>
      <xdr:spPr>
        <a:xfrm>
          <a:off x="10528300" y="6578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150051</xdr:rowOff>
    </xdr:from>
    <xdr:to>
      <xdr:col>50</xdr:col>
      <xdr:colOff>165100</xdr:colOff>
      <xdr:row>39</xdr:row>
      <xdr:rowOff>80201</xdr:rowOff>
    </xdr:to>
    <xdr:sp macro="" textlink="">
      <xdr:nvSpPr>
        <xdr:cNvPr id="315" name="楕円 314"/>
        <xdr:cNvSpPr/>
      </xdr:nvSpPr>
      <xdr:spPr>
        <a:xfrm>
          <a:off x="9588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71328</xdr:rowOff>
    </xdr:from>
    <xdr:ext cx="313932" cy="259045"/>
    <xdr:sp macro="" textlink="">
      <xdr:nvSpPr>
        <xdr:cNvPr id="316" name="テキスト ボックス 315"/>
        <xdr:cNvSpPr txBox="1"/>
      </xdr:nvSpPr>
      <xdr:spPr>
        <a:xfrm>
          <a:off x="9482333" y="675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149098</xdr:rowOff>
    </xdr:from>
    <xdr:to>
      <xdr:col>46</xdr:col>
      <xdr:colOff>38100</xdr:colOff>
      <xdr:row>39</xdr:row>
      <xdr:rowOff>79248</xdr:rowOff>
    </xdr:to>
    <xdr:sp macro="" textlink="">
      <xdr:nvSpPr>
        <xdr:cNvPr id="317" name="楕円 316"/>
        <xdr:cNvSpPr/>
      </xdr:nvSpPr>
      <xdr:spPr>
        <a:xfrm>
          <a:off x="8699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70375</xdr:rowOff>
    </xdr:from>
    <xdr:ext cx="313932" cy="259045"/>
    <xdr:sp macro="" textlink="">
      <xdr:nvSpPr>
        <xdr:cNvPr id="318" name="テキスト ボックス 317"/>
        <xdr:cNvSpPr txBox="1"/>
      </xdr:nvSpPr>
      <xdr:spPr>
        <a:xfrm>
          <a:off x="8593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125095</xdr:rowOff>
    </xdr:from>
    <xdr:to>
      <xdr:col>41</xdr:col>
      <xdr:colOff>101600</xdr:colOff>
      <xdr:row>39</xdr:row>
      <xdr:rowOff>55245</xdr:rowOff>
    </xdr:to>
    <xdr:sp macro="" textlink="">
      <xdr:nvSpPr>
        <xdr:cNvPr id="319" name="楕円 318"/>
        <xdr:cNvSpPr/>
      </xdr:nvSpPr>
      <xdr:spPr>
        <a:xfrm>
          <a:off x="7810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46372</xdr:rowOff>
    </xdr:from>
    <xdr:ext cx="378565" cy="259045"/>
    <xdr:sp macro="" textlink="">
      <xdr:nvSpPr>
        <xdr:cNvPr id="320" name="テキスト ボックス 319"/>
        <xdr:cNvSpPr txBox="1"/>
      </xdr:nvSpPr>
      <xdr:spPr>
        <a:xfrm>
          <a:off x="7672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116713</xdr:rowOff>
    </xdr:from>
    <xdr:to>
      <xdr:col>36</xdr:col>
      <xdr:colOff>165100</xdr:colOff>
      <xdr:row>39</xdr:row>
      <xdr:rowOff>46863</xdr:rowOff>
    </xdr:to>
    <xdr:sp macro="" textlink="">
      <xdr:nvSpPr>
        <xdr:cNvPr id="321" name="楕円 320"/>
        <xdr:cNvSpPr/>
      </xdr:nvSpPr>
      <xdr:spPr>
        <a:xfrm>
          <a:off x="6921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37990</xdr:rowOff>
    </xdr:from>
    <xdr:ext cx="378565" cy="259045"/>
    <xdr:sp macro="" textlink="">
      <xdr:nvSpPr>
        <xdr:cNvPr id="322" name="テキスト ボックス 321"/>
        <xdr:cNvSpPr txBox="1"/>
      </xdr:nvSpPr>
      <xdr:spPr>
        <a:xfrm>
          <a:off x="6783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4" name="直線コネクタ 343"/>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5" name="農林水産業費最小値テキスト"/>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6" name="直線コネクタ 345"/>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7" name="農林水産業費最大値テキスト"/>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8" name="直線コネクタ 347"/>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164252</xdr:rowOff>
    </xdr:from>
    <xdr:to>
      <xdr:col>55</xdr:col>
      <xdr:colOff>0</xdr:colOff>
      <xdr:row>57</xdr:row>
      <xdr:rowOff>36661</xdr:rowOff>
    </xdr:to>
    <xdr:cxnSp macro="">
      <xdr:nvCxnSpPr>
        <xdr:cNvPr id="349" name="直線コネクタ 348"/>
        <xdr:cNvCxnSpPr/>
      </xdr:nvCxnSpPr>
      <xdr:spPr>
        <a:xfrm>
          <a:off x="9639300" y="9765452"/>
          <a:ext cx="8382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50" name="農林水産業費平均値テキスト"/>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51" name="フローチャート: 判断 350"/>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82810</xdr:rowOff>
    </xdr:from>
    <xdr:to>
      <xdr:col>50</xdr:col>
      <xdr:colOff>114300</xdr:colOff>
      <xdr:row>56</xdr:row>
      <xdr:rowOff>164252</xdr:rowOff>
    </xdr:to>
    <xdr:cxnSp macro="">
      <xdr:nvCxnSpPr>
        <xdr:cNvPr id="352" name="直線コネクタ 351"/>
        <xdr:cNvCxnSpPr/>
      </xdr:nvCxnSpPr>
      <xdr:spPr>
        <a:xfrm>
          <a:off x="8750300" y="9684010"/>
          <a:ext cx="889000" cy="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3" name="フローチャート: 判断 352"/>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4" name="テキスト ボックス 353"/>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82810</xdr:rowOff>
    </xdr:from>
    <xdr:to>
      <xdr:col>45</xdr:col>
      <xdr:colOff>177800</xdr:colOff>
      <xdr:row>57</xdr:row>
      <xdr:rowOff>26145</xdr:rowOff>
    </xdr:to>
    <xdr:cxnSp macro="">
      <xdr:nvCxnSpPr>
        <xdr:cNvPr id="355" name="直線コネクタ 354"/>
        <xdr:cNvCxnSpPr/>
      </xdr:nvCxnSpPr>
      <xdr:spPr>
        <a:xfrm flipV="1">
          <a:off x="7861300" y="9684010"/>
          <a:ext cx="889000" cy="1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6" name="フローチャート: 判断 355"/>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7" name="テキスト ボックス 356"/>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7172</xdr:rowOff>
    </xdr:from>
    <xdr:to>
      <xdr:col>41</xdr:col>
      <xdr:colOff>50800</xdr:colOff>
      <xdr:row>57</xdr:row>
      <xdr:rowOff>26145</xdr:rowOff>
    </xdr:to>
    <xdr:cxnSp macro="">
      <xdr:nvCxnSpPr>
        <xdr:cNvPr id="358" name="直線コネクタ 357"/>
        <xdr:cNvCxnSpPr/>
      </xdr:nvCxnSpPr>
      <xdr:spPr>
        <a:xfrm>
          <a:off x="6972300" y="9608372"/>
          <a:ext cx="889000" cy="19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9" name="フローチャート: 判断 358"/>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60" name="テキスト ボックス 359"/>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61" name="フローチャート: 判断 360"/>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2" name="テキスト ボックス 361"/>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157311</xdr:rowOff>
    </xdr:from>
    <xdr:to>
      <xdr:col>55</xdr:col>
      <xdr:colOff>50800</xdr:colOff>
      <xdr:row>57</xdr:row>
      <xdr:rowOff>87461</xdr:rowOff>
    </xdr:to>
    <xdr:sp macro="" textlink="">
      <xdr:nvSpPr>
        <xdr:cNvPr id="368" name="楕円 367"/>
        <xdr:cNvSpPr/>
      </xdr:nvSpPr>
      <xdr:spPr>
        <a:xfrm>
          <a:off x="10426700" y="97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135738</xdr:rowOff>
    </xdr:from>
    <xdr:ext cx="534377" cy="259045"/>
    <xdr:sp macro="" textlink="">
      <xdr:nvSpPr>
        <xdr:cNvPr id="369" name="農林水産業費該当値テキスト"/>
        <xdr:cNvSpPr txBox="1"/>
      </xdr:nvSpPr>
      <xdr:spPr>
        <a:xfrm>
          <a:off x="10528300" y="97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113452</xdr:rowOff>
    </xdr:from>
    <xdr:to>
      <xdr:col>50</xdr:col>
      <xdr:colOff>165100</xdr:colOff>
      <xdr:row>57</xdr:row>
      <xdr:rowOff>43602</xdr:rowOff>
    </xdr:to>
    <xdr:sp macro="" textlink="">
      <xdr:nvSpPr>
        <xdr:cNvPr id="370" name="楕円 369"/>
        <xdr:cNvSpPr/>
      </xdr:nvSpPr>
      <xdr:spPr>
        <a:xfrm>
          <a:off x="9588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34729</xdr:rowOff>
    </xdr:from>
    <xdr:ext cx="534377" cy="259045"/>
    <xdr:sp macro="" textlink="">
      <xdr:nvSpPr>
        <xdr:cNvPr id="371" name="テキスト ボックス 370"/>
        <xdr:cNvSpPr txBox="1"/>
      </xdr:nvSpPr>
      <xdr:spPr>
        <a:xfrm>
          <a:off x="9372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32010</xdr:rowOff>
    </xdr:from>
    <xdr:to>
      <xdr:col>46</xdr:col>
      <xdr:colOff>38100</xdr:colOff>
      <xdr:row>56</xdr:row>
      <xdr:rowOff>133610</xdr:rowOff>
    </xdr:to>
    <xdr:sp macro="" textlink="">
      <xdr:nvSpPr>
        <xdr:cNvPr id="372" name="楕円 371"/>
        <xdr:cNvSpPr/>
      </xdr:nvSpPr>
      <xdr:spPr>
        <a:xfrm>
          <a:off x="8699500" y="9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150137</xdr:rowOff>
    </xdr:from>
    <xdr:ext cx="534377" cy="259045"/>
    <xdr:sp macro="" textlink="">
      <xdr:nvSpPr>
        <xdr:cNvPr id="373" name="テキスト ボックス 372"/>
        <xdr:cNvSpPr txBox="1"/>
      </xdr:nvSpPr>
      <xdr:spPr>
        <a:xfrm>
          <a:off x="8483111" y="94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146795</xdr:rowOff>
    </xdr:from>
    <xdr:to>
      <xdr:col>41</xdr:col>
      <xdr:colOff>101600</xdr:colOff>
      <xdr:row>57</xdr:row>
      <xdr:rowOff>76945</xdr:rowOff>
    </xdr:to>
    <xdr:sp macro="" textlink="">
      <xdr:nvSpPr>
        <xdr:cNvPr id="374" name="楕円 373"/>
        <xdr:cNvSpPr/>
      </xdr:nvSpPr>
      <xdr:spPr>
        <a:xfrm>
          <a:off x="7810500" y="97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68072</xdr:rowOff>
    </xdr:from>
    <xdr:ext cx="534377" cy="259045"/>
    <xdr:sp macro="" textlink="">
      <xdr:nvSpPr>
        <xdr:cNvPr id="375" name="テキスト ボックス 374"/>
        <xdr:cNvSpPr txBox="1"/>
      </xdr:nvSpPr>
      <xdr:spPr>
        <a:xfrm>
          <a:off x="7594111" y="98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127822</xdr:rowOff>
    </xdr:from>
    <xdr:to>
      <xdr:col>36</xdr:col>
      <xdr:colOff>165100</xdr:colOff>
      <xdr:row>56</xdr:row>
      <xdr:rowOff>57972</xdr:rowOff>
    </xdr:to>
    <xdr:sp macro="" textlink="">
      <xdr:nvSpPr>
        <xdr:cNvPr id="376" name="楕円 375"/>
        <xdr:cNvSpPr/>
      </xdr:nvSpPr>
      <xdr:spPr>
        <a:xfrm>
          <a:off x="6921500" y="95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74499</xdr:rowOff>
    </xdr:from>
    <xdr:ext cx="599010" cy="259045"/>
    <xdr:sp macro="" textlink="">
      <xdr:nvSpPr>
        <xdr:cNvPr id="377" name="テキスト ボックス 376"/>
        <xdr:cNvSpPr txBox="1"/>
      </xdr:nvSpPr>
      <xdr:spPr>
        <a:xfrm>
          <a:off x="6672795" y="933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401" name="直線コネクタ 400"/>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2" name="商工費最小値テキスト"/>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3" name="直線コネクタ 402"/>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4" name="商工費最大値テキスト"/>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5" name="直線コネクタ 404"/>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60585</xdr:rowOff>
    </xdr:from>
    <xdr:to>
      <xdr:col>55</xdr:col>
      <xdr:colOff>0</xdr:colOff>
      <xdr:row>78</xdr:row>
      <xdr:rowOff>81319</xdr:rowOff>
    </xdr:to>
    <xdr:cxnSp macro="">
      <xdr:nvCxnSpPr>
        <xdr:cNvPr id="406" name="直線コネクタ 405"/>
        <xdr:cNvCxnSpPr/>
      </xdr:nvCxnSpPr>
      <xdr:spPr>
        <a:xfrm flipV="1">
          <a:off x="9639300" y="13433685"/>
          <a:ext cx="8382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7" name="商工費平均値テキスト"/>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8" name="フローチャート: 判断 407"/>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41463</xdr:rowOff>
    </xdr:from>
    <xdr:to>
      <xdr:col>50</xdr:col>
      <xdr:colOff>114300</xdr:colOff>
      <xdr:row>78</xdr:row>
      <xdr:rowOff>81319</xdr:rowOff>
    </xdr:to>
    <xdr:cxnSp macro="">
      <xdr:nvCxnSpPr>
        <xdr:cNvPr id="409" name="直線コネクタ 408"/>
        <xdr:cNvCxnSpPr/>
      </xdr:nvCxnSpPr>
      <xdr:spPr>
        <a:xfrm>
          <a:off x="8750300" y="13414563"/>
          <a:ext cx="889000" cy="3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10" name="フローチャート: 判断 409"/>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11" name="テキスト ボックス 410"/>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39010</xdr:rowOff>
    </xdr:from>
    <xdr:to>
      <xdr:col>45</xdr:col>
      <xdr:colOff>177800</xdr:colOff>
      <xdr:row>78</xdr:row>
      <xdr:rowOff>41463</xdr:rowOff>
    </xdr:to>
    <xdr:cxnSp macro="">
      <xdr:nvCxnSpPr>
        <xdr:cNvPr id="412" name="直線コネクタ 411"/>
        <xdr:cNvCxnSpPr/>
      </xdr:nvCxnSpPr>
      <xdr:spPr>
        <a:xfrm>
          <a:off x="7861300" y="13412110"/>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3" name="フローチャート: 判断 412"/>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4" name="テキスト ボックス 413"/>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39010</xdr:rowOff>
    </xdr:from>
    <xdr:to>
      <xdr:col>41</xdr:col>
      <xdr:colOff>50800</xdr:colOff>
      <xdr:row>78</xdr:row>
      <xdr:rowOff>89770</xdr:rowOff>
    </xdr:to>
    <xdr:cxnSp macro="">
      <xdr:nvCxnSpPr>
        <xdr:cNvPr id="415" name="直線コネクタ 414"/>
        <xdr:cNvCxnSpPr/>
      </xdr:nvCxnSpPr>
      <xdr:spPr>
        <a:xfrm flipV="1">
          <a:off x="6972300" y="13412110"/>
          <a:ext cx="889000" cy="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6" name="フローチャート: 判断 415"/>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7" name="テキスト ボックス 416"/>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8" name="フローチャート: 判断 417"/>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9" name="テキスト ボックス 418"/>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9785</xdr:rowOff>
    </xdr:from>
    <xdr:to>
      <xdr:col>55</xdr:col>
      <xdr:colOff>50800</xdr:colOff>
      <xdr:row>78</xdr:row>
      <xdr:rowOff>111385</xdr:rowOff>
    </xdr:to>
    <xdr:sp macro="" textlink="">
      <xdr:nvSpPr>
        <xdr:cNvPr id="425" name="楕円 424"/>
        <xdr:cNvSpPr/>
      </xdr:nvSpPr>
      <xdr:spPr>
        <a:xfrm>
          <a:off x="10426700" y="13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159662</xdr:rowOff>
    </xdr:from>
    <xdr:ext cx="534377" cy="259045"/>
    <xdr:sp macro="" textlink="">
      <xdr:nvSpPr>
        <xdr:cNvPr id="426" name="商工費該当値テキスト"/>
        <xdr:cNvSpPr txBox="1"/>
      </xdr:nvSpPr>
      <xdr:spPr>
        <a:xfrm>
          <a:off x="10528300" y="1336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30519</xdr:rowOff>
    </xdr:from>
    <xdr:to>
      <xdr:col>50</xdr:col>
      <xdr:colOff>165100</xdr:colOff>
      <xdr:row>78</xdr:row>
      <xdr:rowOff>132119</xdr:rowOff>
    </xdr:to>
    <xdr:sp macro="" textlink="">
      <xdr:nvSpPr>
        <xdr:cNvPr id="427" name="楕円 426"/>
        <xdr:cNvSpPr/>
      </xdr:nvSpPr>
      <xdr:spPr>
        <a:xfrm>
          <a:off x="9588500" y="134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123246</xdr:rowOff>
    </xdr:from>
    <xdr:ext cx="534377" cy="259045"/>
    <xdr:sp macro="" textlink="">
      <xdr:nvSpPr>
        <xdr:cNvPr id="428" name="テキスト ボックス 427"/>
        <xdr:cNvSpPr txBox="1"/>
      </xdr:nvSpPr>
      <xdr:spPr>
        <a:xfrm>
          <a:off x="9372111" y="134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162113</xdr:rowOff>
    </xdr:from>
    <xdr:to>
      <xdr:col>46</xdr:col>
      <xdr:colOff>38100</xdr:colOff>
      <xdr:row>78</xdr:row>
      <xdr:rowOff>92263</xdr:rowOff>
    </xdr:to>
    <xdr:sp macro="" textlink="">
      <xdr:nvSpPr>
        <xdr:cNvPr id="429" name="楕円 428"/>
        <xdr:cNvSpPr/>
      </xdr:nvSpPr>
      <xdr:spPr>
        <a:xfrm>
          <a:off x="8699500" y="133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83390</xdr:rowOff>
    </xdr:from>
    <xdr:ext cx="534377" cy="259045"/>
    <xdr:sp macro="" textlink="">
      <xdr:nvSpPr>
        <xdr:cNvPr id="430" name="テキスト ボックス 429"/>
        <xdr:cNvSpPr txBox="1"/>
      </xdr:nvSpPr>
      <xdr:spPr>
        <a:xfrm>
          <a:off x="8483111" y="134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159660</xdr:rowOff>
    </xdr:from>
    <xdr:to>
      <xdr:col>41</xdr:col>
      <xdr:colOff>101600</xdr:colOff>
      <xdr:row>78</xdr:row>
      <xdr:rowOff>89810</xdr:rowOff>
    </xdr:to>
    <xdr:sp macro="" textlink="">
      <xdr:nvSpPr>
        <xdr:cNvPr id="431" name="楕円 430"/>
        <xdr:cNvSpPr/>
      </xdr:nvSpPr>
      <xdr:spPr>
        <a:xfrm>
          <a:off x="78105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106337</xdr:rowOff>
    </xdr:from>
    <xdr:ext cx="534377" cy="259045"/>
    <xdr:sp macro="" textlink="">
      <xdr:nvSpPr>
        <xdr:cNvPr id="432" name="テキスト ボックス 431"/>
        <xdr:cNvSpPr txBox="1"/>
      </xdr:nvSpPr>
      <xdr:spPr>
        <a:xfrm>
          <a:off x="7594111" y="131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38970</xdr:rowOff>
    </xdr:from>
    <xdr:to>
      <xdr:col>36</xdr:col>
      <xdr:colOff>165100</xdr:colOff>
      <xdr:row>78</xdr:row>
      <xdr:rowOff>140570</xdr:rowOff>
    </xdr:to>
    <xdr:sp macro="" textlink="">
      <xdr:nvSpPr>
        <xdr:cNvPr id="433" name="楕円 432"/>
        <xdr:cNvSpPr/>
      </xdr:nvSpPr>
      <xdr:spPr>
        <a:xfrm>
          <a:off x="6921500" y="134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157097</xdr:rowOff>
    </xdr:from>
    <xdr:ext cx="534377" cy="259045"/>
    <xdr:sp macro="" textlink="">
      <xdr:nvSpPr>
        <xdr:cNvPr id="434" name="テキスト ボックス 433"/>
        <xdr:cNvSpPr txBox="1"/>
      </xdr:nvSpPr>
      <xdr:spPr>
        <a:xfrm>
          <a:off x="6705111" y="131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8" name="直線コネクタ 457"/>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9" name="土木費最小値テキスト"/>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60" name="直線コネクタ 459"/>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61" name="土木費最大値テキスト"/>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2" name="直線コネクタ 461"/>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19312</xdr:rowOff>
    </xdr:from>
    <xdr:to>
      <xdr:col>55</xdr:col>
      <xdr:colOff>0</xdr:colOff>
      <xdr:row>95</xdr:row>
      <xdr:rowOff>62303</xdr:rowOff>
    </xdr:to>
    <xdr:cxnSp macro="">
      <xdr:nvCxnSpPr>
        <xdr:cNvPr id="463" name="直線コネクタ 462"/>
        <xdr:cNvCxnSpPr/>
      </xdr:nvCxnSpPr>
      <xdr:spPr>
        <a:xfrm flipV="1">
          <a:off x="9639300" y="16307062"/>
          <a:ext cx="8382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4" name="土木費平均値テキスト"/>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5" name="フローチャート: 判断 464"/>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32593</xdr:rowOff>
    </xdr:from>
    <xdr:to>
      <xdr:col>50</xdr:col>
      <xdr:colOff>114300</xdr:colOff>
      <xdr:row>95</xdr:row>
      <xdr:rowOff>62303</xdr:rowOff>
    </xdr:to>
    <xdr:cxnSp macro="">
      <xdr:nvCxnSpPr>
        <xdr:cNvPr id="466" name="直線コネクタ 465"/>
        <xdr:cNvCxnSpPr/>
      </xdr:nvCxnSpPr>
      <xdr:spPr>
        <a:xfrm>
          <a:off x="8750300" y="16320343"/>
          <a:ext cx="889000" cy="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7" name="フローチャート: 判断 466"/>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147055</xdr:rowOff>
    </xdr:from>
    <xdr:ext cx="534377" cy="259045"/>
    <xdr:sp macro="" textlink="">
      <xdr:nvSpPr>
        <xdr:cNvPr id="468" name="テキスト ボックス 467"/>
        <xdr:cNvSpPr txBox="1"/>
      </xdr:nvSpPr>
      <xdr:spPr>
        <a:xfrm>
          <a:off x="9372111" y="164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112413</xdr:rowOff>
    </xdr:from>
    <xdr:to>
      <xdr:col>45</xdr:col>
      <xdr:colOff>177800</xdr:colOff>
      <xdr:row>95</xdr:row>
      <xdr:rowOff>32593</xdr:rowOff>
    </xdr:to>
    <xdr:cxnSp macro="">
      <xdr:nvCxnSpPr>
        <xdr:cNvPr id="469" name="直線コネクタ 468"/>
        <xdr:cNvCxnSpPr/>
      </xdr:nvCxnSpPr>
      <xdr:spPr>
        <a:xfrm>
          <a:off x="7861300" y="16228713"/>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70" name="フローチャート: 判断 469"/>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71" name="テキスト ボックス 470"/>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112413</xdr:rowOff>
    </xdr:from>
    <xdr:to>
      <xdr:col>41</xdr:col>
      <xdr:colOff>50800</xdr:colOff>
      <xdr:row>95</xdr:row>
      <xdr:rowOff>17689</xdr:rowOff>
    </xdr:to>
    <xdr:cxnSp macro="">
      <xdr:nvCxnSpPr>
        <xdr:cNvPr id="472" name="直線コネクタ 471"/>
        <xdr:cNvCxnSpPr/>
      </xdr:nvCxnSpPr>
      <xdr:spPr>
        <a:xfrm flipV="1">
          <a:off x="6972300" y="16228713"/>
          <a:ext cx="889000" cy="7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3" name="フローチャート: 判断 472"/>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171271</xdr:rowOff>
    </xdr:from>
    <xdr:ext cx="534377" cy="259045"/>
    <xdr:sp macro="" textlink="">
      <xdr:nvSpPr>
        <xdr:cNvPr id="474" name="テキスト ボックス 473"/>
        <xdr:cNvSpPr txBox="1"/>
      </xdr:nvSpPr>
      <xdr:spPr>
        <a:xfrm>
          <a:off x="7594111" y="1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5" name="フローチャート: 判断 474"/>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34065</xdr:rowOff>
    </xdr:from>
    <xdr:ext cx="534377" cy="259045"/>
    <xdr:sp macro="" textlink="">
      <xdr:nvSpPr>
        <xdr:cNvPr id="476" name="テキスト ボックス 475"/>
        <xdr:cNvSpPr txBox="1"/>
      </xdr:nvSpPr>
      <xdr:spPr>
        <a:xfrm>
          <a:off x="6705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139962</xdr:rowOff>
    </xdr:from>
    <xdr:to>
      <xdr:col>55</xdr:col>
      <xdr:colOff>50800</xdr:colOff>
      <xdr:row>95</xdr:row>
      <xdr:rowOff>70112</xdr:rowOff>
    </xdr:to>
    <xdr:sp macro="" textlink="">
      <xdr:nvSpPr>
        <xdr:cNvPr id="482" name="楕円 481"/>
        <xdr:cNvSpPr/>
      </xdr:nvSpPr>
      <xdr:spPr>
        <a:xfrm>
          <a:off x="10426700" y="1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162839</xdr:rowOff>
    </xdr:from>
    <xdr:ext cx="534377" cy="259045"/>
    <xdr:sp macro="" textlink="">
      <xdr:nvSpPr>
        <xdr:cNvPr id="483" name="土木費該当値テキスト"/>
        <xdr:cNvSpPr txBox="1"/>
      </xdr:nvSpPr>
      <xdr:spPr>
        <a:xfrm>
          <a:off x="10528300" y="161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11503</xdr:rowOff>
    </xdr:from>
    <xdr:to>
      <xdr:col>50</xdr:col>
      <xdr:colOff>165100</xdr:colOff>
      <xdr:row>95</xdr:row>
      <xdr:rowOff>113103</xdr:rowOff>
    </xdr:to>
    <xdr:sp macro="" textlink="">
      <xdr:nvSpPr>
        <xdr:cNvPr id="484" name="楕円 483"/>
        <xdr:cNvSpPr/>
      </xdr:nvSpPr>
      <xdr:spPr>
        <a:xfrm>
          <a:off x="9588500" y="162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129630</xdr:rowOff>
    </xdr:from>
    <xdr:ext cx="534377" cy="259045"/>
    <xdr:sp macro="" textlink="">
      <xdr:nvSpPr>
        <xdr:cNvPr id="485" name="テキスト ボックス 484"/>
        <xdr:cNvSpPr txBox="1"/>
      </xdr:nvSpPr>
      <xdr:spPr>
        <a:xfrm>
          <a:off x="9372111" y="160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153243</xdr:rowOff>
    </xdr:from>
    <xdr:to>
      <xdr:col>46</xdr:col>
      <xdr:colOff>38100</xdr:colOff>
      <xdr:row>95</xdr:row>
      <xdr:rowOff>83393</xdr:rowOff>
    </xdr:to>
    <xdr:sp macro="" textlink="">
      <xdr:nvSpPr>
        <xdr:cNvPr id="486" name="楕円 485"/>
        <xdr:cNvSpPr/>
      </xdr:nvSpPr>
      <xdr:spPr>
        <a:xfrm>
          <a:off x="8699500" y="162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99920</xdr:rowOff>
    </xdr:from>
    <xdr:ext cx="534377" cy="259045"/>
    <xdr:sp macro="" textlink="">
      <xdr:nvSpPr>
        <xdr:cNvPr id="487" name="テキスト ボックス 486"/>
        <xdr:cNvSpPr txBox="1"/>
      </xdr:nvSpPr>
      <xdr:spPr>
        <a:xfrm>
          <a:off x="8483111" y="160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61613</xdr:rowOff>
    </xdr:from>
    <xdr:to>
      <xdr:col>41</xdr:col>
      <xdr:colOff>101600</xdr:colOff>
      <xdr:row>94</xdr:row>
      <xdr:rowOff>163213</xdr:rowOff>
    </xdr:to>
    <xdr:sp macro="" textlink="">
      <xdr:nvSpPr>
        <xdr:cNvPr id="488" name="楕円 487"/>
        <xdr:cNvSpPr/>
      </xdr:nvSpPr>
      <xdr:spPr>
        <a:xfrm>
          <a:off x="7810500" y="161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8290</xdr:rowOff>
    </xdr:from>
    <xdr:ext cx="599010" cy="259045"/>
    <xdr:sp macro="" textlink="">
      <xdr:nvSpPr>
        <xdr:cNvPr id="489" name="テキスト ボックス 488"/>
        <xdr:cNvSpPr txBox="1"/>
      </xdr:nvSpPr>
      <xdr:spPr>
        <a:xfrm>
          <a:off x="7561795" y="1595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138339</xdr:rowOff>
    </xdr:from>
    <xdr:to>
      <xdr:col>36</xdr:col>
      <xdr:colOff>165100</xdr:colOff>
      <xdr:row>95</xdr:row>
      <xdr:rowOff>68489</xdr:rowOff>
    </xdr:to>
    <xdr:sp macro="" textlink="">
      <xdr:nvSpPr>
        <xdr:cNvPr id="490" name="楕円 489"/>
        <xdr:cNvSpPr/>
      </xdr:nvSpPr>
      <xdr:spPr>
        <a:xfrm>
          <a:off x="6921500" y="162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85016</xdr:rowOff>
    </xdr:from>
    <xdr:ext cx="534377" cy="259045"/>
    <xdr:sp macro="" textlink="">
      <xdr:nvSpPr>
        <xdr:cNvPr id="491" name="テキスト ボックス 490"/>
        <xdr:cNvSpPr txBox="1"/>
      </xdr:nvSpPr>
      <xdr:spPr>
        <a:xfrm>
          <a:off x="6705111" y="160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4" name="直線コネクタ 513"/>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5" name="消防費最小値テキスト"/>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6" name="直線コネクタ 515"/>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7" name="消防費最大値テキスト"/>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8" name="直線コネクタ 517"/>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95923</xdr:rowOff>
    </xdr:from>
    <xdr:to>
      <xdr:col>85</xdr:col>
      <xdr:colOff>127000</xdr:colOff>
      <xdr:row>35</xdr:row>
      <xdr:rowOff>138031</xdr:rowOff>
    </xdr:to>
    <xdr:cxnSp macro="">
      <xdr:nvCxnSpPr>
        <xdr:cNvPr id="519" name="直線コネクタ 518"/>
        <xdr:cNvCxnSpPr/>
      </xdr:nvCxnSpPr>
      <xdr:spPr>
        <a:xfrm>
          <a:off x="15481300" y="6096673"/>
          <a:ext cx="8382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105709</xdr:rowOff>
    </xdr:from>
    <xdr:ext cx="534377" cy="259045"/>
    <xdr:sp macro="" textlink="">
      <xdr:nvSpPr>
        <xdr:cNvPr id="520" name="消防費平均値テキスト"/>
        <xdr:cNvSpPr txBox="1"/>
      </xdr:nvSpPr>
      <xdr:spPr>
        <a:xfrm>
          <a:off x="16370300" y="627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21" name="フローチャート: 判断 520"/>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95923</xdr:rowOff>
    </xdr:from>
    <xdr:to>
      <xdr:col>81</xdr:col>
      <xdr:colOff>50800</xdr:colOff>
      <xdr:row>36</xdr:row>
      <xdr:rowOff>72034</xdr:rowOff>
    </xdr:to>
    <xdr:cxnSp macro="">
      <xdr:nvCxnSpPr>
        <xdr:cNvPr id="522" name="直線コネクタ 521"/>
        <xdr:cNvCxnSpPr/>
      </xdr:nvCxnSpPr>
      <xdr:spPr>
        <a:xfrm flipV="1">
          <a:off x="14592300" y="6096673"/>
          <a:ext cx="8890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3" name="フローチャート: 判断 522"/>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22704</xdr:rowOff>
    </xdr:from>
    <xdr:ext cx="534377" cy="259045"/>
    <xdr:sp macro="" textlink="">
      <xdr:nvSpPr>
        <xdr:cNvPr id="524" name="テキスト ボックス 523"/>
        <xdr:cNvSpPr txBox="1"/>
      </xdr:nvSpPr>
      <xdr:spPr>
        <a:xfrm>
          <a:off x="15214111" y="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151999</xdr:rowOff>
    </xdr:from>
    <xdr:to>
      <xdr:col>76</xdr:col>
      <xdr:colOff>114300</xdr:colOff>
      <xdr:row>36</xdr:row>
      <xdr:rowOff>72034</xdr:rowOff>
    </xdr:to>
    <xdr:cxnSp macro="">
      <xdr:nvCxnSpPr>
        <xdr:cNvPr id="525" name="直線コネクタ 524"/>
        <xdr:cNvCxnSpPr/>
      </xdr:nvCxnSpPr>
      <xdr:spPr>
        <a:xfrm>
          <a:off x="13703300" y="6152749"/>
          <a:ext cx="889000" cy="9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6" name="フローチャート: 判断 525"/>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7" name="テキスト ボックス 526"/>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151999</xdr:rowOff>
    </xdr:from>
    <xdr:to>
      <xdr:col>71</xdr:col>
      <xdr:colOff>177800</xdr:colOff>
      <xdr:row>36</xdr:row>
      <xdr:rowOff>108496</xdr:rowOff>
    </xdr:to>
    <xdr:cxnSp macro="">
      <xdr:nvCxnSpPr>
        <xdr:cNvPr id="528" name="直線コネクタ 527"/>
        <xdr:cNvCxnSpPr/>
      </xdr:nvCxnSpPr>
      <xdr:spPr>
        <a:xfrm flipV="1">
          <a:off x="12814300" y="6152749"/>
          <a:ext cx="889000" cy="1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9" name="フローチャート: 判断 528"/>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30" name="テキスト ボックス 529"/>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31" name="フローチャート: 判断 530"/>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2" name="テキスト ボックス 531"/>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87231</xdr:rowOff>
    </xdr:from>
    <xdr:to>
      <xdr:col>85</xdr:col>
      <xdr:colOff>177800</xdr:colOff>
      <xdr:row>36</xdr:row>
      <xdr:rowOff>17381</xdr:rowOff>
    </xdr:to>
    <xdr:sp macro="" textlink="">
      <xdr:nvSpPr>
        <xdr:cNvPr id="538" name="楕円 537"/>
        <xdr:cNvSpPr/>
      </xdr:nvSpPr>
      <xdr:spPr>
        <a:xfrm>
          <a:off x="16268700" y="60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110108</xdr:rowOff>
    </xdr:from>
    <xdr:ext cx="534377" cy="259045"/>
    <xdr:sp macro="" textlink="">
      <xdr:nvSpPr>
        <xdr:cNvPr id="539" name="消防費該当値テキスト"/>
        <xdr:cNvSpPr txBox="1"/>
      </xdr:nvSpPr>
      <xdr:spPr>
        <a:xfrm>
          <a:off x="16370300" y="59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45123</xdr:rowOff>
    </xdr:from>
    <xdr:to>
      <xdr:col>81</xdr:col>
      <xdr:colOff>101600</xdr:colOff>
      <xdr:row>35</xdr:row>
      <xdr:rowOff>146723</xdr:rowOff>
    </xdr:to>
    <xdr:sp macro="" textlink="">
      <xdr:nvSpPr>
        <xdr:cNvPr id="540" name="楕円 539"/>
        <xdr:cNvSpPr/>
      </xdr:nvSpPr>
      <xdr:spPr>
        <a:xfrm>
          <a:off x="15430500" y="604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163250</xdr:rowOff>
    </xdr:from>
    <xdr:ext cx="534377" cy="259045"/>
    <xdr:sp macro="" textlink="">
      <xdr:nvSpPr>
        <xdr:cNvPr id="541" name="テキスト ボックス 540"/>
        <xdr:cNvSpPr txBox="1"/>
      </xdr:nvSpPr>
      <xdr:spPr>
        <a:xfrm>
          <a:off x="15214111" y="582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21234</xdr:rowOff>
    </xdr:from>
    <xdr:to>
      <xdr:col>76</xdr:col>
      <xdr:colOff>165100</xdr:colOff>
      <xdr:row>36</xdr:row>
      <xdr:rowOff>122834</xdr:rowOff>
    </xdr:to>
    <xdr:sp macro="" textlink="">
      <xdr:nvSpPr>
        <xdr:cNvPr id="542" name="楕円 541"/>
        <xdr:cNvSpPr/>
      </xdr:nvSpPr>
      <xdr:spPr>
        <a:xfrm>
          <a:off x="14541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113961</xdr:rowOff>
    </xdr:from>
    <xdr:ext cx="534377" cy="259045"/>
    <xdr:sp macro="" textlink="">
      <xdr:nvSpPr>
        <xdr:cNvPr id="543" name="テキスト ボックス 542"/>
        <xdr:cNvSpPr txBox="1"/>
      </xdr:nvSpPr>
      <xdr:spPr>
        <a:xfrm>
          <a:off x="14325111" y="62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101199</xdr:rowOff>
    </xdr:from>
    <xdr:to>
      <xdr:col>72</xdr:col>
      <xdr:colOff>38100</xdr:colOff>
      <xdr:row>36</xdr:row>
      <xdr:rowOff>31349</xdr:rowOff>
    </xdr:to>
    <xdr:sp macro="" textlink="">
      <xdr:nvSpPr>
        <xdr:cNvPr id="544" name="楕円 543"/>
        <xdr:cNvSpPr/>
      </xdr:nvSpPr>
      <xdr:spPr>
        <a:xfrm>
          <a:off x="13652500" y="6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47876</xdr:rowOff>
    </xdr:from>
    <xdr:ext cx="534377" cy="259045"/>
    <xdr:sp macro="" textlink="">
      <xdr:nvSpPr>
        <xdr:cNvPr id="545" name="テキスト ボックス 544"/>
        <xdr:cNvSpPr txBox="1"/>
      </xdr:nvSpPr>
      <xdr:spPr>
        <a:xfrm>
          <a:off x="13436111" y="58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57696</xdr:rowOff>
    </xdr:from>
    <xdr:to>
      <xdr:col>67</xdr:col>
      <xdr:colOff>101600</xdr:colOff>
      <xdr:row>36</xdr:row>
      <xdr:rowOff>159296</xdr:rowOff>
    </xdr:to>
    <xdr:sp macro="" textlink="">
      <xdr:nvSpPr>
        <xdr:cNvPr id="546" name="楕円 545"/>
        <xdr:cNvSpPr/>
      </xdr:nvSpPr>
      <xdr:spPr>
        <a:xfrm>
          <a:off x="127635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150423</xdr:rowOff>
    </xdr:from>
    <xdr:ext cx="534377" cy="259045"/>
    <xdr:sp macro="" textlink="">
      <xdr:nvSpPr>
        <xdr:cNvPr id="547" name="テキスト ボックス 546"/>
        <xdr:cNvSpPr txBox="1"/>
      </xdr:nvSpPr>
      <xdr:spPr>
        <a:xfrm>
          <a:off x="12547111" y="63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4" name="直線コネクタ 573"/>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5" name="教育費最小値テキスト"/>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6" name="直線コネクタ 575"/>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7" name="教育費最大値テキスト"/>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8" name="直線コネクタ 577"/>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24725</xdr:rowOff>
    </xdr:from>
    <xdr:to>
      <xdr:col>85</xdr:col>
      <xdr:colOff>127000</xdr:colOff>
      <xdr:row>56</xdr:row>
      <xdr:rowOff>6024</xdr:rowOff>
    </xdr:to>
    <xdr:cxnSp macro="">
      <xdr:nvCxnSpPr>
        <xdr:cNvPr id="579" name="直線コネクタ 578"/>
        <xdr:cNvCxnSpPr/>
      </xdr:nvCxnSpPr>
      <xdr:spPr>
        <a:xfrm flipV="1">
          <a:off x="15481300" y="9454475"/>
          <a:ext cx="838200" cy="15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80" name="教育費平均値テキスト"/>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81" name="フローチャート: 判断 580"/>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116655</xdr:rowOff>
    </xdr:from>
    <xdr:to>
      <xdr:col>81</xdr:col>
      <xdr:colOff>50800</xdr:colOff>
      <xdr:row>56</xdr:row>
      <xdr:rowOff>6024</xdr:rowOff>
    </xdr:to>
    <xdr:cxnSp macro="">
      <xdr:nvCxnSpPr>
        <xdr:cNvPr id="582" name="直線コネクタ 581"/>
        <xdr:cNvCxnSpPr/>
      </xdr:nvCxnSpPr>
      <xdr:spPr>
        <a:xfrm>
          <a:off x="14592300" y="9546405"/>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3" name="フローチャート: 判断 582"/>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134818</xdr:rowOff>
    </xdr:from>
    <xdr:ext cx="534377" cy="259045"/>
    <xdr:sp macro="" textlink="">
      <xdr:nvSpPr>
        <xdr:cNvPr id="584" name="テキスト ボックス 583"/>
        <xdr:cNvSpPr txBox="1"/>
      </xdr:nvSpPr>
      <xdr:spPr>
        <a:xfrm>
          <a:off x="15214111" y="97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116655</xdr:rowOff>
    </xdr:from>
    <xdr:to>
      <xdr:col>76</xdr:col>
      <xdr:colOff>114300</xdr:colOff>
      <xdr:row>56</xdr:row>
      <xdr:rowOff>44569</xdr:rowOff>
    </xdr:to>
    <xdr:cxnSp macro="">
      <xdr:nvCxnSpPr>
        <xdr:cNvPr id="585" name="直線コネクタ 584"/>
        <xdr:cNvCxnSpPr/>
      </xdr:nvCxnSpPr>
      <xdr:spPr>
        <a:xfrm flipV="1">
          <a:off x="13703300" y="9546405"/>
          <a:ext cx="889000" cy="9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6" name="フローチャート: 判断 585"/>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7" name="テキスト ボックス 586"/>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121086</xdr:rowOff>
    </xdr:from>
    <xdr:to>
      <xdr:col>71</xdr:col>
      <xdr:colOff>177800</xdr:colOff>
      <xdr:row>56</xdr:row>
      <xdr:rowOff>44569</xdr:rowOff>
    </xdr:to>
    <xdr:cxnSp macro="">
      <xdr:nvCxnSpPr>
        <xdr:cNvPr id="588" name="直線コネクタ 587"/>
        <xdr:cNvCxnSpPr/>
      </xdr:nvCxnSpPr>
      <xdr:spPr>
        <a:xfrm>
          <a:off x="12814300" y="9550836"/>
          <a:ext cx="889000" cy="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9" name="フローチャート: 判断 588"/>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17808</xdr:rowOff>
    </xdr:from>
    <xdr:ext cx="534377" cy="259045"/>
    <xdr:sp macro="" textlink="">
      <xdr:nvSpPr>
        <xdr:cNvPr id="590" name="テキスト ボックス 589"/>
        <xdr:cNvSpPr txBox="1"/>
      </xdr:nvSpPr>
      <xdr:spPr>
        <a:xfrm>
          <a:off x="13436111" y="9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91" name="フローチャート: 判断 590"/>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92" name="テキスト ボックス 591"/>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145375</xdr:rowOff>
    </xdr:from>
    <xdr:to>
      <xdr:col>85</xdr:col>
      <xdr:colOff>177800</xdr:colOff>
      <xdr:row>55</xdr:row>
      <xdr:rowOff>75525</xdr:rowOff>
    </xdr:to>
    <xdr:sp macro="" textlink="">
      <xdr:nvSpPr>
        <xdr:cNvPr id="598" name="楕円 597"/>
        <xdr:cNvSpPr/>
      </xdr:nvSpPr>
      <xdr:spPr>
        <a:xfrm>
          <a:off x="16268700" y="94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168252</xdr:rowOff>
    </xdr:from>
    <xdr:ext cx="534377" cy="259045"/>
    <xdr:sp macro="" textlink="">
      <xdr:nvSpPr>
        <xdr:cNvPr id="599" name="教育費該当値テキスト"/>
        <xdr:cNvSpPr txBox="1"/>
      </xdr:nvSpPr>
      <xdr:spPr>
        <a:xfrm>
          <a:off x="16370300" y="92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126674</xdr:rowOff>
    </xdr:from>
    <xdr:to>
      <xdr:col>81</xdr:col>
      <xdr:colOff>101600</xdr:colOff>
      <xdr:row>56</xdr:row>
      <xdr:rowOff>56824</xdr:rowOff>
    </xdr:to>
    <xdr:sp macro="" textlink="">
      <xdr:nvSpPr>
        <xdr:cNvPr id="600" name="楕円 599"/>
        <xdr:cNvSpPr/>
      </xdr:nvSpPr>
      <xdr:spPr>
        <a:xfrm>
          <a:off x="15430500" y="95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73351</xdr:rowOff>
    </xdr:from>
    <xdr:ext cx="534377" cy="259045"/>
    <xdr:sp macro="" textlink="">
      <xdr:nvSpPr>
        <xdr:cNvPr id="601" name="テキスト ボックス 600"/>
        <xdr:cNvSpPr txBox="1"/>
      </xdr:nvSpPr>
      <xdr:spPr>
        <a:xfrm>
          <a:off x="15214111" y="933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65855</xdr:rowOff>
    </xdr:from>
    <xdr:to>
      <xdr:col>76</xdr:col>
      <xdr:colOff>165100</xdr:colOff>
      <xdr:row>55</xdr:row>
      <xdr:rowOff>167455</xdr:rowOff>
    </xdr:to>
    <xdr:sp macro="" textlink="">
      <xdr:nvSpPr>
        <xdr:cNvPr id="602" name="楕円 601"/>
        <xdr:cNvSpPr/>
      </xdr:nvSpPr>
      <xdr:spPr>
        <a:xfrm>
          <a:off x="14541500" y="94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12532</xdr:rowOff>
    </xdr:from>
    <xdr:ext cx="534377" cy="259045"/>
    <xdr:sp macro="" textlink="">
      <xdr:nvSpPr>
        <xdr:cNvPr id="603" name="テキスト ボックス 602"/>
        <xdr:cNvSpPr txBox="1"/>
      </xdr:nvSpPr>
      <xdr:spPr>
        <a:xfrm>
          <a:off x="14325111" y="92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165219</xdr:rowOff>
    </xdr:from>
    <xdr:to>
      <xdr:col>72</xdr:col>
      <xdr:colOff>38100</xdr:colOff>
      <xdr:row>56</xdr:row>
      <xdr:rowOff>95369</xdr:rowOff>
    </xdr:to>
    <xdr:sp macro="" textlink="">
      <xdr:nvSpPr>
        <xdr:cNvPr id="604" name="楕円 603"/>
        <xdr:cNvSpPr/>
      </xdr:nvSpPr>
      <xdr:spPr>
        <a:xfrm>
          <a:off x="13652500" y="95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111896</xdr:rowOff>
    </xdr:from>
    <xdr:ext cx="534377" cy="259045"/>
    <xdr:sp macro="" textlink="">
      <xdr:nvSpPr>
        <xdr:cNvPr id="605" name="テキスト ボックス 604"/>
        <xdr:cNvSpPr txBox="1"/>
      </xdr:nvSpPr>
      <xdr:spPr>
        <a:xfrm>
          <a:off x="13436111" y="93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70286</xdr:rowOff>
    </xdr:from>
    <xdr:to>
      <xdr:col>67</xdr:col>
      <xdr:colOff>101600</xdr:colOff>
      <xdr:row>56</xdr:row>
      <xdr:rowOff>436</xdr:rowOff>
    </xdr:to>
    <xdr:sp macro="" textlink="">
      <xdr:nvSpPr>
        <xdr:cNvPr id="606" name="楕円 605"/>
        <xdr:cNvSpPr/>
      </xdr:nvSpPr>
      <xdr:spPr>
        <a:xfrm>
          <a:off x="12763500" y="95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xdr:rowOff>
    </xdr:from>
    <xdr:ext cx="534377" cy="259045"/>
    <xdr:sp macro="" textlink="">
      <xdr:nvSpPr>
        <xdr:cNvPr id="607" name="テキスト ボックス 606"/>
        <xdr:cNvSpPr txBox="1"/>
      </xdr:nvSpPr>
      <xdr:spPr>
        <a:xfrm>
          <a:off x="12547111" y="9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9" name="直線コネクタ 628"/>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2" name="災害復旧費最大値テキスト"/>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3" name="直線コネクタ 632"/>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126405</xdr:rowOff>
    </xdr:from>
    <xdr:to>
      <xdr:col>85</xdr:col>
      <xdr:colOff>127000</xdr:colOff>
      <xdr:row>78</xdr:row>
      <xdr:rowOff>139700</xdr:rowOff>
    </xdr:to>
    <xdr:cxnSp macro="">
      <xdr:nvCxnSpPr>
        <xdr:cNvPr id="634" name="直線コネクタ 633"/>
        <xdr:cNvCxnSpPr/>
      </xdr:nvCxnSpPr>
      <xdr:spPr>
        <a:xfrm>
          <a:off x="15481300" y="13499505"/>
          <a:ext cx="8382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5" name="災害復旧費平均値テキスト"/>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6" name="フローチャート: 判断 635"/>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126405</xdr:rowOff>
    </xdr:from>
    <xdr:to>
      <xdr:col>81</xdr:col>
      <xdr:colOff>50800</xdr:colOff>
      <xdr:row>78</xdr:row>
      <xdr:rowOff>139700</xdr:rowOff>
    </xdr:to>
    <xdr:cxnSp macro="">
      <xdr:nvCxnSpPr>
        <xdr:cNvPr id="637" name="直線コネクタ 636"/>
        <xdr:cNvCxnSpPr/>
      </xdr:nvCxnSpPr>
      <xdr:spPr>
        <a:xfrm flipV="1">
          <a:off x="14592300" y="13499505"/>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8" name="フローチャート: 判断 637"/>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9" name="テキスト ボックス 638"/>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41" name="フローチャート: 判断 640"/>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2" name="テキスト ボックス 641"/>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137643</xdr:rowOff>
    </xdr:from>
    <xdr:to>
      <xdr:col>71</xdr:col>
      <xdr:colOff>177800</xdr:colOff>
      <xdr:row>78</xdr:row>
      <xdr:rowOff>139700</xdr:rowOff>
    </xdr:to>
    <xdr:cxnSp macro="">
      <xdr:nvCxnSpPr>
        <xdr:cNvPr id="643" name="直線コネクタ 642"/>
        <xdr:cNvCxnSpPr/>
      </xdr:nvCxnSpPr>
      <xdr:spPr>
        <a:xfrm>
          <a:off x="12814300" y="13510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4" name="フローチャート: 判断 643"/>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5" name="テキスト ボックス 644"/>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6" name="フローチャート: 判断 645"/>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7" name="テキスト ボックス 646"/>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75605</xdr:rowOff>
    </xdr:from>
    <xdr:to>
      <xdr:col>81</xdr:col>
      <xdr:colOff>101600</xdr:colOff>
      <xdr:row>79</xdr:row>
      <xdr:rowOff>5755</xdr:rowOff>
    </xdr:to>
    <xdr:sp macro="" textlink="">
      <xdr:nvSpPr>
        <xdr:cNvPr id="655" name="楕円 654"/>
        <xdr:cNvSpPr/>
      </xdr:nvSpPr>
      <xdr:spPr>
        <a:xfrm>
          <a:off x="15430500" y="134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168332</xdr:rowOff>
    </xdr:from>
    <xdr:ext cx="469744" cy="259045"/>
    <xdr:sp macro="" textlink="">
      <xdr:nvSpPr>
        <xdr:cNvPr id="656" name="テキスト ボックス 655"/>
        <xdr:cNvSpPr txBox="1"/>
      </xdr:nvSpPr>
      <xdr:spPr>
        <a:xfrm>
          <a:off x="15246428" y="135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86843</xdr:rowOff>
    </xdr:from>
    <xdr:to>
      <xdr:col>67</xdr:col>
      <xdr:colOff>101600</xdr:colOff>
      <xdr:row>79</xdr:row>
      <xdr:rowOff>16993</xdr:rowOff>
    </xdr:to>
    <xdr:sp macro="" textlink="">
      <xdr:nvSpPr>
        <xdr:cNvPr id="661" name="楕円 660"/>
        <xdr:cNvSpPr/>
      </xdr:nvSpPr>
      <xdr:spPr>
        <a:xfrm>
          <a:off x="12763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8120</xdr:rowOff>
    </xdr:from>
    <xdr:ext cx="378565" cy="259045"/>
    <xdr:sp macro="" textlink="">
      <xdr:nvSpPr>
        <xdr:cNvPr id="662" name="テキスト ボックス 661"/>
        <xdr:cNvSpPr txBox="1"/>
      </xdr:nvSpPr>
      <xdr:spPr>
        <a:xfrm>
          <a:off x="12625017" y="1355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1" name="テキスト ボックス 68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9" name="直線コネクタ 688"/>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90" name="公債費最小値テキスト"/>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91" name="直線コネクタ 690"/>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2" name="公債費最大値テキスト"/>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3" name="直線コネクタ 692"/>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154885</xdr:rowOff>
    </xdr:from>
    <xdr:to>
      <xdr:col>85</xdr:col>
      <xdr:colOff>127000</xdr:colOff>
      <xdr:row>95</xdr:row>
      <xdr:rowOff>9496</xdr:rowOff>
    </xdr:to>
    <xdr:cxnSp macro="">
      <xdr:nvCxnSpPr>
        <xdr:cNvPr id="694" name="直線コネクタ 693"/>
        <xdr:cNvCxnSpPr/>
      </xdr:nvCxnSpPr>
      <xdr:spPr>
        <a:xfrm>
          <a:off x="15481300" y="16271185"/>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5" name="公債費平均値テキスト"/>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6" name="フローチャート: 判断 695"/>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154885</xdr:rowOff>
    </xdr:from>
    <xdr:to>
      <xdr:col>81</xdr:col>
      <xdr:colOff>50800</xdr:colOff>
      <xdr:row>95</xdr:row>
      <xdr:rowOff>85271</xdr:rowOff>
    </xdr:to>
    <xdr:cxnSp macro="">
      <xdr:nvCxnSpPr>
        <xdr:cNvPr id="697" name="直線コネクタ 696"/>
        <xdr:cNvCxnSpPr/>
      </xdr:nvCxnSpPr>
      <xdr:spPr>
        <a:xfrm flipV="1">
          <a:off x="14592300" y="16271185"/>
          <a:ext cx="889000" cy="10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8" name="フローチャート: 判断 697"/>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9" name="テキスト ボックス 698"/>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85271</xdr:rowOff>
    </xdr:from>
    <xdr:to>
      <xdr:col>76</xdr:col>
      <xdr:colOff>114300</xdr:colOff>
      <xdr:row>95</xdr:row>
      <xdr:rowOff>100403</xdr:rowOff>
    </xdr:to>
    <xdr:cxnSp macro="">
      <xdr:nvCxnSpPr>
        <xdr:cNvPr id="700" name="直線コネクタ 699"/>
        <xdr:cNvCxnSpPr/>
      </xdr:nvCxnSpPr>
      <xdr:spPr>
        <a:xfrm flipV="1">
          <a:off x="13703300" y="16373021"/>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701" name="フローチャート: 判断 700"/>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2" name="テキスト ボックス 701"/>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94284</xdr:rowOff>
    </xdr:from>
    <xdr:to>
      <xdr:col>71</xdr:col>
      <xdr:colOff>177800</xdr:colOff>
      <xdr:row>95</xdr:row>
      <xdr:rowOff>100403</xdr:rowOff>
    </xdr:to>
    <xdr:cxnSp macro="">
      <xdr:nvCxnSpPr>
        <xdr:cNvPr id="703" name="直線コネクタ 702"/>
        <xdr:cNvCxnSpPr/>
      </xdr:nvCxnSpPr>
      <xdr:spPr>
        <a:xfrm>
          <a:off x="12814300" y="16382034"/>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4" name="フローチャート: 判断 703"/>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46502</xdr:rowOff>
    </xdr:from>
    <xdr:ext cx="534377" cy="259045"/>
    <xdr:sp macro="" textlink="">
      <xdr:nvSpPr>
        <xdr:cNvPr id="705" name="テキスト ボックス 704"/>
        <xdr:cNvSpPr txBox="1"/>
      </xdr:nvSpPr>
      <xdr:spPr>
        <a:xfrm>
          <a:off x="13436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6" name="フローチャート: 判断 705"/>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88630</xdr:rowOff>
    </xdr:from>
    <xdr:ext cx="534377" cy="259045"/>
    <xdr:sp macro="" textlink="">
      <xdr:nvSpPr>
        <xdr:cNvPr id="707" name="テキスト ボックス 706"/>
        <xdr:cNvSpPr txBox="1"/>
      </xdr:nvSpPr>
      <xdr:spPr>
        <a:xfrm>
          <a:off x="12547111" y="165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130146</xdr:rowOff>
    </xdr:from>
    <xdr:to>
      <xdr:col>85</xdr:col>
      <xdr:colOff>177800</xdr:colOff>
      <xdr:row>95</xdr:row>
      <xdr:rowOff>60296</xdr:rowOff>
    </xdr:to>
    <xdr:sp macro="" textlink="">
      <xdr:nvSpPr>
        <xdr:cNvPr id="713" name="楕円 712"/>
        <xdr:cNvSpPr/>
      </xdr:nvSpPr>
      <xdr:spPr>
        <a:xfrm>
          <a:off x="16268700" y="162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153023</xdr:rowOff>
    </xdr:from>
    <xdr:ext cx="599010" cy="259045"/>
    <xdr:sp macro="" textlink="">
      <xdr:nvSpPr>
        <xdr:cNvPr id="714" name="公債費該当値テキスト"/>
        <xdr:cNvSpPr txBox="1"/>
      </xdr:nvSpPr>
      <xdr:spPr>
        <a:xfrm>
          <a:off x="16370300" y="160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104085</xdr:rowOff>
    </xdr:from>
    <xdr:to>
      <xdr:col>81</xdr:col>
      <xdr:colOff>101600</xdr:colOff>
      <xdr:row>95</xdr:row>
      <xdr:rowOff>34235</xdr:rowOff>
    </xdr:to>
    <xdr:sp macro="" textlink="">
      <xdr:nvSpPr>
        <xdr:cNvPr id="715" name="楕円 714"/>
        <xdr:cNvSpPr/>
      </xdr:nvSpPr>
      <xdr:spPr>
        <a:xfrm>
          <a:off x="15430500" y="162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50762</xdr:rowOff>
    </xdr:from>
    <xdr:ext cx="599010" cy="259045"/>
    <xdr:sp macro="" textlink="">
      <xdr:nvSpPr>
        <xdr:cNvPr id="716" name="テキスト ボックス 715"/>
        <xdr:cNvSpPr txBox="1"/>
      </xdr:nvSpPr>
      <xdr:spPr>
        <a:xfrm>
          <a:off x="15181795" y="1599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34471</xdr:rowOff>
    </xdr:from>
    <xdr:to>
      <xdr:col>76</xdr:col>
      <xdr:colOff>165100</xdr:colOff>
      <xdr:row>95</xdr:row>
      <xdr:rowOff>136071</xdr:rowOff>
    </xdr:to>
    <xdr:sp macro="" textlink="">
      <xdr:nvSpPr>
        <xdr:cNvPr id="717" name="楕円 716"/>
        <xdr:cNvSpPr/>
      </xdr:nvSpPr>
      <xdr:spPr>
        <a:xfrm>
          <a:off x="14541500" y="163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152598</xdr:rowOff>
    </xdr:from>
    <xdr:ext cx="534377" cy="259045"/>
    <xdr:sp macro="" textlink="">
      <xdr:nvSpPr>
        <xdr:cNvPr id="718" name="テキスト ボックス 717"/>
        <xdr:cNvSpPr txBox="1"/>
      </xdr:nvSpPr>
      <xdr:spPr>
        <a:xfrm>
          <a:off x="14325111" y="16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49603</xdr:rowOff>
    </xdr:from>
    <xdr:to>
      <xdr:col>72</xdr:col>
      <xdr:colOff>38100</xdr:colOff>
      <xdr:row>95</xdr:row>
      <xdr:rowOff>151203</xdr:rowOff>
    </xdr:to>
    <xdr:sp macro="" textlink="">
      <xdr:nvSpPr>
        <xdr:cNvPr id="719" name="楕円 718"/>
        <xdr:cNvSpPr/>
      </xdr:nvSpPr>
      <xdr:spPr>
        <a:xfrm>
          <a:off x="13652500" y="163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167730</xdr:rowOff>
    </xdr:from>
    <xdr:ext cx="534377" cy="259045"/>
    <xdr:sp macro="" textlink="">
      <xdr:nvSpPr>
        <xdr:cNvPr id="720" name="テキスト ボックス 719"/>
        <xdr:cNvSpPr txBox="1"/>
      </xdr:nvSpPr>
      <xdr:spPr>
        <a:xfrm>
          <a:off x="13436111" y="161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43484</xdr:rowOff>
    </xdr:from>
    <xdr:to>
      <xdr:col>67</xdr:col>
      <xdr:colOff>101600</xdr:colOff>
      <xdr:row>95</xdr:row>
      <xdr:rowOff>145084</xdr:rowOff>
    </xdr:to>
    <xdr:sp macro="" textlink="">
      <xdr:nvSpPr>
        <xdr:cNvPr id="721" name="楕円 720"/>
        <xdr:cNvSpPr/>
      </xdr:nvSpPr>
      <xdr:spPr>
        <a:xfrm>
          <a:off x="12763500" y="16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161611</xdr:rowOff>
    </xdr:from>
    <xdr:ext cx="534377" cy="259045"/>
    <xdr:sp macro="" textlink="">
      <xdr:nvSpPr>
        <xdr:cNvPr id="722" name="テキスト ボックス 721"/>
        <xdr:cNvSpPr txBox="1"/>
      </xdr:nvSpPr>
      <xdr:spPr>
        <a:xfrm>
          <a:off x="12547111" y="161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8" name="直線コネクタ 747"/>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51" name="諸支出金最大値テキスト"/>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2" name="直線コネクタ 751"/>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4" name="諸支出金平均値テキスト"/>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5" name="フローチャート: 判断 754"/>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7" name="フローチャート: 判断 756"/>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8" name="テキスト ボックス 757"/>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60" name="フローチャート: 判断 759"/>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61" name="テキスト ボックス 760"/>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3" name="フローチャート: 判断 762"/>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4" name="テキスト ボックス 763"/>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5" name="フローチャート: 判断 764"/>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6" name="テキスト ボックス 765"/>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3" name="諸支出金該当値テキスト"/>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年度歳出決算額の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a:t>
          </a:r>
          <a:r>
            <a:rPr kumimoji="1" lang="en-US" altLang="ja-JP" sz="1100">
              <a:solidFill>
                <a:schemeClr val="dk1"/>
              </a:solidFill>
              <a:effectLst/>
              <a:latin typeface="+mn-lt"/>
              <a:ea typeface="+mn-ea"/>
              <a:cs typeface="+mn-cs"/>
            </a:rPr>
            <a:t>886,620</a:t>
          </a:r>
          <a:r>
            <a:rPr kumimoji="1" lang="ja-JP" altLang="ja-JP" sz="1100">
              <a:solidFill>
                <a:schemeClr val="dk1"/>
              </a:solidFill>
              <a:effectLst/>
              <a:latin typeface="+mn-lt"/>
              <a:ea typeface="+mn-ea"/>
              <a:cs typeface="+mn-cs"/>
            </a:rPr>
            <a:t>円となっており、衛生費の</a:t>
          </a:r>
          <a:r>
            <a:rPr kumimoji="1" lang="en-US" altLang="ja-JP" sz="1100">
              <a:solidFill>
                <a:schemeClr val="dk1"/>
              </a:solidFill>
              <a:effectLst/>
              <a:latin typeface="+mn-lt"/>
              <a:ea typeface="+mn-ea"/>
              <a:cs typeface="+mn-cs"/>
            </a:rPr>
            <a:t>131,417</a:t>
          </a:r>
          <a:r>
            <a:rPr kumimoji="1" lang="ja-JP" altLang="ja-JP" sz="1100">
              <a:solidFill>
                <a:schemeClr val="dk1"/>
              </a:solidFill>
              <a:effectLst/>
              <a:latin typeface="+mn-lt"/>
              <a:ea typeface="+mn-ea"/>
              <a:cs typeface="+mn-cs"/>
            </a:rPr>
            <a:t>円、教育費の</a:t>
          </a:r>
          <a:r>
            <a:rPr kumimoji="1" lang="en-US" altLang="ja-JP" sz="1100">
              <a:solidFill>
                <a:schemeClr val="dk1"/>
              </a:solidFill>
              <a:effectLst/>
              <a:latin typeface="+mn-lt"/>
              <a:ea typeface="+mn-ea"/>
              <a:cs typeface="+mn-cs"/>
            </a:rPr>
            <a:t>99,812</a:t>
          </a:r>
          <a:r>
            <a:rPr kumimoji="1" lang="ja-JP" altLang="ja-JP" sz="1100">
              <a:solidFill>
                <a:schemeClr val="dk1"/>
              </a:solidFill>
              <a:effectLst/>
              <a:latin typeface="+mn-lt"/>
              <a:ea typeface="+mn-ea"/>
              <a:cs typeface="+mn-cs"/>
            </a:rPr>
            <a:t>円、消防費の</a:t>
          </a:r>
          <a:r>
            <a:rPr kumimoji="1" lang="en-US" altLang="ja-JP" sz="1100">
              <a:solidFill>
                <a:schemeClr val="dk1"/>
              </a:solidFill>
              <a:effectLst/>
              <a:latin typeface="+mn-lt"/>
              <a:ea typeface="+mn-ea"/>
              <a:cs typeface="+mn-cs"/>
            </a:rPr>
            <a:t>42,573</a:t>
          </a:r>
          <a:r>
            <a:rPr kumimoji="1" lang="ja-JP" altLang="ja-JP" sz="1100">
              <a:solidFill>
                <a:schemeClr val="dk1"/>
              </a:solidFill>
              <a:effectLst/>
              <a:latin typeface="+mn-lt"/>
              <a:ea typeface="+mn-ea"/>
              <a:cs typeface="+mn-cs"/>
            </a:rPr>
            <a:t>円が類似団体との比較で大きく上回っています。衛生費については、国保病院の運営に要する経費の負担や一般廃棄物収集・処理事業費などの経費等が主な要因となっており、教育費については、公民館や</a:t>
          </a:r>
          <a:r>
            <a:rPr kumimoji="1" lang="ja-JP" altLang="en-US" sz="1100">
              <a:solidFill>
                <a:schemeClr val="dk1"/>
              </a:solidFill>
              <a:effectLst/>
              <a:latin typeface="+mn-lt"/>
              <a:ea typeface="+mn-ea"/>
              <a:cs typeface="+mn-cs"/>
            </a:rPr>
            <a:t>教員住宅</a:t>
          </a:r>
          <a:r>
            <a:rPr kumimoji="1" lang="ja-JP" altLang="ja-JP" sz="1100">
              <a:solidFill>
                <a:schemeClr val="dk1"/>
              </a:solidFill>
              <a:effectLst/>
              <a:latin typeface="+mn-lt"/>
              <a:ea typeface="+mn-ea"/>
              <a:cs typeface="+mn-cs"/>
            </a:rPr>
            <a:t>の整備などの増額が主な要因となっています。消防費については</a:t>
          </a:r>
          <a:r>
            <a:rPr kumimoji="1" lang="ja-JP" altLang="en-US" sz="1100">
              <a:solidFill>
                <a:schemeClr val="dk1"/>
              </a:solidFill>
              <a:effectLst/>
              <a:latin typeface="+mn-lt"/>
              <a:ea typeface="+mn-ea"/>
              <a:cs typeface="+mn-cs"/>
            </a:rPr>
            <a:t>ウトロ地区を有していること</a:t>
          </a:r>
          <a:r>
            <a:rPr kumimoji="1" lang="ja-JP" altLang="ja-JP" sz="1100">
              <a:solidFill>
                <a:schemeClr val="dk1"/>
              </a:solidFill>
              <a:effectLst/>
              <a:latin typeface="+mn-lt"/>
              <a:ea typeface="+mn-ea"/>
              <a:cs typeface="+mn-cs"/>
            </a:rPr>
            <a:t>によるものです。公債費については、起債元利償還額が概ね</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億円となっていることから、１人当たりコストは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万円前後の状況となっており、引き続き計画的な事業の実施により財政負担の平準化を図るとともに、建設事業の財源については補助金や交付税措置のある起債の活用するなど、健全な財政運営に努めます。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億円の積立を行ったため上昇しました。</a:t>
          </a:r>
          <a:endParaRPr lang="ja-JP" altLang="ja-JP" sz="1400">
            <a:effectLst/>
          </a:endParaRPr>
        </a:p>
        <a:p>
          <a:r>
            <a:rPr lang="ja-JP" altLang="ja-JP" sz="1100">
              <a:solidFill>
                <a:schemeClr val="dk1"/>
              </a:solidFill>
              <a:effectLst/>
              <a:latin typeface="+mn-lt"/>
              <a:ea typeface="+mn-ea"/>
              <a:cs typeface="+mn-cs"/>
            </a:rPr>
            <a:t>　実質収支額は例年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億円前後の額となっており、実質収支比率は概ね</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％前後での推移となっています。</a:t>
          </a:r>
          <a:endParaRPr lang="ja-JP" altLang="ja-JP" sz="1400">
            <a:effectLst/>
          </a:endParaRPr>
        </a:p>
        <a:p>
          <a:r>
            <a:rPr lang="ja-JP" altLang="ja-JP" sz="1100">
              <a:solidFill>
                <a:schemeClr val="dk1"/>
              </a:solidFill>
              <a:effectLst/>
              <a:latin typeface="+mn-lt"/>
              <a:ea typeface="+mn-ea"/>
              <a:cs typeface="+mn-cs"/>
            </a:rPr>
            <a:t>　実質単年度収支については、</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年度の実質収支が多かったこともあり、若干の赤字となりました。</a:t>
          </a:r>
          <a:endParaRPr lang="ja-JP" altLang="ja-JP" sz="1400">
            <a:effectLst/>
          </a:endParaRPr>
        </a:p>
        <a:p>
          <a:r>
            <a:rPr lang="ja-JP" altLang="ja-JP" sz="1100">
              <a:solidFill>
                <a:schemeClr val="dk1"/>
              </a:solidFill>
              <a:effectLst/>
              <a:latin typeface="+mn-lt"/>
              <a:ea typeface="+mn-ea"/>
              <a:cs typeface="+mn-cs"/>
            </a:rPr>
            <a:t>　今後も、財政調整基金をはじめ各種基金の運用による財政運営が求められるため、より一層の効率的な行財政運営が必要です。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当町における予算は、一般会計及び５特別会計並びに２事業会計の執行で、連結実質赤字比率は算出されていません。</a:t>
          </a:r>
          <a:endParaRPr lang="ja-JP" altLang="ja-JP" sz="1400">
            <a:effectLst/>
          </a:endParaRPr>
        </a:p>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年度の決算状況は、一般会計及び国立公園内森林保全事業特別会計の合計で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百万円の実質収支の黒字、国民健康保険事業他</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事業（介護保険事業、後期高齢者医療）の特別会計における実質収支は合わせて</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万円の黒字、公共下水道事業においては、</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千円の資金剰余額となっています。</a:t>
          </a:r>
          <a:endParaRPr lang="ja-JP" altLang="ja-JP" sz="1400">
            <a:effectLst/>
          </a:endParaRPr>
        </a:p>
        <a:p>
          <a:r>
            <a:rPr lang="ja-JP" altLang="ja-JP" sz="1100">
              <a:solidFill>
                <a:schemeClr val="dk1"/>
              </a:solidFill>
              <a:effectLst/>
              <a:latin typeface="+mn-lt"/>
              <a:ea typeface="+mn-ea"/>
              <a:cs typeface="+mn-cs"/>
            </a:rPr>
            <a:t>　また、水道事業会計及び病院事業会計の状況ですが、資金不足額は算出されませんでした。</a:t>
          </a:r>
          <a:endParaRPr lang="ja-JP" altLang="ja-JP" sz="1400">
            <a:effectLst/>
          </a:endParaRPr>
        </a:p>
        <a:p>
          <a:r>
            <a:rPr lang="ja-JP" altLang="ja-JP" sz="1100">
              <a:solidFill>
                <a:schemeClr val="dk1"/>
              </a:solidFill>
              <a:effectLst/>
              <a:latin typeface="+mn-lt"/>
              <a:ea typeface="+mn-ea"/>
              <a:cs typeface="+mn-cs"/>
            </a:rPr>
            <a:t>　全会計を合わせた連結実質収支額は</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9,971</a:t>
          </a:r>
          <a:r>
            <a:rPr lang="ja-JP" altLang="ja-JP" sz="1100">
              <a:solidFill>
                <a:schemeClr val="dk1"/>
              </a:solidFill>
              <a:effectLst/>
              <a:latin typeface="+mn-lt"/>
              <a:ea typeface="+mn-ea"/>
              <a:cs typeface="+mn-cs"/>
            </a:rPr>
            <a:t>万円となり、前年度の額</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726</a:t>
          </a:r>
          <a:r>
            <a:rPr lang="ja-JP" altLang="ja-JP" sz="1100">
              <a:solidFill>
                <a:schemeClr val="dk1"/>
              </a:solidFill>
              <a:effectLst/>
              <a:latin typeface="+mn-lt"/>
              <a:ea typeface="+mn-ea"/>
              <a:cs typeface="+mn-cs"/>
            </a:rPr>
            <a:t>万円との比較では</a:t>
          </a:r>
          <a:r>
            <a:rPr lang="en-US" altLang="ja-JP" sz="1100">
              <a:solidFill>
                <a:schemeClr val="dk1"/>
              </a:solidFill>
              <a:effectLst/>
              <a:latin typeface="+mn-lt"/>
              <a:ea typeface="+mn-ea"/>
              <a:cs typeface="+mn-cs"/>
            </a:rPr>
            <a:t>9,245</a:t>
          </a:r>
          <a:r>
            <a:rPr lang="ja-JP" altLang="ja-JP" sz="1100">
              <a:solidFill>
                <a:schemeClr val="dk1"/>
              </a:solidFill>
              <a:effectLst/>
              <a:latin typeface="+mn-lt"/>
              <a:ea typeface="+mn-ea"/>
              <a:cs typeface="+mn-cs"/>
            </a:rPr>
            <a:t>万円の増額となっています。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zoomScale="75" zoomScaleNormal="7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10003757</v>
      </c>
      <c r="BO4" s="371"/>
      <c r="BP4" s="371"/>
      <c r="BQ4" s="371"/>
      <c r="BR4" s="371"/>
      <c r="BS4" s="371"/>
      <c r="BT4" s="371"/>
      <c r="BU4" s="372"/>
      <c r="BV4" s="370">
        <v>10185872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5.9</v>
      </c>
      <c r="CU4" s="377"/>
      <c r="CV4" s="377"/>
      <c r="CW4" s="377"/>
      <c r="CX4" s="377"/>
      <c r="CY4" s="377"/>
      <c r="CZ4" s="377"/>
      <c r="DA4" s="378"/>
      <c r="DB4" s="376">
        <v>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9653520</v>
      </c>
      <c r="BO5" s="408"/>
      <c r="BP5" s="408"/>
      <c r="BQ5" s="408"/>
      <c r="BR5" s="408"/>
      <c r="BS5" s="408"/>
      <c r="BT5" s="408"/>
      <c r="BU5" s="409"/>
      <c r="BV5" s="407">
        <v>9821474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85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350237</v>
      </c>
      <c r="BO6" s="408"/>
      <c r="BP6" s="408"/>
      <c r="BQ6" s="408"/>
      <c r="BR6" s="408"/>
      <c r="BS6" s="408"/>
      <c r="BT6" s="408"/>
      <c r="BU6" s="409"/>
      <c r="BV6" s="407">
        <v>364398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89.5</v>
      </c>
      <c r="CU6" s="445"/>
      <c r="CV6" s="445"/>
      <c r="CW6" s="445"/>
      <c r="CX6" s="445"/>
      <c r="CY6" s="445"/>
      <c r="CZ6" s="445"/>
      <c r="DA6" s="446"/>
      <c r="DB6" s="444">
        <v>87.7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3004</v>
      </c>
      <c r="BO7" s="408"/>
      <c r="BP7" s="408"/>
      <c r="BQ7" s="408"/>
      <c r="BR7" s="408"/>
      <c r="BS7" s="408"/>
      <c r="BT7" s="408"/>
      <c r="BU7" s="409"/>
      <c r="BV7" s="407">
        <v>0</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5905237</v>
      </c>
      <c r="CU7" s="408"/>
      <c r="CV7" s="408"/>
      <c r="CW7" s="408"/>
      <c r="CX7" s="408"/>
      <c r="CY7" s="408"/>
      <c r="CZ7" s="408"/>
      <c r="DA7" s="409"/>
      <c r="DB7" s="407">
        <v>6111614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347233</v>
      </c>
      <c r="BO8" s="408"/>
      <c r="BP8" s="408"/>
      <c r="BQ8" s="408"/>
      <c r="BR8" s="408"/>
      <c r="BS8" s="408"/>
      <c r="BT8" s="408"/>
      <c r="BU8" s="409"/>
      <c r="BV8" s="407">
        <v>364398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0.36</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11418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-17165</v>
      </c>
      <c r="BO9" s="408"/>
      <c r="BP9" s="408"/>
      <c r="BQ9" s="408"/>
      <c r="BR9" s="408"/>
      <c r="BS9" s="408"/>
      <c r="BT9" s="408"/>
      <c r="BU9" s="409"/>
      <c r="BV9" s="407">
        <v>107925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13.8</v>
      </c>
      <c r="CU9" s="405"/>
      <c r="CV9" s="405"/>
      <c r="CW9" s="405"/>
      <c r="CX9" s="405"/>
      <c r="CY9" s="405"/>
      <c r="CZ9" s="405"/>
      <c r="DA9" s="406"/>
      <c r="DB9" s="404">
        <v>13.9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12231</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64066</v>
      </c>
      <c r="BO10" s="408"/>
      <c r="BP10" s="408"/>
      <c r="BQ10" s="408"/>
      <c r="BR10" s="408"/>
      <c r="BS10" s="408"/>
      <c r="BT10" s="408"/>
      <c r="BU10" s="409"/>
      <c r="BV10" s="407">
        <v>290603</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10888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63093</v>
      </c>
      <c r="BO12" s="408"/>
      <c r="BP12" s="408"/>
      <c r="BQ12" s="408"/>
      <c r="BR12" s="408"/>
      <c r="BS12" s="408"/>
      <c r="BT12" s="408"/>
      <c r="BU12" s="409"/>
      <c r="BV12" s="407">
        <v>50000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10643</v>
      </c>
      <c r="S13" s="492"/>
      <c r="T13" s="492"/>
      <c r="U13" s="492"/>
      <c r="V13" s="493"/>
      <c r="W13" s="423" t="s">
        <v>145</v>
      </c>
      <c r="X13" s="424"/>
      <c r="Y13" s="424"/>
      <c r="Z13" s="424"/>
      <c r="AA13" s="424"/>
      <c r="AB13" s="414"/>
      <c r="AC13" s="458">
        <v>1311</v>
      </c>
      <c r="AD13" s="459"/>
      <c r="AE13" s="459"/>
      <c r="AF13" s="459"/>
      <c r="AG13" s="501"/>
      <c r="AH13" s="458">
        <v>1461</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-16192</v>
      </c>
      <c r="BO13" s="408"/>
      <c r="BP13" s="408"/>
      <c r="BQ13" s="408"/>
      <c r="BR13" s="408"/>
      <c r="BS13" s="408"/>
      <c r="BT13" s="408"/>
      <c r="BU13" s="409"/>
      <c r="BV13" s="407">
        <v>348528</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11.7</v>
      </c>
      <c r="CU13" s="405"/>
      <c r="CV13" s="405"/>
      <c r="CW13" s="405"/>
      <c r="CX13" s="405"/>
      <c r="CY13" s="405"/>
      <c r="CZ13" s="405"/>
      <c r="DA13" s="406"/>
      <c r="DB13" s="404">
        <v>10.9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150</v>
      </c>
      <c r="M14" s="489"/>
      <c r="N14" s="489"/>
      <c r="O14" s="489"/>
      <c r="P14" s="489"/>
      <c r="Q14" s="490"/>
      <c r="R14" s="491">
        <v>11001</v>
      </c>
      <c r="S14" s="492"/>
      <c r="T14" s="492"/>
      <c r="U14" s="492"/>
      <c r="V14" s="493"/>
      <c r="W14" s="397"/>
      <c r="X14" s="398"/>
      <c r="Y14" s="398"/>
      <c r="Z14" s="398"/>
      <c r="AA14" s="398"/>
      <c r="AB14" s="387"/>
      <c r="AC14" s="494">
        <v>22.8</v>
      </c>
      <c r="AD14" s="495"/>
      <c r="AE14" s="495"/>
      <c r="AF14" s="495"/>
      <c r="AG14" s="496"/>
      <c r="AH14" s="494">
        <v>22.2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v>58</v>
      </c>
      <c r="CU14" s="506"/>
      <c r="CV14" s="506"/>
      <c r="CW14" s="506"/>
      <c r="CX14" s="506"/>
      <c r="CY14" s="506"/>
      <c r="CZ14" s="506"/>
      <c r="DA14" s="507"/>
      <c r="DB14" s="505">
        <v>66.599999999999994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152</v>
      </c>
      <c r="N15" s="499"/>
      <c r="O15" s="499"/>
      <c r="P15" s="499"/>
      <c r="Q15" s="500"/>
      <c r="R15" s="491">
        <v>10841</v>
      </c>
      <c r="S15" s="492"/>
      <c r="T15" s="492"/>
      <c r="U15" s="492"/>
      <c r="V15" s="493"/>
      <c r="W15" s="423" t="s">
        <v>153</v>
      </c>
      <c r="X15" s="424"/>
      <c r="Y15" s="424"/>
      <c r="Z15" s="424"/>
      <c r="AA15" s="424"/>
      <c r="AB15" s="414"/>
      <c r="AC15" s="458">
        <v>966</v>
      </c>
      <c r="AD15" s="459"/>
      <c r="AE15" s="459"/>
      <c r="AF15" s="459"/>
      <c r="AG15" s="501"/>
      <c r="AH15" s="458">
        <v>1240</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1777555</v>
      </c>
      <c r="BO15" s="371"/>
      <c r="BP15" s="371"/>
      <c r="BQ15" s="371"/>
      <c r="BR15" s="371"/>
      <c r="BS15" s="371"/>
      <c r="BT15" s="371"/>
      <c r="BU15" s="372"/>
      <c r="BV15" s="370">
        <v>1776083</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16.8</v>
      </c>
      <c r="AD16" s="495"/>
      <c r="AE16" s="495"/>
      <c r="AF16" s="495"/>
      <c r="AG16" s="496"/>
      <c r="AH16" s="494">
        <v>18.899999999999999</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5382092</v>
      </c>
      <c r="BO16" s="408"/>
      <c r="BP16" s="408"/>
      <c r="BQ16" s="408"/>
      <c r="BR16" s="408"/>
      <c r="BS16" s="408"/>
      <c r="BT16" s="408"/>
      <c r="BU16" s="409"/>
      <c r="BV16" s="407">
        <v>5348205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3479</v>
      </c>
      <c r="AD17" s="459"/>
      <c r="AE17" s="459"/>
      <c r="AF17" s="459"/>
      <c r="AG17" s="501"/>
      <c r="AH17" s="458">
        <v>3877</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2225359</v>
      </c>
      <c r="BO17" s="408"/>
      <c r="BP17" s="408"/>
      <c r="BQ17" s="408"/>
      <c r="BR17" s="408"/>
      <c r="BS17" s="408"/>
      <c r="BT17" s="408"/>
      <c r="BU17" s="409"/>
      <c r="BV17" s="407">
        <v>2258601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163</v>
      </c>
      <c r="C18" s="450"/>
      <c r="D18" s="450"/>
      <c r="E18" s="533"/>
      <c r="F18" s="533"/>
      <c r="G18" s="533"/>
      <c r="H18" s="533"/>
      <c r="I18" s="533"/>
      <c r="J18" s="533"/>
      <c r="K18" s="533"/>
      <c r="L18" s="534">
        <v>737.12</v>
      </c>
      <c r="M18" s="534"/>
      <c r="N18" s="534"/>
      <c r="O18" s="534"/>
      <c r="P18" s="534"/>
      <c r="Q18" s="534"/>
      <c r="R18" s="535"/>
      <c r="S18" s="535"/>
      <c r="T18" s="535"/>
      <c r="U18" s="535"/>
      <c r="V18" s="536"/>
      <c r="W18" s="425"/>
      <c r="X18" s="426"/>
      <c r="Y18" s="426"/>
      <c r="Z18" s="426"/>
      <c r="AA18" s="426"/>
      <c r="AB18" s="417"/>
      <c r="AC18" s="537">
        <v>60.4</v>
      </c>
      <c r="AD18" s="538"/>
      <c r="AE18" s="538"/>
      <c r="AF18" s="538"/>
      <c r="AG18" s="539"/>
      <c r="AH18" s="537">
        <v>58.9</v>
      </c>
      <c r="AI18" s="538"/>
      <c r="AJ18" s="538"/>
      <c r="AK18" s="538"/>
      <c r="AL18" s="540"/>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5361707</v>
      </c>
      <c r="BO18" s="408"/>
      <c r="BP18" s="408"/>
      <c r="BQ18" s="408"/>
      <c r="BR18" s="408"/>
      <c r="BS18" s="408"/>
      <c r="BT18" s="408"/>
      <c r="BU18" s="409"/>
      <c r="BV18" s="407">
        <v>5254772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165</v>
      </c>
      <c r="C19" s="450"/>
      <c r="D19" s="450"/>
      <c r="E19" s="533"/>
      <c r="F19" s="533"/>
      <c r="G19" s="533"/>
      <c r="H19" s="533"/>
      <c r="I19" s="533"/>
      <c r="J19" s="533"/>
      <c r="K19" s="533"/>
      <c r="L19" s="541">
        <v>15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7338701</v>
      </c>
      <c r="BO19" s="408"/>
      <c r="BP19" s="408"/>
      <c r="BQ19" s="408"/>
      <c r="BR19" s="408"/>
      <c r="BS19" s="408"/>
      <c r="BT19" s="408"/>
      <c r="BU19" s="409"/>
      <c r="BV19" s="407">
        <v>7429567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167</v>
      </c>
      <c r="C20" s="450"/>
      <c r="D20" s="450"/>
      <c r="E20" s="533"/>
      <c r="F20" s="533"/>
      <c r="G20" s="533"/>
      <c r="H20" s="533"/>
      <c r="I20" s="533"/>
      <c r="J20" s="533"/>
      <c r="K20" s="533"/>
      <c r="L20" s="541">
        <v>5349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11447181</v>
      </c>
      <c r="BO22" s="371"/>
      <c r="BP22" s="371"/>
      <c r="BQ22" s="371"/>
      <c r="BR22" s="371"/>
      <c r="BS22" s="371"/>
      <c r="BT22" s="371"/>
      <c r="BU22" s="372"/>
      <c r="BV22" s="370">
        <v>11813288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6506921</v>
      </c>
      <c r="BO23" s="408"/>
      <c r="BP23" s="408"/>
      <c r="BQ23" s="408"/>
      <c r="BR23" s="408"/>
      <c r="BS23" s="408"/>
      <c r="BT23" s="408"/>
      <c r="BU23" s="409"/>
      <c r="BV23" s="407">
        <v>6526147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177</v>
      </c>
      <c r="F24" s="437"/>
      <c r="G24" s="437"/>
      <c r="H24" s="437"/>
      <c r="I24" s="437"/>
      <c r="J24" s="437"/>
      <c r="K24" s="438"/>
      <c r="L24" s="458">
        <v>1</v>
      </c>
      <c r="M24" s="459"/>
      <c r="N24" s="459"/>
      <c r="O24" s="459"/>
      <c r="P24" s="501"/>
      <c r="Q24" s="458">
        <v>7700</v>
      </c>
      <c r="R24" s="459"/>
      <c r="S24" s="459"/>
      <c r="T24" s="459"/>
      <c r="U24" s="459"/>
      <c r="V24" s="501"/>
      <c r="W24" s="553"/>
      <c r="X24" s="554"/>
      <c r="Y24" s="555"/>
      <c r="Z24" s="457" t="s">
        <v>178</v>
      </c>
      <c r="AA24" s="437"/>
      <c r="AB24" s="437"/>
      <c r="AC24" s="437"/>
      <c r="AD24" s="437"/>
      <c r="AE24" s="437"/>
      <c r="AF24" s="437"/>
      <c r="AG24" s="438"/>
      <c r="AH24" s="458">
        <v>139</v>
      </c>
      <c r="AI24" s="459"/>
      <c r="AJ24" s="459"/>
      <c r="AK24" s="459"/>
      <c r="AL24" s="501"/>
      <c r="AM24" s="458">
        <v>396845</v>
      </c>
      <c r="AN24" s="459"/>
      <c r="AO24" s="459"/>
      <c r="AP24" s="459"/>
      <c r="AQ24" s="459"/>
      <c r="AR24" s="501"/>
      <c r="AS24" s="458">
        <v>2855</v>
      </c>
      <c r="AT24" s="459"/>
      <c r="AU24" s="459"/>
      <c r="AV24" s="459"/>
      <c r="AW24" s="459"/>
      <c r="AX24" s="460"/>
      <c r="AY24" s="526" t="s">
        <v>179</v>
      </c>
      <c r="AZ24" s="527"/>
      <c r="BA24" s="527"/>
      <c r="BB24" s="527"/>
      <c r="BC24" s="527"/>
      <c r="BD24" s="527"/>
      <c r="BE24" s="527"/>
      <c r="BF24" s="527"/>
      <c r="BG24" s="527"/>
      <c r="BH24" s="527"/>
      <c r="BI24" s="527"/>
      <c r="BJ24" s="527"/>
      <c r="BK24" s="527"/>
      <c r="BL24" s="527"/>
      <c r="BM24" s="528"/>
      <c r="BN24" s="407">
        <v>8293701</v>
      </c>
      <c r="BO24" s="408"/>
      <c r="BP24" s="408"/>
      <c r="BQ24" s="408"/>
      <c r="BR24" s="408"/>
      <c r="BS24" s="408"/>
      <c r="BT24" s="408"/>
      <c r="BU24" s="409"/>
      <c r="BV24" s="407">
        <v>8392059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180</v>
      </c>
      <c r="F25" s="437"/>
      <c r="G25" s="437"/>
      <c r="H25" s="437"/>
      <c r="I25" s="437"/>
      <c r="J25" s="437"/>
      <c r="K25" s="438"/>
      <c r="L25" s="458">
        <v>1</v>
      </c>
      <c r="M25" s="459"/>
      <c r="N25" s="459"/>
      <c r="O25" s="459"/>
      <c r="P25" s="501"/>
      <c r="Q25" s="458">
        <v>6100</v>
      </c>
      <c r="R25" s="459"/>
      <c r="S25" s="459"/>
      <c r="T25" s="459"/>
      <c r="U25" s="459"/>
      <c r="V25" s="501"/>
      <c r="W25" s="553"/>
      <c r="X25" s="554"/>
      <c r="Y25" s="555"/>
      <c r="Z25" s="457" t="s">
        <v>181</v>
      </c>
      <c r="AA25" s="437"/>
      <c r="AB25" s="437"/>
      <c r="AC25" s="437"/>
      <c r="AD25" s="437"/>
      <c r="AE25" s="437"/>
      <c r="AF25" s="437"/>
      <c r="AG25" s="438"/>
      <c r="AH25" s="458" t="s">
        <v>142</v>
      </c>
      <c r="AI25" s="459"/>
      <c r="AJ25" s="459"/>
      <c r="AK25" s="459"/>
      <c r="AL25" s="501"/>
      <c r="AM25" s="458" t="s">
        <v>142</v>
      </c>
      <c r="AN25" s="459"/>
      <c r="AO25" s="459"/>
      <c r="AP25" s="459"/>
      <c r="AQ25" s="459"/>
      <c r="AR25" s="501"/>
      <c r="AS25" s="458" t="s">
        <v>142</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1043691</v>
      </c>
      <c r="BO25" s="371"/>
      <c r="BP25" s="371"/>
      <c r="BQ25" s="371"/>
      <c r="BR25" s="371"/>
      <c r="BS25" s="371"/>
      <c r="BT25" s="371"/>
      <c r="BU25" s="372"/>
      <c r="BV25" s="370">
        <v>1198598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5400</v>
      </c>
      <c r="R26" s="459"/>
      <c r="S26" s="459"/>
      <c r="T26" s="459"/>
      <c r="U26" s="459"/>
      <c r="V26" s="501"/>
      <c r="W26" s="553"/>
      <c r="X26" s="554"/>
      <c r="Y26" s="555"/>
      <c r="Z26" s="457" t="s">
        <v>184</v>
      </c>
      <c r="AA26" s="559"/>
      <c r="AB26" s="559"/>
      <c r="AC26" s="559"/>
      <c r="AD26" s="559"/>
      <c r="AE26" s="559"/>
      <c r="AF26" s="559"/>
      <c r="AG26" s="560"/>
      <c r="AH26" s="458" t="s">
        <v>142</v>
      </c>
      <c r="AI26" s="459"/>
      <c r="AJ26" s="459"/>
      <c r="AK26" s="459"/>
      <c r="AL26" s="501"/>
      <c r="AM26" s="458" t="s">
        <v>142</v>
      </c>
      <c r="AN26" s="459"/>
      <c r="AO26" s="459"/>
      <c r="AP26" s="459"/>
      <c r="AQ26" s="459"/>
      <c r="AR26" s="501"/>
      <c r="AS26" s="458" t="s">
        <v>142</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2910</v>
      </c>
      <c r="R27" s="459"/>
      <c r="S27" s="459"/>
      <c r="T27" s="459"/>
      <c r="U27" s="459"/>
      <c r="V27" s="501"/>
      <c r="W27" s="553"/>
      <c r="X27" s="554"/>
      <c r="Y27" s="555"/>
      <c r="Z27" s="457" t="s">
        <v>187</v>
      </c>
      <c r="AA27" s="437"/>
      <c r="AB27" s="437"/>
      <c r="AC27" s="437"/>
      <c r="AD27" s="437"/>
      <c r="AE27" s="437"/>
      <c r="AF27" s="437"/>
      <c r="AG27" s="438"/>
      <c r="AH27" s="458">
        <v>2</v>
      </c>
      <c r="AI27" s="459"/>
      <c r="AJ27" s="459"/>
      <c r="AK27" s="459"/>
      <c r="AL27" s="501"/>
      <c r="AM27" s="458" t="s">
        <v>188</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t="s">
        <v>142</v>
      </c>
      <c r="BO27" s="530"/>
      <c r="BP27" s="530"/>
      <c r="BQ27" s="530"/>
      <c r="BR27" s="530"/>
      <c r="BS27" s="530"/>
      <c r="BT27" s="530"/>
      <c r="BU27" s="531"/>
      <c r="BV27" s="529" t="s">
        <v>142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2340</v>
      </c>
      <c r="R28" s="459"/>
      <c r="S28" s="459"/>
      <c r="T28" s="459"/>
      <c r="U28" s="459"/>
      <c r="V28" s="501"/>
      <c r="W28" s="553"/>
      <c r="X28" s="554"/>
      <c r="Y28" s="555"/>
      <c r="Z28" s="457" t="s">
        <v>191</v>
      </c>
      <c r="AA28" s="437"/>
      <c r="AB28" s="437"/>
      <c r="AC28" s="437"/>
      <c r="AD28" s="437"/>
      <c r="AE28" s="437"/>
      <c r="AF28" s="437"/>
      <c r="AG28" s="438"/>
      <c r="AH28" s="458">
        <v>8</v>
      </c>
      <c r="AI28" s="459"/>
      <c r="AJ28" s="459"/>
      <c r="AK28" s="459"/>
      <c r="AL28" s="501"/>
      <c r="AM28" s="458">
        <v>25760</v>
      </c>
      <c r="AN28" s="459"/>
      <c r="AO28" s="459"/>
      <c r="AP28" s="459"/>
      <c r="AQ28" s="459"/>
      <c r="AR28" s="501"/>
      <c r="AS28" s="458">
        <v>3220</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1442010</v>
      </c>
      <c r="BO28" s="371"/>
      <c r="BP28" s="371"/>
      <c r="BQ28" s="371"/>
      <c r="BR28" s="371"/>
      <c r="BS28" s="371"/>
      <c r="BT28" s="371"/>
      <c r="BU28" s="372"/>
      <c r="BV28" s="370">
        <v>1441037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11</v>
      </c>
      <c r="M29" s="459"/>
      <c r="N29" s="459"/>
      <c r="O29" s="459"/>
      <c r="P29" s="501"/>
      <c r="Q29" s="458">
        <v>1900</v>
      </c>
      <c r="R29" s="459"/>
      <c r="S29" s="459"/>
      <c r="T29" s="459"/>
      <c r="U29" s="459"/>
      <c r="V29" s="501"/>
      <c r="W29" s="556"/>
      <c r="X29" s="557"/>
      <c r="Y29" s="558"/>
      <c r="Z29" s="457" t="s">
        <v>194</v>
      </c>
      <c r="AA29" s="437"/>
      <c r="AB29" s="437"/>
      <c r="AC29" s="437"/>
      <c r="AD29" s="437"/>
      <c r="AE29" s="437"/>
      <c r="AF29" s="437"/>
      <c r="AG29" s="438"/>
      <c r="AH29" s="458">
        <v>149</v>
      </c>
      <c r="AI29" s="459"/>
      <c r="AJ29" s="459"/>
      <c r="AK29" s="459"/>
      <c r="AL29" s="501"/>
      <c r="AM29" s="458">
        <v>429115</v>
      </c>
      <c r="AN29" s="459"/>
      <c r="AO29" s="459"/>
      <c r="AP29" s="459"/>
      <c r="AQ29" s="459"/>
      <c r="AR29" s="501"/>
      <c r="AS29" s="458">
        <v>2880</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656959</v>
      </c>
      <c r="BO29" s="408"/>
      <c r="BP29" s="408"/>
      <c r="BQ29" s="408"/>
      <c r="BR29" s="408"/>
      <c r="BS29" s="408"/>
      <c r="BT29" s="408"/>
      <c r="BU29" s="409"/>
      <c r="BV29" s="407">
        <v>466751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95.1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694943</v>
      </c>
      <c r="BO30" s="530"/>
      <c r="BP30" s="530"/>
      <c r="BQ30" s="530"/>
      <c r="BR30" s="530"/>
      <c r="BS30" s="530"/>
      <c r="BT30" s="530"/>
      <c r="BU30" s="531"/>
      <c r="BV30" s="529">
        <v>565580</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203</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斜里郡３町終末処理事業組合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知床財団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国立公園内森林保全事業特別会計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網走地方教育研修センター組合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斜里地区消防組合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ZKRISvaNAmsLyYjF5npha93ykPgYoLJB9m/c0wbPhMOD0yYqnzIZDZYfUmM7SqsNiJq2B2A2ygaSCEKClxlw==" saltValue="5eOqndtB1GEsBTtf+SLG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5" zoomScaleNormal="75" zoomScaleSheetLayoutView="100" workbookViewId="0">
      <selection activeCell="J38" sqref="J3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571</v>
      </c>
      <c r="D34" s="1151"/>
      <c r="E34" s="1152"/>
      <c r="F34" s="32">
        <v>0.19</v>
      </c>
      <c r="G34" s="33" t="s">
        <v>572</v>
      </c>
      <c r="H34" s="33">
        <v>0</v>
      </c>
      <c r="I34" s="33">
        <v>4.79</v>
      </c>
      <c r="J34" s="34">
        <v>6.84</v>
      </c>
      <c r="K34" s="22"/>
      <c r="L34" s="22"/>
      <c r="M34" s="22"/>
      <c r="N34" s="22"/>
      <c r="O34" s="22"/>
      <c r="P34" s="22"/>
    </row>
    <row r="35" spans="1:16" ht="39" customHeight="1" x14ac:dyDescent="0.2">
      <c r="A35" s="22"/>
      <c r="B35" s="35"/>
      <c r="C35" s="1145" t="s">
        <v>573</v>
      </c>
      <c r="D35" s="1146"/>
      <c r="E35" s="1147"/>
      <c r="F35" s="36">
        <v>3.91</v>
      </c>
      <c r="G35" s="37">
        <v>4.0999999999999996</v>
      </c>
      <c r="H35" s="37">
        <v>4.45</v>
      </c>
      <c r="I35" s="37">
        <v>5.96</v>
      </c>
      <c r="J35" s="38">
        <v>5.88</v>
      </c>
      <c r="K35" s="22"/>
      <c r="L35" s="22"/>
      <c r="M35" s="22"/>
      <c r="N35" s="22"/>
      <c r="O35" s="22"/>
      <c r="P35" s="22"/>
    </row>
    <row r="36" spans="1:16" ht="39" customHeight="1" x14ac:dyDescent="0.2">
      <c r="A36" s="22"/>
      <c r="B36" s="35"/>
      <c r="C36" s="1145" t="s">
        <v>574</v>
      </c>
      <c r="D36" s="1146"/>
      <c r="E36" s="1147"/>
      <c r="F36" s="36">
        <v>4.46</v>
      </c>
      <c r="G36" s="37">
        <v>4.87</v>
      </c>
      <c r="H36" s="37">
        <v>4.43</v>
      </c>
      <c r="I36" s="37">
        <v>4.41</v>
      </c>
      <c r="J36" s="38">
        <v>4.46</v>
      </c>
      <c r="K36" s="22"/>
      <c r="L36" s="22"/>
      <c r="M36" s="22"/>
      <c r="N36" s="22"/>
      <c r="O36" s="22"/>
      <c r="P36" s="22"/>
    </row>
    <row r="37" spans="1:16" ht="39" customHeight="1" x14ac:dyDescent="0.2">
      <c r="A37" s="22"/>
      <c r="B37" s="35"/>
      <c r="C37" s="1145" t="s">
        <v>575</v>
      </c>
      <c r="D37" s="1146"/>
      <c r="E37" s="1147"/>
      <c r="F37" s="36">
        <v>0.67</v>
      </c>
      <c r="G37" s="37">
        <v>1.08</v>
      </c>
      <c r="H37" s="37">
        <v>1.3</v>
      </c>
      <c r="I37" s="37">
        <v>1.27</v>
      </c>
      <c r="J37" s="38">
        <v>1.28</v>
      </c>
      <c r="K37" s="22"/>
      <c r="L37" s="22"/>
      <c r="M37" s="22"/>
      <c r="N37" s="22"/>
      <c r="O37" s="22"/>
      <c r="P37" s="22"/>
    </row>
    <row r="38" spans="1:16" ht="39" customHeight="1" x14ac:dyDescent="0.2">
      <c r="A38" s="22"/>
      <c r="B38" s="35"/>
      <c r="C38" s="1145" t="s">
        <v>576</v>
      </c>
      <c r="D38" s="1146"/>
      <c r="E38" s="1147"/>
      <c r="F38" s="36">
        <v>0.08</v>
      </c>
      <c r="G38" s="37">
        <v>0.09</v>
      </c>
      <c r="H38" s="37">
        <v>0.15</v>
      </c>
      <c r="I38" s="37">
        <v>0.02</v>
      </c>
      <c r="J38" s="38">
        <v>0.12</v>
      </c>
      <c r="K38" s="22"/>
      <c r="L38" s="22"/>
      <c r="M38" s="22"/>
      <c r="N38" s="22"/>
      <c r="O38" s="22"/>
      <c r="P38" s="22"/>
    </row>
    <row r="39" spans="1:16" ht="39" customHeight="1" x14ac:dyDescent="0.2">
      <c r="A39" s="22"/>
      <c r="B39" s="35"/>
      <c r="C39" s="1145" t="s">
        <v>577</v>
      </c>
      <c r="D39" s="1146"/>
      <c r="E39" s="1147"/>
      <c r="F39" s="36">
        <v>0.01</v>
      </c>
      <c r="G39" s="37">
        <v>0</v>
      </c>
      <c r="H39" s="37">
        <v>0</v>
      </c>
      <c r="I39" s="37">
        <v>0</v>
      </c>
      <c r="J39" s="38">
        <v>0.01</v>
      </c>
      <c r="K39" s="22"/>
      <c r="L39" s="22"/>
      <c r="M39" s="22"/>
      <c r="N39" s="22"/>
      <c r="O39" s="22"/>
      <c r="P39" s="22"/>
    </row>
    <row r="40" spans="1:16" ht="39" customHeight="1" x14ac:dyDescent="0.2">
      <c r="A40" s="22"/>
      <c r="B40" s="35"/>
      <c r="C40" s="1145" t="s">
        <v>578</v>
      </c>
      <c r="D40" s="1146"/>
      <c r="E40" s="1147"/>
      <c r="F40" s="36">
        <v>0</v>
      </c>
      <c r="G40" s="37">
        <v>0</v>
      </c>
      <c r="H40" s="37">
        <v>0.01</v>
      </c>
      <c r="I40" s="37">
        <v>0</v>
      </c>
      <c r="J40" s="38">
        <v>0</v>
      </c>
      <c r="K40" s="22"/>
      <c r="L40" s="22"/>
      <c r="M40" s="22"/>
      <c r="N40" s="22"/>
      <c r="O40" s="22"/>
      <c r="P40" s="22"/>
    </row>
    <row r="41" spans="1:16" ht="39" customHeight="1" x14ac:dyDescent="0.2">
      <c r="A41" s="22"/>
      <c r="B41" s="35"/>
      <c r="C41" s="1145" t="s">
        <v>579</v>
      </c>
      <c r="D41" s="1146"/>
      <c r="E41" s="1147"/>
      <c r="F41" s="36">
        <v>0</v>
      </c>
      <c r="G41" s="37">
        <v>0</v>
      </c>
      <c r="H41" s="37">
        <v>0</v>
      </c>
      <c r="I41" s="37">
        <v>0</v>
      </c>
      <c r="J41" s="38">
        <v>0</v>
      </c>
      <c r="K41" s="22"/>
      <c r="L41" s="22"/>
      <c r="M41" s="22"/>
      <c r="N41" s="22"/>
      <c r="O41" s="22"/>
      <c r="P41" s="22"/>
    </row>
    <row r="42" spans="1:16" ht="39" customHeight="1" x14ac:dyDescent="0.2">
      <c r="A42" s="22"/>
      <c r="B42" s="39"/>
      <c r="C42" s="1145" t="s">
        <v>580</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581</v>
      </c>
      <c r="D43" s="1149"/>
      <c r="E43" s="1150"/>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ZRvOIUjAKjMGLp5dDxA/jjgQV1caqu8EeF6V24ANpEbI7duQwzuV5hlPCtPXvbDJ17b92xCc1Hi4Lf8qgPHNA==" saltValue="dPpMLSKoxod5hGxW3vx9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5" zoomScale="75" zoomScaleNormal="75"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1084</v>
      </c>
      <c r="L45" s="60">
        <v>1070</v>
      </c>
      <c r="M45" s="60">
        <v>1064</v>
      </c>
      <c r="N45" s="60">
        <v>1140</v>
      </c>
      <c r="O45" s="61">
        <v>1102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206</v>
      </c>
      <c r="L48" s="64">
        <v>229</v>
      </c>
      <c r="M48" s="64">
        <v>261</v>
      </c>
      <c r="N48" s="64">
        <v>259</v>
      </c>
      <c r="O48" s="65">
        <v>252</v>
      </c>
      <c r="P48" s="48"/>
      <c r="Q48" s="48"/>
      <c r="R48" s="48"/>
      <c r="S48" s="48"/>
      <c r="T48" s="48"/>
      <c r="U48" s="48"/>
    </row>
    <row r="49" spans="1:21" ht="30.75" customHeight="1" x14ac:dyDescent="0.2">
      <c r="A49" s="48"/>
      <c r="B49" s="1155"/>
      <c r="C49" s="1156"/>
      <c r="D49" s="62"/>
      <c r="E49" s="1161" t="s">
        <v>16</v>
      </c>
      <c r="F49" s="1161"/>
      <c r="G49" s="1161"/>
      <c r="H49" s="1161"/>
      <c r="I49" s="1161"/>
      <c r="J49" s="1162"/>
      <c r="K49" s="63">
        <v>43</v>
      </c>
      <c r="L49" s="64">
        <v>73</v>
      </c>
      <c r="M49" s="64">
        <v>74</v>
      </c>
      <c r="N49" s="64">
        <v>76</v>
      </c>
      <c r="O49" s="65">
        <v>77</v>
      </c>
      <c r="P49" s="48"/>
      <c r="Q49" s="48"/>
      <c r="R49" s="48"/>
      <c r="S49" s="48"/>
      <c r="T49" s="48"/>
      <c r="U49" s="48"/>
    </row>
    <row r="50" spans="1:21" ht="30.75" customHeight="1" x14ac:dyDescent="0.2">
      <c r="A50" s="48"/>
      <c r="B50" s="1155"/>
      <c r="C50" s="1156"/>
      <c r="D50" s="62"/>
      <c r="E50" s="1161" t="s">
        <v>17</v>
      </c>
      <c r="F50" s="1161"/>
      <c r="G50" s="1161"/>
      <c r="H50" s="1161"/>
      <c r="I50" s="1161"/>
      <c r="J50" s="1162"/>
      <c r="K50" s="63">
        <v>88</v>
      </c>
      <c r="L50" s="64">
        <v>86</v>
      </c>
      <c r="M50" s="64">
        <v>103</v>
      </c>
      <c r="N50" s="64">
        <v>163</v>
      </c>
      <c r="O50" s="65">
        <v>171</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1</v>
      </c>
      <c r="M51" s="64">
        <v>1</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978</v>
      </c>
      <c r="L52" s="64">
        <v>973</v>
      </c>
      <c r="M52" s="64">
        <v>992</v>
      </c>
      <c r="N52" s="64">
        <v>992</v>
      </c>
      <c r="O52" s="65">
        <v>973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443</v>
      </c>
      <c r="L53" s="69">
        <v>486</v>
      </c>
      <c r="M53" s="69">
        <v>511</v>
      </c>
      <c r="N53" s="69">
        <v>646</v>
      </c>
      <c r="O53" s="70">
        <v>629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8ReSGVq6IikVswaf0EaCef2Q7XqjXn85Mr1KoNijQSXiiOsaqXLfrTEeILN/wA8h0qDm2lI2CFpZeLj98XS9Q==" saltValue="UXGbfE7Ii15Jtr4F8HQg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75" zoomScaleNormal="75" zoomScaleSheetLayoutView="100" workbookViewId="0">
      <selection activeCell="M53" sqref="M53"/>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11577</v>
      </c>
      <c r="J41" s="356">
        <v>11775</v>
      </c>
      <c r="K41" s="356">
        <v>12157</v>
      </c>
      <c r="L41" s="356">
        <v>11813</v>
      </c>
      <c r="M41" s="357">
        <v>11447</v>
      </c>
    </row>
    <row r="42" spans="2:13" ht="27.75" customHeight="1" x14ac:dyDescent="0.2">
      <c r="B42" s="1186"/>
      <c r="C42" s="1187"/>
      <c r="D42" s="106"/>
      <c r="E42" s="1192" t="s">
        <v>34</v>
      </c>
      <c r="F42" s="1192"/>
      <c r="G42" s="1192"/>
      <c r="H42" s="1193"/>
      <c r="I42" s="358">
        <v>576</v>
      </c>
      <c r="J42" s="359">
        <v>644</v>
      </c>
      <c r="K42" s="359">
        <v>504</v>
      </c>
      <c r="L42" s="359">
        <v>365</v>
      </c>
      <c r="M42" s="360">
        <v>199</v>
      </c>
    </row>
    <row r="43" spans="2:13" ht="27.75" customHeight="1" x14ac:dyDescent="0.2">
      <c r="B43" s="1186"/>
      <c r="C43" s="1187"/>
      <c r="D43" s="106"/>
      <c r="E43" s="1192" t="s">
        <v>35</v>
      </c>
      <c r="F43" s="1192"/>
      <c r="G43" s="1192"/>
      <c r="H43" s="1193"/>
      <c r="I43" s="358">
        <v>3023</v>
      </c>
      <c r="J43" s="359">
        <v>2830</v>
      </c>
      <c r="K43" s="359">
        <v>2737</v>
      </c>
      <c r="L43" s="359">
        <v>2684</v>
      </c>
      <c r="M43" s="360">
        <v>2747</v>
      </c>
    </row>
    <row r="44" spans="2:13" ht="27.75" customHeight="1" x14ac:dyDescent="0.2">
      <c r="B44" s="1186"/>
      <c r="C44" s="1187"/>
      <c r="D44" s="106"/>
      <c r="E44" s="1192" t="s">
        <v>36</v>
      </c>
      <c r="F44" s="1192"/>
      <c r="G44" s="1192"/>
      <c r="H44" s="1193"/>
      <c r="I44" s="358">
        <v>1302</v>
      </c>
      <c r="J44" s="359">
        <v>1245</v>
      </c>
      <c r="K44" s="359">
        <v>1281</v>
      </c>
      <c r="L44" s="359">
        <v>1213</v>
      </c>
      <c r="M44" s="360">
        <v>1139</v>
      </c>
    </row>
    <row r="45" spans="2:13" ht="27.75" customHeight="1" x14ac:dyDescent="0.2">
      <c r="B45" s="1186"/>
      <c r="C45" s="1187"/>
      <c r="D45" s="106"/>
      <c r="E45" s="1192" t="s">
        <v>37</v>
      </c>
      <c r="F45" s="1192"/>
      <c r="G45" s="1192"/>
      <c r="H45" s="1193"/>
      <c r="I45" s="358">
        <v>860</v>
      </c>
      <c r="J45" s="359">
        <v>831</v>
      </c>
      <c r="K45" s="359">
        <v>859</v>
      </c>
      <c r="L45" s="359">
        <v>831</v>
      </c>
      <c r="M45" s="360">
        <v>778</v>
      </c>
    </row>
    <row r="46" spans="2:13" ht="27.75" customHeight="1" x14ac:dyDescent="0.2">
      <c r="B46" s="1186"/>
      <c r="C46" s="1187"/>
      <c r="D46" s="107"/>
      <c r="E46" s="1192" t="s">
        <v>38</v>
      </c>
      <c r="F46" s="1192"/>
      <c r="G46" s="1192"/>
      <c r="H46" s="1193"/>
      <c r="I46" s="358" t="s">
        <v>521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2236</v>
      </c>
      <c r="J50" s="359">
        <v>2100</v>
      </c>
      <c r="K50" s="359">
        <v>2272</v>
      </c>
      <c r="L50" s="359">
        <v>2735</v>
      </c>
      <c r="M50" s="360">
        <v>3056</v>
      </c>
    </row>
    <row r="51" spans="2:13" ht="27.75" customHeight="1" x14ac:dyDescent="0.2">
      <c r="B51" s="1186"/>
      <c r="C51" s="1187"/>
      <c r="D51" s="106"/>
      <c r="E51" s="1192" t="s">
        <v>44</v>
      </c>
      <c r="F51" s="1192"/>
      <c r="G51" s="1192"/>
      <c r="H51" s="1193"/>
      <c r="I51" s="358">
        <v>1279</v>
      </c>
      <c r="J51" s="359">
        <v>1341</v>
      </c>
      <c r="K51" s="359">
        <v>1327</v>
      </c>
      <c r="L51" s="359">
        <v>1205</v>
      </c>
      <c r="M51" s="360">
        <v>1048</v>
      </c>
    </row>
    <row r="52" spans="2:13" ht="27.75" customHeight="1" x14ac:dyDescent="0.2">
      <c r="B52" s="1188"/>
      <c r="C52" s="1189"/>
      <c r="D52" s="106"/>
      <c r="E52" s="1192" t="s">
        <v>45</v>
      </c>
      <c r="F52" s="1192"/>
      <c r="G52" s="1192"/>
      <c r="H52" s="1193"/>
      <c r="I52" s="358">
        <v>9578</v>
      </c>
      <c r="J52" s="359">
        <v>9342</v>
      </c>
      <c r="K52" s="359">
        <v>9307</v>
      </c>
      <c r="L52" s="359">
        <v>9458</v>
      </c>
      <c r="M52" s="360">
        <v>9270</v>
      </c>
    </row>
    <row r="53" spans="2:13" ht="27.75" customHeight="1" thickBot="1" x14ac:dyDescent="0.25">
      <c r="B53" s="1199" t="s">
        <v>46</v>
      </c>
      <c r="C53" s="1200"/>
      <c r="D53" s="110"/>
      <c r="E53" s="1201" t="s">
        <v>47</v>
      </c>
      <c r="F53" s="1201"/>
      <c r="G53" s="1201"/>
      <c r="H53" s="1202"/>
      <c r="I53" s="361">
        <v>4245</v>
      </c>
      <c r="J53" s="362">
        <v>4543</v>
      </c>
      <c r="K53" s="362">
        <v>4632</v>
      </c>
      <c r="L53" s="362">
        <v>3509</v>
      </c>
      <c r="M53" s="363">
        <v>2937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SN8xg+/jrHx5sfFQ2zogmNOz8OLzZzs5ltJeKrMpP8rTYRtS96iHJaYAzV/gDewLw2wUmepNe/T53oqPTV+yA==" saltValue="jlHu9ZA60d/+ck6Tgh+g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3" zoomScale="75" zoomScaleNormal="75" zoomScaleSheetLayoutView="100" workbookViewId="0">
      <selection activeCell="C58" sqref="C58:E5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50</v>
      </c>
      <c r="D55" s="1211"/>
      <c r="E55" s="1212"/>
      <c r="F55" s="122">
        <v>1200</v>
      </c>
      <c r="G55" s="122">
        <v>1441</v>
      </c>
      <c r="H55" s="123">
        <v>1442</v>
      </c>
    </row>
    <row r="56" spans="2:8" ht="52.5" customHeight="1" x14ac:dyDescent="0.2">
      <c r="B56" s="124"/>
      <c r="C56" s="1213" t="s">
        <v>51</v>
      </c>
      <c r="D56" s="1213"/>
      <c r="E56" s="1214"/>
      <c r="F56" s="125">
        <v>337</v>
      </c>
      <c r="G56" s="125">
        <v>467</v>
      </c>
      <c r="H56" s="126">
        <v>657</v>
      </c>
    </row>
    <row r="57" spans="2:8" ht="53.25" customHeight="1" x14ac:dyDescent="0.2">
      <c r="B57" s="124"/>
      <c r="C57" s="1215" t="s">
        <v>52</v>
      </c>
      <c r="D57" s="1215"/>
      <c r="E57" s="1216"/>
      <c r="F57" s="127">
        <v>466</v>
      </c>
      <c r="G57" s="127">
        <v>566</v>
      </c>
      <c r="H57" s="128">
        <v>695</v>
      </c>
    </row>
    <row r="58" spans="2:8" ht="45.75" customHeight="1" x14ac:dyDescent="0.2">
      <c r="B58" s="129"/>
      <c r="C58" s="1203" t="s">
        <v>597</v>
      </c>
      <c r="D58" s="1204"/>
      <c r="E58" s="1205"/>
      <c r="F58" s="130">
        <v>158</v>
      </c>
      <c r="G58" s="130">
        <v>261</v>
      </c>
      <c r="H58" s="131">
        <v>284</v>
      </c>
    </row>
    <row r="59" spans="2:8" ht="45.75" customHeight="1" x14ac:dyDescent="0.2">
      <c r="B59" s="129"/>
      <c r="C59" s="1203" t="s">
        <v>598</v>
      </c>
      <c r="D59" s="1204"/>
      <c r="E59" s="1205"/>
      <c r="F59" s="130">
        <v>14</v>
      </c>
      <c r="G59" s="130">
        <v>15</v>
      </c>
      <c r="H59" s="131">
        <v>82</v>
      </c>
    </row>
    <row r="60" spans="2:8" ht="45.75" customHeight="1" x14ac:dyDescent="0.2">
      <c r="B60" s="129"/>
      <c r="C60" s="1203" t="s">
        <v>599</v>
      </c>
      <c r="D60" s="1204"/>
      <c r="E60" s="1205"/>
      <c r="F60" s="130">
        <v>65</v>
      </c>
      <c r="G60" s="130">
        <v>65</v>
      </c>
      <c r="H60" s="131">
        <v>63</v>
      </c>
    </row>
    <row r="61" spans="2:8" ht="45.75" customHeight="1" x14ac:dyDescent="0.2">
      <c r="B61" s="129"/>
      <c r="C61" s="1203" t="s">
        <v>600</v>
      </c>
      <c r="D61" s="1204"/>
      <c r="E61" s="1205"/>
      <c r="F61" s="130">
        <v>53</v>
      </c>
      <c r="G61" s="130">
        <v>53</v>
      </c>
      <c r="H61" s="131">
        <v>53</v>
      </c>
    </row>
    <row r="62" spans="2:8" ht="45.75" customHeight="1" thickBot="1" x14ac:dyDescent="0.25">
      <c r="B62" s="132"/>
      <c r="C62" s="1206" t="s">
        <v>601</v>
      </c>
      <c r="D62" s="1207"/>
      <c r="E62" s="1208"/>
      <c r="F62" s="133">
        <v>54</v>
      </c>
      <c r="G62" s="133">
        <v>54</v>
      </c>
      <c r="H62" s="134">
        <v>50</v>
      </c>
    </row>
    <row r="63" spans="2:8" ht="52.5" customHeight="1" thickBot="1" x14ac:dyDescent="0.25">
      <c r="B63" s="135"/>
      <c r="C63" s="1209" t="s">
        <v>53</v>
      </c>
      <c r="D63" s="1209"/>
      <c r="E63" s="1210"/>
      <c r="F63" s="136">
        <v>2004</v>
      </c>
      <c r="G63" s="136">
        <v>2473</v>
      </c>
      <c r="H63" s="137">
        <v>2794</v>
      </c>
    </row>
    <row r="64" spans="2:8" ht="13.2" x14ac:dyDescent="0.2"/>
  </sheetData>
  <sheetProtection algorithmName="SHA-512" hashValue="LytQ7JFHmgGtfSUnSIn7z3xP5QbKxqkmuqoZ0yguf8mXLUe42MpuTj/ec6idveW0r8FOV03ieFB2JHzGVc36AA==" saltValue="iCEPL+S4b/tzQsIarFxG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201421</v>
      </c>
      <c r="E3" s="156"/>
      <c r="F3" s="157">
        <v>115050</v>
      </c>
      <c r="G3" s="158"/>
      <c r="H3" s="159"/>
    </row>
    <row r="4" spans="1:8" x14ac:dyDescent="0.2">
      <c r="A4" s="160"/>
      <c r="B4" s="161"/>
      <c r="C4" s="162"/>
      <c r="D4" s="163">
        <v>69867</v>
      </c>
      <c r="E4" s="164"/>
      <c r="F4" s="165">
        <v>53792</v>
      </c>
      <c r="G4" s="166"/>
      <c r="H4" s="167"/>
    </row>
    <row r="5" spans="1:8" x14ac:dyDescent="0.2">
      <c r="A5" s="148" t="s">
        <v>555</v>
      </c>
      <c r="B5" s="153"/>
      <c r="C5" s="154"/>
      <c r="D5" s="155">
        <v>181214</v>
      </c>
      <c r="E5" s="156"/>
      <c r="F5" s="157">
        <v>118252</v>
      </c>
      <c r="G5" s="158"/>
      <c r="H5" s="159"/>
    </row>
    <row r="6" spans="1:8" x14ac:dyDescent="0.2">
      <c r="A6" s="160"/>
      <c r="B6" s="161"/>
      <c r="C6" s="162"/>
      <c r="D6" s="163">
        <v>72596</v>
      </c>
      <c r="E6" s="164"/>
      <c r="F6" s="165">
        <v>49994</v>
      </c>
      <c r="G6" s="166"/>
      <c r="H6" s="167"/>
    </row>
    <row r="7" spans="1:8" x14ac:dyDescent="0.2">
      <c r="A7" s="148" t="s">
        <v>556</v>
      </c>
      <c r="B7" s="153"/>
      <c r="C7" s="154"/>
      <c r="D7" s="155">
        <v>216426</v>
      </c>
      <c r="E7" s="156"/>
      <c r="F7" s="157">
        <v>120302</v>
      </c>
      <c r="G7" s="158"/>
      <c r="H7" s="159"/>
    </row>
    <row r="8" spans="1:8" x14ac:dyDescent="0.2">
      <c r="A8" s="160"/>
      <c r="B8" s="161"/>
      <c r="C8" s="162"/>
      <c r="D8" s="163">
        <v>112839</v>
      </c>
      <c r="E8" s="164"/>
      <c r="F8" s="165">
        <v>59328</v>
      </c>
      <c r="G8" s="166"/>
      <c r="H8" s="167"/>
    </row>
    <row r="9" spans="1:8" x14ac:dyDescent="0.2">
      <c r="A9" s="148" t="s">
        <v>557</v>
      </c>
      <c r="B9" s="153"/>
      <c r="C9" s="154"/>
      <c r="D9" s="155">
        <v>117641</v>
      </c>
      <c r="E9" s="156"/>
      <c r="F9" s="157">
        <v>114841</v>
      </c>
      <c r="G9" s="158"/>
      <c r="H9" s="159"/>
    </row>
    <row r="10" spans="1:8" x14ac:dyDescent="0.2">
      <c r="A10" s="160"/>
      <c r="B10" s="161"/>
      <c r="C10" s="162"/>
      <c r="D10" s="163">
        <v>54419</v>
      </c>
      <c r="E10" s="164"/>
      <c r="F10" s="165">
        <v>51589</v>
      </c>
      <c r="G10" s="166"/>
      <c r="H10" s="167"/>
    </row>
    <row r="11" spans="1:8" x14ac:dyDescent="0.2">
      <c r="A11" s="148" t="s">
        <v>558</v>
      </c>
      <c r="B11" s="153"/>
      <c r="C11" s="154"/>
      <c r="D11" s="155">
        <v>126401</v>
      </c>
      <c r="E11" s="156"/>
      <c r="F11" s="157">
        <v>124145</v>
      </c>
      <c r="G11" s="158"/>
      <c r="H11" s="159"/>
    </row>
    <row r="12" spans="1:8" x14ac:dyDescent="0.2">
      <c r="A12" s="160"/>
      <c r="B12" s="161"/>
      <c r="C12" s="168"/>
      <c r="D12" s="163">
        <v>69749</v>
      </c>
      <c r="E12" s="164"/>
      <c r="F12" s="165">
        <v>54761</v>
      </c>
      <c r="G12" s="166"/>
      <c r="H12" s="167"/>
    </row>
    <row r="13" spans="1:8" x14ac:dyDescent="0.2">
      <c r="A13" s="148"/>
      <c r="B13" s="153"/>
      <c r="C13" s="169"/>
      <c r="D13" s="170">
        <v>168621</v>
      </c>
      <c r="E13" s="171"/>
      <c r="F13" s="172">
        <v>118518</v>
      </c>
      <c r="G13" s="173"/>
      <c r="H13" s="159"/>
    </row>
    <row r="14" spans="1:8" x14ac:dyDescent="0.2">
      <c r="A14" s="160"/>
      <c r="B14" s="161"/>
      <c r="C14" s="162"/>
      <c r="D14" s="163">
        <v>75894</v>
      </c>
      <c r="E14" s="164"/>
      <c r="F14" s="165">
        <v>53893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3.92</v>
      </c>
      <c r="C19" s="174">
        <f>ROUND(VALUE(SUBSTITUTE(実質収支比率等に係る経年分析!G$48,"▲","-")),2)</f>
        <v>4.0999999999999996</v>
      </c>
      <c r="D19" s="174">
        <f>ROUND(VALUE(SUBSTITUTE(実質収支比率等に係る経年分析!H$48,"▲","-")),2)</f>
        <v>4.45</v>
      </c>
      <c r="E19" s="174">
        <f>ROUND(VALUE(SUBSTITUTE(実質収支比率等に係る経年分析!I$48,"▲","-")),2)</f>
        <v>5.96</v>
      </c>
      <c r="F19" s="174">
        <f>ROUND(VALUE(SUBSTITUTE(実質収支比率等に係る経年分析!J$48,"▲","-")),2)</f>
        <v>5.88</v>
      </c>
    </row>
    <row r="20" spans="1:11" x14ac:dyDescent="0.2">
      <c r="A20" s="174" t="s">
        <v>57</v>
      </c>
      <c r="B20" s="174">
        <f>ROUND(VALUE(SUBSTITUTE(実質収支比率等に係る経年分析!F$47,"▲","-")),2)</f>
        <v>22.68</v>
      </c>
      <c r="C20" s="174">
        <f>ROUND(VALUE(SUBSTITUTE(実質収支比率等に係る経年分析!G$47,"▲","-")),2)</f>
        <v>20.74</v>
      </c>
      <c r="D20" s="174">
        <f>ROUND(VALUE(SUBSTITUTE(実質収支比率等に係る経年分析!H$47,"▲","-")),2)</f>
        <v>20.84</v>
      </c>
      <c r="E20" s="174">
        <f>ROUND(VALUE(SUBSTITUTE(実質収支比率等に係る経年分析!I$47,"▲","-")),2)</f>
        <v>23.58</v>
      </c>
      <c r="F20" s="174">
        <f>ROUND(VALUE(SUBSTITUTE(実質収支比率等に係る経年分析!J$47,"▲","-")),2)</f>
        <v>24.42</v>
      </c>
    </row>
    <row r="21" spans="1:11" x14ac:dyDescent="0.2">
      <c r="A21" s="174" t="s">
        <v>58</v>
      </c>
      <c r="B21" s="174">
        <f>IF(ISNUMBER(VALUE(SUBSTITUTE(実質収支比率等に係る経年分析!F$49,"▲","-"))),ROUND(VALUE(SUBSTITUTE(実質収支比率等に係る経年分析!F$49,"▲","-")),2),NA())</f>
        <v>-1.34</v>
      </c>
      <c r="C21" s="174">
        <f>IF(ISNUMBER(VALUE(SUBSTITUTE(実質収支比率等に係る経年分析!G$49,"▲","-"))),ROUND(VALUE(SUBSTITUTE(実質収支比率等に係る経年分析!G$49,"▲","-")),2),NA())</f>
        <v>-1.67</v>
      </c>
      <c r="D21" s="174">
        <f>IF(ISNUMBER(VALUE(SUBSTITUTE(実質収支比率等に係る経年分析!H$49,"▲","-"))),ROUND(VALUE(SUBSTITUTE(実質収支比率等に係る経年分析!H$49,"▲","-")),2),NA())</f>
        <v>1.24</v>
      </c>
      <c r="E21" s="174">
        <f>IF(ISNUMBER(VALUE(SUBSTITUTE(実質収支比率等に係る経年分析!I$49,"▲","-"))),ROUND(VALUE(SUBSTITUTE(実質収支比率等に係る経年分析!I$49,"▲","-")),2),NA())</f>
        <v>5.7</v>
      </c>
      <c r="F21" s="174">
        <f>IF(ISNUMBER(VALUE(SUBSTITUTE(実質収支比率等に係る経年分析!J$49,"▲","-"))),ROUND(VALUE(SUBSTITUTE(実質収支比率等に係る経年分析!J$49,"▲","-")),2),NA())</f>
        <v>-0.27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国立公園内森林保全事業特別会計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4.0999999999999996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5.88</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0.19</v>
      </c>
      <c r="D36" s="175">
        <f>IF(ROUND(VALUE(SUBSTITUTE(連結実質赤字比率に係る赤字・黒字の構成分析!G$34,"▲", "-")), 2) &lt; 0, ABS(ROUND(VALUE(SUBSTITUTE(連結実質赤字比率に係る赤字・黒字の構成分析!G$34,"▲", "-")), 2)), NA())</f>
        <v>0.84</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978</v>
      </c>
      <c r="E42" s="176"/>
      <c r="F42" s="176"/>
      <c r="G42" s="176">
        <f>'実質公債費比率（分子）の構造'!L$52</f>
        <v>973</v>
      </c>
      <c r="H42" s="176"/>
      <c r="I42" s="176"/>
      <c r="J42" s="176">
        <f>'実質公債費比率（分子）の構造'!M$52</f>
        <v>992</v>
      </c>
      <c r="K42" s="176"/>
      <c r="L42" s="176"/>
      <c r="M42" s="176">
        <f>'実質公債費比率（分子）の構造'!N$52</f>
        <v>992</v>
      </c>
      <c r="N42" s="176"/>
      <c r="O42" s="176"/>
      <c r="P42" s="176">
        <f>'実質公債費比率（分子）の構造'!O$52</f>
        <v>973</v>
      </c>
    </row>
    <row r="43" spans="1:16" x14ac:dyDescent="0.2">
      <c r="A43" s="176" t="s">
        <v>66</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88</v>
      </c>
      <c r="C44" s="176"/>
      <c r="D44" s="176"/>
      <c r="E44" s="176">
        <f>'実質公債費比率（分子）の構造'!L$50</f>
        <v>86</v>
      </c>
      <c r="F44" s="176"/>
      <c r="G44" s="176"/>
      <c r="H44" s="176">
        <f>'実質公債費比率（分子）の構造'!M$50</f>
        <v>103</v>
      </c>
      <c r="I44" s="176"/>
      <c r="J44" s="176"/>
      <c r="K44" s="176">
        <f>'実質公債費比率（分子）の構造'!N$50</f>
        <v>163</v>
      </c>
      <c r="L44" s="176"/>
      <c r="M44" s="176"/>
      <c r="N44" s="176">
        <f>'実質公債費比率（分子）の構造'!O$50</f>
        <v>171</v>
      </c>
      <c r="O44" s="176"/>
      <c r="P44" s="176"/>
    </row>
    <row r="45" spans="1:16" x14ac:dyDescent="0.2">
      <c r="A45" s="176" t="s">
        <v>68</v>
      </c>
      <c r="B45" s="176">
        <f>'実質公債費比率（分子）の構造'!K$49</f>
        <v>43</v>
      </c>
      <c r="C45" s="176"/>
      <c r="D45" s="176"/>
      <c r="E45" s="176">
        <f>'実質公債費比率（分子）の構造'!L$49</f>
        <v>73</v>
      </c>
      <c r="F45" s="176"/>
      <c r="G45" s="176"/>
      <c r="H45" s="176">
        <f>'実質公債費比率（分子）の構造'!M$49</f>
        <v>74</v>
      </c>
      <c r="I45" s="176"/>
      <c r="J45" s="176"/>
      <c r="K45" s="176">
        <f>'実質公債費比率（分子）の構造'!N$49</f>
        <v>76</v>
      </c>
      <c r="L45" s="176"/>
      <c r="M45" s="176"/>
      <c r="N45" s="176">
        <f>'実質公債費比率（分子）の構造'!O$49</f>
        <v>77</v>
      </c>
      <c r="O45" s="176"/>
      <c r="P45" s="176"/>
    </row>
    <row r="46" spans="1:16" x14ac:dyDescent="0.2">
      <c r="A46" s="176" t="s">
        <v>69</v>
      </c>
      <c r="B46" s="176">
        <f>'実質公債費比率（分子）の構造'!K$48</f>
        <v>206</v>
      </c>
      <c r="C46" s="176"/>
      <c r="D46" s="176"/>
      <c r="E46" s="176">
        <f>'実質公債費比率（分子）の構造'!L$48</f>
        <v>229</v>
      </c>
      <c r="F46" s="176"/>
      <c r="G46" s="176"/>
      <c r="H46" s="176">
        <f>'実質公債費比率（分子）の構造'!M$48</f>
        <v>261</v>
      </c>
      <c r="I46" s="176"/>
      <c r="J46" s="176"/>
      <c r="K46" s="176">
        <f>'実質公債費比率（分子）の構造'!N$48</f>
        <v>259</v>
      </c>
      <c r="L46" s="176"/>
      <c r="M46" s="176"/>
      <c r="N46" s="176">
        <f>'実質公債費比率（分子）の構造'!O$48</f>
        <v>252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1084</v>
      </c>
      <c r="C49" s="176"/>
      <c r="D49" s="176"/>
      <c r="E49" s="176">
        <f>'実質公債費比率（分子）の構造'!L$45</f>
        <v>1070</v>
      </c>
      <c r="F49" s="176"/>
      <c r="G49" s="176"/>
      <c r="H49" s="176">
        <f>'実質公債費比率（分子）の構造'!M$45</f>
        <v>1064</v>
      </c>
      <c r="I49" s="176"/>
      <c r="J49" s="176"/>
      <c r="K49" s="176">
        <f>'実質公債費比率（分子）の構造'!N$45</f>
        <v>1140</v>
      </c>
      <c r="L49" s="176"/>
      <c r="M49" s="176"/>
      <c r="N49" s="176">
        <f>'実質公債費比率（分子）の構造'!O$45</f>
        <v>1102</v>
      </c>
      <c r="O49" s="176"/>
      <c r="P49" s="176"/>
    </row>
    <row r="50" spans="1:16" x14ac:dyDescent="0.2">
      <c r="A50" s="176" t="s">
        <v>73</v>
      </c>
      <c r="B50" s="176" t="e">
        <f>NA()</f>
        <v>#N/A</v>
      </c>
      <c r="C50" s="176">
        <f>IF(ISNUMBER('実質公債費比率（分子）の構造'!K$53),'実質公債費比率（分子）の構造'!K$53,NA())</f>
        <v>443</v>
      </c>
      <c r="D50" s="176" t="e">
        <f>NA()</f>
        <v>#N/A</v>
      </c>
      <c r="E50" s="176" t="e">
        <f>NA()</f>
        <v>#N/A</v>
      </c>
      <c r="F50" s="176">
        <f>IF(ISNUMBER('実質公債費比率（分子）の構造'!L$53),'実質公債費比率（分子）の構造'!L$53,NA())</f>
        <v>486</v>
      </c>
      <c r="G50" s="176" t="e">
        <f>NA()</f>
        <v>#N/A</v>
      </c>
      <c r="H50" s="176" t="e">
        <f>NA()</f>
        <v>#N/A</v>
      </c>
      <c r="I50" s="176">
        <f>IF(ISNUMBER('実質公債費比率（分子）の構造'!M$53),'実質公債費比率（分子）の構造'!M$53,NA())</f>
        <v>511</v>
      </c>
      <c r="J50" s="176" t="e">
        <f>NA()</f>
        <v>#N/A</v>
      </c>
      <c r="K50" s="176" t="e">
        <f>NA()</f>
        <v>#N/A</v>
      </c>
      <c r="L50" s="176">
        <f>IF(ISNUMBER('実質公債費比率（分子）の構造'!N$53),'実質公債費比率（分子）の構造'!N$53,NA())</f>
        <v>646</v>
      </c>
      <c r="M50" s="176" t="e">
        <f>NA()</f>
        <v>#N/A</v>
      </c>
      <c r="N50" s="176" t="e">
        <f>NA()</f>
        <v>#N/A</v>
      </c>
      <c r="O50" s="176">
        <f>IF(ISNUMBER('実質公債費比率（分子）の構造'!O$53),'実質公債費比率（分子）の構造'!O$53,NA())</f>
        <v>629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9578</v>
      </c>
      <c r="E56" s="175"/>
      <c r="F56" s="175"/>
      <c r="G56" s="175">
        <f>'将来負担比率（分子）の構造'!J$52</f>
        <v>9342</v>
      </c>
      <c r="H56" s="175"/>
      <c r="I56" s="175"/>
      <c r="J56" s="175">
        <f>'将来負担比率（分子）の構造'!K$52</f>
        <v>9307</v>
      </c>
      <c r="K56" s="175"/>
      <c r="L56" s="175"/>
      <c r="M56" s="175">
        <f>'将来負担比率（分子）の構造'!L$52</f>
        <v>9458</v>
      </c>
      <c r="N56" s="175"/>
      <c r="O56" s="175"/>
      <c r="P56" s="175">
        <f>'将来負担比率（分子）の構造'!M$52</f>
        <v>9270</v>
      </c>
    </row>
    <row r="57" spans="1:16" x14ac:dyDescent="0.2">
      <c r="A57" s="175" t="s">
        <v>44</v>
      </c>
      <c r="B57" s="175"/>
      <c r="C57" s="175"/>
      <c r="D57" s="175">
        <f>'将来負担比率（分子）の構造'!I$51</f>
        <v>1279</v>
      </c>
      <c r="E57" s="175"/>
      <c r="F57" s="175"/>
      <c r="G57" s="175">
        <f>'将来負担比率（分子）の構造'!J$51</f>
        <v>1341</v>
      </c>
      <c r="H57" s="175"/>
      <c r="I57" s="175"/>
      <c r="J57" s="175">
        <f>'将来負担比率（分子）の構造'!K$51</f>
        <v>1327</v>
      </c>
      <c r="K57" s="175"/>
      <c r="L57" s="175"/>
      <c r="M57" s="175">
        <f>'将来負担比率（分子）の構造'!L$51</f>
        <v>1205</v>
      </c>
      <c r="N57" s="175"/>
      <c r="O57" s="175"/>
      <c r="P57" s="175">
        <f>'将来負担比率（分子）の構造'!M$51</f>
        <v>1048</v>
      </c>
    </row>
    <row r="58" spans="1:16" x14ac:dyDescent="0.2">
      <c r="A58" s="175" t="s">
        <v>43</v>
      </c>
      <c r="B58" s="175"/>
      <c r="C58" s="175"/>
      <c r="D58" s="175">
        <f>'将来負担比率（分子）の構造'!I$50</f>
        <v>2236</v>
      </c>
      <c r="E58" s="175"/>
      <c r="F58" s="175"/>
      <c r="G58" s="175">
        <f>'将来負担比率（分子）の構造'!J$50</f>
        <v>2100</v>
      </c>
      <c r="H58" s="175"/>
      <c r="I58" s="175"/>
      <c r="J58" s="175">
        <f>'将来負担比率（分子）の構造'!K$50</f>
        <v>2272</v>
      </c>
      <c r="K58" s="175"/>
      <c r="L58" s="175"/>
      <c r="M58" s="175">
        <f>'将来負担比率（分子）の構造'!L$50</f>
        <v>2735</v>
      </c>
      <c r="N58" s="175"/>
      <c r="O58" s="175"/>
      <c r="P58" s="175">
        <f>'将来負担比率（分子）の構造'!M$50</f>
        <v>3056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860</v>
      </c>
      <c r="C62" s="175"/>
      <c r="D62" s="175"/>
      <c r="E62" s="175">
        <f>'将来負担比率（分子）の構造'!J$45</f>
        <v>831</v>
      </c>
      <c r="F62" s="175"/>
      <c r="G62" s="175"/>
      <c r="H62" s="175">
        <f>'将来負担比率（分子）の構造'!K$45</f>
        <v>859</v>
      </c>
      <c r="I62" s="175"/>
      <c r="J62" s="175"/>
      <c r="K62" s="175">
        <f>'将来負担比率（分子）の構造'!L$45</f>
        <v>831</v>
      </c>
      <c r="L62" s="175"/>
      <c r="M62" s="175"/>
      <c r="N62" s="175">
        <f>'将来負担比率（分子）の構造'!M$45</f>
        <v>778</v>
      </c>
      <c r="O62" s="175"/>
      <c r="P62" s="175"/>
    </row>
    <row r="63" spans="1:16" x14ac:dyDescent="0.2">
      <c r="A63" s="175" t="s">
        <v>36</v>
      </c>
      <c r="B63" s="175">
        <f>'将来負担比率（分子）の構造'!I$44</f>
        <v>1302</v>
      </c>
      <c r="C63" s="175"/>
      <c r="D63" s="175"/>
      <c r="E63" s="175">
        <f>'将来負担比率（分子）の構造'!J$44</f>
        <v>1245</v>
      </c>
      <c r="F63" s="175"/>
      <c r="G63" s="175"/>
      <c r="H63" s="175">
        <f>'将来負担比率（分子）の構造'!K$44</f>
        <v>1281</v>
      </c>
      <c r="I63" s="175"/>
      <c r="J63" s="175"/>
      <c r="K63" s="175">
        <f>'将来負担比率（分子）の構造'!L$44</f>
        <v>1213</v>
      </c>
      <c r="L63" s="175"/>
      <c r="M63" s="175"/>
      <c r="N63" s="175">
        <f>'将来負担比率（分子）の構造'!M$44</f>
        <v>1139</v>
      </c>
      <c r="O63" s="175"/>
      <c r="P63" s="175"/>
    </row>
    <row r="64" spans="1:16" x14ac:dyDescent="0.2">
      <c r="A64" s="175" t="s">
        <v>35</v>
      </c>
      <c r="B64" s="175">
        <f>'将来負担比率（分子）の構造'!I$43</f>
        <v>3023</v>
      </c>
      <c r="C64" s="175"/>
      <c r="D64" s="175"/>
      <c r="E64" s="175">
        <f>'将来負担比率（分子）の構造'!J$43</f>
        <v>2830</v>
      </c>
      <c r="F64" s="175"/>
      <c r="G64" s="175"/>
      <c r="H64" s="175">
        <f>'将来負担比率（分子）の構造'!K$43</f>
        <v>2737</v>
      </c>
      <c r="I64" s="175"/>
      <c r="J64" s="175"/>
      <c r="K64" s="175">
        <f>'将来負担比率（分子）の構造'!L$43</f>
        <v>2684</v>
      </c>
      <c r="L64" s="175"/>
      <c r="M64" s="175"/>
      <c r="N64" s="175">
        <f>'将来負担比率（分子）の構造'!M$43</f>
        <v>2747</v>
      </c>
      <c r="O64" s="175"/>
      <c r="P64" s="175"/>
    </row>
    <row r="65" spans="1:16" x14ac:dyDescent="0.2">
      <c r="A65" s="175" t="s">
        <v>34</v>
      </c>
      <c r="B65" s="175">
        <f>'将来負担比率（分子）の構造'!I$42</f>
        <v>576</v>
      </c>
      <c r="C65" s="175"/>
      <c r="D65" s="175"/>
      <c r="E65" s="175">
        <f>'将来負担比率（分子）の構造'!J$42</f>
        <v>644</v>
      </c>
      <c r="F65" s="175"/>
      <c r="G65" s="175"/>
      <c r="H65" s="175">
        <f>'将来負担比率（分子）の構造'!K$42</f>
        <v>504</v>
      </c>
      <c r="I65" s="175"/>
      <c r="J65" s="175"/>
      <c r="K65" s="175">
        <f>'将来負担比率（分子）の構造'!L$42</f>
        <v>365</v>
      </c>
      <c r="L65" s="175"/>
      <c r="M65" s="175"/>
      <c r="N65" s="175">
        <f>'将来負担比率（分子）の構造'!M$42</f>
        <v>199</v>
      </c>
      <c r="O65" s="175"/>
      <c r="P65" s="175"/>
    </row>
    <row r="66" spans="1:16" x14ac:dyDescent="0.2">
      <c r="A66" s="175" t="s">
        <v>33</v>
      </c>
      <c r="B66" s="175">
        <f>'将来負担比率（分子）の構造'!I$41</f>
        <v>11577</v>
      </c>
      <c r="C66" s="175"/>
      <c r="D66" s="175"/>
      <c r="E66" s="175">
        <f>'将来負担比率（分子）の構造'!J$41</f>
        <v>11775</v>
      </c>
      <c r="F66" s="175"/>
      <c r="G66" s="175"/>
      <c r="H66" s="175">
        <f>'将来負担比率（分子）の構造'!K$41</f>
        <v>12157</v>
      </c>
      <c r="I66" s="175"/>
      <c r="J66" s="175"/>
      <c r="K66" s="175">
        <f>'将来負担比率（分子）の構造'!L$41</f>
        <v>11813</v>
      </c>
      <c r="L66" s="175"/>
      <c r="M66" s="175"/>
      <c r="N66" s="175">
        <f>'将来負担比率（分子）の構造'!M$41</f>
        <v>11447</v>
      </c>
      <c r="O66" s="175"/>
      <c r="P66" s="175"/>
    </row>
    <row r="67" spans="1:16" x14ac:dyDescent="0.2">
      <c r="A67" s="175" t="s">
        <v>77</v>
      </c>
      <c r="B67" s="175" t="e">
        <f>NA()</f>
        <v>#N/A</v>
      </c>
      <c r="C67" s="175">
        <f>IF(ISNUMBER('将来負担比率（分子）の構造'!I$53), IF('将来負担比率（分子）の構造'!I$53 &lt; 0, 0, '将来負担比率（分子）の構造'!I$53), NA())</f>
        <v>4245</v>
      </c>
      <c r="D67" s="175" t="e">
        <f>NA()</f>
        <v>#N/A</v>
      </c>
      <c r="E67" s="175" t="e">
        <f>NA()</f>
        <v>#N/A</v>
      </c>
      <c r="F67" s="175">
        <f>IF(ISNUMBER('将来負担比率（分子）の構造'!J$53), IF('将来負担比率（分子）の構造'!J$53 &lt; 0, 0, '将来負担比率（分子）の構造'!J$53), NA())</f>
        <v>4543</v>
      </c>
      <c r="G67" s="175" t="e">
        <f>NA()</f>
        <v>#N/A</v>
      </c>
      <c r="H67" s="175" t="e">
        <f>NA()</f>
        <v>#N/A</v>
      </c>
      <c r="I67" s="175">
        <f>IF(ISNUMBER('将来負担比率（分子）の構造'!K$53), IF('将来負担比率（分子）の構造'!K$53 &lt; 0, 0, '将来負担比率（分子）の構造'!K$53), NA())</f>
        <v>4632</v>
      </c>
      <c r="J67" s="175" t="e">
        <f>NA()</f>
        <v>#N/A</v>
      </c>
      <c r="K67" s="175" t="e">
        <f>NA()</f>
        <v>#N/A</v>
      </c>
      <c r="L67" s="175">
        <f>IF(ISNUMBER('将来負担比率（分子）の構造'!L$53), IF('将来負担比率（分子）の構造'!L$53 &lt; 0, 0, '将来負担比率（分子）の構造'!L$53), NA())</f>
        <v>3509</v>
      </c>
      <c r="M67" s="175" t="e">
        <f>NA()</f>
        <v>#N/A</v>
      </c>
      <c r="N67" s="175" t="e">
        <f>NA()</f>
        <v>#N/A</v>
      </c>
      <c r="O67" s="175">
        <f>IF(ISNUMBER('将来負担比率（分子）の構造'!M$53), IF('将来負担比率（分子）の構造'!M$53 &lt; 0, 0, '将来負担比率（分子）の構造'!M$53), NA())</f>
        <v>2937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1200</v>
      </c>
      <c r="C72" s="179">
        <f>基金残高に係る経年分析!G55</f>
        <v>1441</v>
      </c>
      <c r="D72" s="179">
        <f>基金残高に係る経年分析!H55</f>
        <v>1442</v>
      </c>
    </row>
    <row r="73" spans="1:16" x14ac:dyDescent="0.2">
      <c r="A73" s="178" t="s">
        <v>80</v>
      </c>
      <c r="B73" s="179">
        <f>基金残高に係る経年分析!F56</f>
        <v>337</v>
      </c>
      <c r="C73" s="179">
        <f>基金残高に係る経年分析!G56</f>
        <v>467</v>
      </c>
      <c r="D73" s="179">
        <f>基金残高に係る経年分析!H56</f>
        <v>657</v>
      </c>
    </row>
    <row r="74" spans="1:16" x14ac:dyDescent="0.2">
      <c r="A74" s="178" t="s">
        <v>81</v>
      </c>
      <c r="B74" s="179">
        <f>基金残高に係る経年分析!F57</f>
        <v>466</v>
      </c>
      <c r="C74" s="179">
        <f>基金残高に係る経年分析!G57</f>
        <v>566</v>
      </c>
      <c r="D74" s="179">
        <f>基金残高に係る経年分析!H57</f>
        <v>695</v>
      </c>
    </row>
  </sheetData>
  <sheetProtection algorithmName="SHA-512" hashValue="+sKcc1mJJeRpLWX4r1GxLY5y69F+kHq0uTwZTcV3PpCa2TU3XqnAMdfCKlGThQ/CTlBVpY/QDMLXTuAmNKN2Pw==" saltValue="RKLXgfqXpSgt90okbirw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1896994</v>
      </c>
      <c r="S5" s="613"/>
      <c r="T5" s="613"/>
      <c r="U5" s="613"/>
      <c r="V5" s="613"/>
      <c r="W5" s="613"/>
      <c r="X5" s="613"/>
      <c r="Y5" s="614"/>
      <c r="Z5" s="615">
        <v>19</v>
      </c>
      <c r="AA5" s="615"/>
      <c r="AB5" s="615"/>
      <c r="AC5" s="615"/>
      <c r="AD5" s="616">
        <v>1843135</v>
      </c>
      <c r="AE5" s="616"/>
      <c r="AF5" s="616"/>
      <c r="AG5" s="616"/>
      <c r="AH5" s="616"/>
      <c r="AI5" s="616"/>
      <c r="AJ5" s="616"/>
      <c r="AK5" s="616"/>
      <c r="AL5" s="617">
        <v>30.8</v>
      </c>
      <c r="AM5" s="618"/>
      <c r="AN5" s="618"/>
      <c r="AO5" s="619"/>
      <c r="AP5" s="609" t="s">
        <v>233</v>
      </c>
      <c r="AQ5" s="610"/>
      <c r="AR5" s="610"/>
      <c r="AS5" s="610"/>
      <c r="AT5" s="610"/>
      <c r="AU5" s="610"/>
      <c r="AV5" s="610"/>
      <c r="AW5" s="610"/>
      <c r="AX5" s="610"/>
      <c r="AY5" s="610"/>
      <c r="AZ5" s="610"/>
      <c r="BA5" s="610"/>
      <c r="BB5" s="610"/>
      <c r="BC5" s="610"/>
      <c r="BD5" s="610"/>
      <c r="BE5" s="610"/>
      <c r="BF5" s="611"/>
      <c r="BG5" s="623">
        <v>1806925</v>
      </c>
      <c r="BH5" s="624"/>
      <c r="BI5" s="624"/>
      <c r="BJ5" s="624"/>
      <c r="BK5" s="624"/>
      <c r="BL5" s="624"/>
      <c r="BM5" s="624"/>
      <c r="BN5" s="625"/>
      <c r="BO5" s="626">
        <v>95.3</v>
      </c>
      <c r="BP5" s="626"/>
      <c r="BQ5" s="626"/>
      <c r="BR5" s="626"/>
      <c r="BS5" s="627">
        <v>31265</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155219</v>
      </c>
      <c r="S6" s="624"/>
      <c r="T6" s="624"/>
      <c r="U6" s="624"/>
      <c r="V6" s="624"/>
      <c r="W6" s="624"/>
      <c r="X6" s="624"/>
      <c r="Y6" s="625"/>
      <c r="Z6" s="626">
        <v>1.6</v>
      </c>
      <c r="AA6" s="626"/>
      <c r="AB6" s="626"/>
      <c r="AC6" s="626"/>
      <c r="AD6" s="627">
        <v>155219</v>
      </c>
      <c r="AE6" s="627"/>
      <c r="AF6" s="627"/>
      <c r="AG6" s="627"/>
      <c r="AH6" s="627"/>
      <c r="AI6" s="627"/>
      <c r="AJ6" s="627"/>
      <c r="AK6" s="627"/>
      <c r="AL6" s="628">
        <v>2.6</v>
      </c>
      <c r="AM6" s="629"/>
      <c r="AN6" s="629"/>
      <c r="AO6" s="630"/>
      <c r="AP6" s="620" t="s">
        <v>238</v>
      </c>
      <c r="AQ6" s="621"/>
      <c r="AR6" s="621"/>
      <c r="AS6" s="621"/>
      <c r="AT6" s="621"/>
      <c r="AU6" s="621"/>
      <c r="AV6" s="621"/>
      <c r="AW6" s="621"/>
      <c r="AX6" s="621"/>
      <c r="AY6" s="621"/>
      <c r="AZ6" s="621"/>
      <c r="BA6" s="621"/>
      <c r="BB6" s="621"/>
      <c r="BC6" s="621"/>
      <c r="BD6" s="621"/>
      <c r="BE6" s="621"/>
      <c r="BF6" s="622"/>
      <c r="BG6" s="623">
        <v>1806925</v>
      </c>
      <c r="BH6" s="624"/>
      <c r="BI6" s="624"/>
      <c r="BJ6" s="624"/>
      <c r="BK6" s="624"/>
      <c r="BL6" s="624"/>
      <c r="BM6" s="624"/>
      <c r="BN6" s="625"/>
      <c r="BO6" s="626">
        <v>95.3</v>
      </c>
      <c r="BP6" s="626"/>
      <c r="BQ6" s="626"/>
      <c r="BR6" s="626"/>
      <c r="BS6" s="627">
        <v>31265</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84554</v>
      </c>
      <c r="CS6" s="624"/>
      <c r="CT6" s="624"/>
      <c r="CU6" s="624"/>
      <c r="CV6" s="624"/>
      <c r="CW6" s="624"/>
      <c r="CX6" s="624"/>
      <c r="CY6" s="625"/>
      <c r="CZ6" s="617">
        <v>0.9</v>
      </c>
      <c r="DA6" s="618"/>
      <c r="DB6" s="618"/>
      <c r="DC6" s="634"/>
      <c r="DD6" s="632">
        <v>1636</v>
      </c>
      <c r="DE6" s="624"/>
      <c r="DF6" s="624"/>
      <c r="DG6" s="624"/>
      <c r="DH6" s="624"/>
      <c r="DI6" s="624"/>
      <c r="DJ6" s="624"/>
      <c r="DK6" s="624"/>
      <c r="DL6" s="624"/>
      <c r="DM6" s="624"/>
      <c r="DN6" s="624"/>
      <c r="DO6" s="624"/>
      <c r="DP6" s="625"/>
      <c r="DQ6" s="632">
        <v>84554</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797</v>
      </c>
      <c r="S7" s="624"/>
      <c r="T7" s="624"/>
      <c r="U7" s="624"/>
      <c r="V7" s="624"/>
      <c r="W7" s="624"/>
      <c r="X7" s="624"/>
      <c r="Y7" s="625"/>
      <c r="Z7" s="626">
        <v>0</v>
      </c>
      <c r="AA7" s="626"/>
      <c r="AB7" s="626"/>
      <c r="AC7" s="626"/>
      <c r="AD7" s="627">
        <v>797</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871399</v>
      </c>
      <c r="BH7" s="624"/>
      <c r="BI7" s="624"/>
      <c r="BJ7" s="624"/>
      <c r="BK7" s="624"/>
      <c r="BL7" s="624"/>
      <c r="BM7" s="624"/>
      <c r="BN7" s="625"/>
      <c r="BO7" s="626">
        <v>45.9</v>
      </c>
      <c r="BP7" s="626"/>
      <c r="BQ7" s="626"/>
      <c r="BR7" s="626"/>
      <c r="BS7" s="627">
        <v>31265</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1525423</v>
      </c>
      <c r="CS7" s="624"/>
      <c r="CT7" s="624"/>
      <c r="CU7" s="624"/>
      <c r="CV7" s="624"/>
      <c r="CW7" s="624"/>
      <c r="CX7" s="624"/>
      <c r="CY7" s="625"/>
      <c r="CZ7" s="626">
        <v>15.8</v>
      </c>
      <c r="DA7" s="626"/>
      <c r="DB7" s="626"/>
      <c r="DC7" s="626"/>
      <c r="DD7" s="632">
        <v>98308</v>
      </c>
      <c r="DE7" s="624"/>
      <c r="DF7" s="624"/>
      <c r="DG7" s="624"/>
      <c r="DH7" s="624"/>
      <c r="DI7" s="624"/>
      <c r="DJ7" s="624"/>
      <c r="DK7" s="624"/>
      <c r="DL7" s="624"/>
      <c r="DM7" s="624"/>
      <c r="DN7" s="624"/>
      <c r="DO7" s="624"/>
      <c r="DP7" s="625"/>
      <c r="DQ7" s="632">
        <v>1221719</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5743</v>
      </c>
      <c r="S8" s="624"/>
      <c r="T8" s="624"/>
      <c r="U8" s="624"/>
      <c r="V8" s="624"/>
      <c r="W8" s="624"/>
      <c r="X8" s="624"/>
      <c r="Y8" s="625"/>
      <c r="Z8" s="626">
        <v>0.1</v>
      </c>
      <c r="AA8" s="626"/>
      <c r="AB8" s="626"/>
      <c r="AC8" s="626"/>
      <c r="AD8" s="627">
        <v>5743</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20185</v>
      </c>
      <c r="BH8" s="624"/>
      <c r="BI8" s="624"/>
      <c r="BJ8" s="624"/>
      <c r="BK8" s="624"/>
      <c r="BL8" s="624"/>
      <c r="BM8" s="624"/>
      <c r="BN8" s="625"/>
      <c r="BO8" s="626">
        <v>1.1000000000000001</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1846092</v>
      </c>
      <c r="CS8" s="624"/>
      <c r="CT8" s="624"/>
      <c r="CU8" s="624"/>
      <c r="CV8" s="624"/>
      <c r="CW8" s="624"/>
      <c r="CX8" s="624"/>
      <c r="CY8" s="625"/>
      <c r="CZ8" s="626">
        <v>19.100000000000001</v>
      </c>
      <c r="DA8" s="626"/>
      <c r="DB8" s="626"/>
      <c r="DC8" s="626"/>
      <c r="DD8" s="632">
        <v>64285</v>
      </c>
      <c r="DE8" s="624"/>
      <c r="DF8" s="624"/>
      <c r="DG8" s="624"/>
      <c r="DH8" s="624"/>
      <c r="DI8" s="624"/>
      <c r="DJ8" s="624"/>
      <c r="DK8" s="624"/>
      <c r="DL8" s="624"/>
      <c r="DM8" s="624"/>
      <c r="DN8" s="624"/>
      <c r="DO8" s="624"/>
      <c r="DP8" s="625"/>
      <c r="DQ8" s="632">
        <v>1047803</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4590</v>
      </c>
      <c r="S9" s="624"/>
      <c r="T9" s="624"/>
      <c r="U9" s="624"/>
      <c r="V9" s="624"/>
      <c r="W9" s="624"/>
      <c r="X9" s="624"/>
      <c r="Y9" s="625"/>
      <c r="Z9" s="626">
        <v>0</v>
      </c>
      <c r="AA9" s="626"/>
      <c r="AB9" s="626"/>
      <c r="AC9" s="626"/>
      <c r="AD9" s="627">
        <v>4590</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722431</v>
      </c>
      <c r="BH9" s="624"/>
      <c r="BI9" s="624"/>
      <c r="BJ9" s="624"/>
      <c r="BK9" s="624"/>
      <c r="BL9" s="624"/>
      <c r="BM9" s="624"/>
      <c r="BN9" s="625"/>
      <c r="BO9" s="626">
        <v>38.1</v>
      </c>
      <c r="BP9" s="626"/>
      <c r="BQ9" s="626"/>
      <c r="BR9" s="626"/>
      <c r="BS9" s="627" t="s">
        <v>249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1430863</v>
      </c>
      <c r="CS9" s="624"/>
      <c r="CT9" s="624"/>
      <c r="CU9" s="624"/>
      <c r="CV9" s="624"/>
      <c r="CW9" s="624"/>
      <c r="CX9" s="624"/>
      <c r="CY9" s="625"/>
      <c r="CZ9" s="626">
        <v>14.8</v>
      </c>
      <c r="DA9" s="626"/>
      <c r="DB9" s="626"/>
      <c r="DC9" s="626"/>
      <c r="DD9" s="632">
        <v>123882</v>
      </c>
      <c r="DE9" s="624"/>
      <c r="DF9" s="624"/>
      <c r="DG9" s="624"/>
      <c r="DH9" s="624"/>
      <c r="DI9" s="624"/>
      <c r="DJ9" s="624"/>
      <c r="DK9" s="624"/>
      <c r="DL9" s="624"/>
      <c r="DM9" s="624"/>
      <c r="DN9" s="624"/>
      <c r="DO9" s="624"/>
      <c r="DP9" s="625"/>
      <c r="DQ9" s="632">
        <v>1218806</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249</v>
      </c>
      <c r="AA10" s="626"/>
      <c r="AB10" s="626"/>
      <c r="AC10" s="626"/>
      <c r="AD10" s="627" t="s">
        <v>245</v>
      </c>
      <c r="AE10" s="627"/>
      <c r="AF10" s="627"/>
      <c r="AG10" s="627"/>
      <c r="AH10" s="627"/>
      <c r="AI10" s="627"/>
      <c r="AJ10" s="627"/>
      <c r="AK10" s="627"/>
      <c r="AL10" s="628" t="s">
        <v>245</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47095</v>
      </c>
      <c r="BH10" s="624"/>
      <c r="BI10" s="624"/>
      <c r="BJ10" s="624"/>
      <c r="BK10" s="624"/>
      <c r="BL10" s="624"/>
      <c r="BM10" s="624"/>
      <c r="BN10" s="625"/>
      <c r="BO10" s="626">
        <v>2.5</v>
      </c>
      <c r="BP10" s="626"/>
      <c r="BQ10" s="626"/>
      <c r="BR10" s="626"/>
      <c r="BS10" s="627">
        <v>7917</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937</v>
      </c>
      <c r="CS10" s="624"/>
      <c r="CT10" s="624"/>
      <c r="CU10" s="624"/>
      <c r="CV10" s="624"/>
      <c r="CW10" s="624"/>
      <c r="CX10" s="624"/>
      <c r="CY10" s="625"/>
      <c r="CZ10" s="626">
        <v>0</v>
      </c>
      <c r="DA10" s="626"/>
      <c r="DB10" s="626"/>
      <c r="DC10" s="626"/>
      <c r="DD10" s="632" t="s">
        <v>249</v>
      </c>
      <c r="DE10" s="624"/>
      <c r="DF10" s="624"/>
      <c r="DG10" s="624"/>
      <c r="DH10" s="624"/>
      <c r="DI10" s="624"/>
      <c r="DJ10" s="624"/>
      <c r="DK10" s="624"/>
      <c r="DL10" s="624"/>
      <c r="DM10" s="624"/>
      <c r="DN10" s="624"/>
      <c r="DO10" s="624"/>
      <c r="DP10" s="625"/>
      <c r="DQ10" s="632">
        <v>437</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315982</v>
      </c>
      <c r="S11" s="624"/>
      <c r="T11" s="624"/>
      <c r="U11" s="624"/>
      <c r="V11" s="624"/>
      <c r="W11" s="624"/>
      <c r="X11" s="624"/>
      <c r="Y11" s="625"/>
      <c r="Z11" s="628">
        <v>3.2</v>
      </c>
      <c r="AA11" s="629"/>
      <c r="AB11" s="629"/>
      <c r="AC11" s="635"/>
      <c r="AD11" s="632">
        <v>315982</v>
      </c>
      <c r="AE11" s="624"/>
      <c r="AF11" s="624"/>
      <c r="AG11" s="624"/>
      <c r="AH11" s="624"/>
      <c r="AI11" s="624"/>
      <c r="AJ11" s="624"/>
      <c r="AK11" s="625"/>
      <c r="AL11" s="628">
        <v>5.3</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81688</v>
      </c>
      <c r="BH11" s="624"/>
      <c r="BI11" s="624"/>
      <c r="BJ11" s="624"/>
      <c r="BK11" s="624"/>
      <c r="BL11" s="624"/>
      <c r="BM11" s="624"/>
      <c r="BN11" s="625"/>
      <c r="BO11" s="626">
        <v>4.3</v>
      </c>
      <c r="BP11" s="626"/>
      <c r="BQ11" s="626"/>
      <c r="BR11" s="626"/>
      <c r="BS11" s="627">
        <v>23348</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653680</v>
      </c>
      <c r="CS11" s="624"/>
      <c r="CT11" s="624"/>
      <c r="CU11" s="624"/>
      <c r="CV11" s="624"/>
      <c r="CW11" s="624"/>
      <c r="CX11" s="624"/>
      <c r="CY11" s="625"/>
      <c r="CZ11" s="626">
        <v>6.8</v>
      </c>
      <c r="DA11" s="626"/>
      <c r="DB11" s="626"/>
      <c r="DC11" s="626"/>
      <c r="DD11" s="632">
        <v>323622</v>
      </c>
      <c r="DE11" s="624"/>
      <c r="DF11" s="624"/>
      <c r="DG11" s="624"/>
      <c r="DH11" s="624"/>
      <c r="DI11" s="624"/>
      <c r="DJ11" s="624"/>
      <c r="DK11" s="624"/>
      <c r="DL11" s="624"/>
      <c r="DM11" s="624"/>
      <c r="DN11" s="624"/>
      <c r="DO11" s="624"/>
      <c r="DP11" s="625"/>
      <c r="DQ11" s="632">
        <v>280405</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245</v>
      </c>
      <c r="AA12" s="626"/>
      <c r="AB12" s="626"/>
      <c r="AC12" s="626"/>
      <c r="AD12" s="627" t="s">
        <v>245</v>
      </c>
      <c r="AE12" s="627"/>
      <c r="AF12" s="627"/>
      <c r="AG12" s="627"/>
      <c r="AH12" s="627"/>
      <c r="AI12" s="627"/>
      <c r="AJ12" s="627"/>
      <c r="AK12" s="627"/>
      <c r="AL12" s="628" t="s">
        <v>245</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761621</v>
      </c>
      <c r="BH12" s="624"/>
      <c r="BI12" s="624"/>
      <c r="BJ12" s="624"/>
      <c r="BK12" s="624"/>
      <c r="BL12" s="624"/>
      <c r="BM12" s="624"/>
      <c r="BN12" s="625"/>
      <c r="BO12" s="626">
        <v>40.1</v>
      </c>
      <c r="BP12" s="626"/>
      <c r="BQ12" s="626"/>
      <c r="BR12" s="626"/>
      <c r="BS12" s="627" t="s">
        <v>249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443844</v>
      </c>
      <c r="CS12" s="624"/>
      <c r="CT12" s="624"/>
      <c r="CU12" s="624"/>
      <c r="CV12" s="624"/>
      <c r="CW12" s="624"/>
      <c r="CX12" s="624"/>
      <c r="CY12" s="625"/>
      <c r="CZ12" s="626">
        <v>4.5999999999999996</v>
      </c>
      <c r="DA12" s="626"/>
      <c r="DB12" s="626"/>
      <c r="DC12" s="626"/>
      <c r="DD12" s="632">
        <v>69468</v>
      </c>
      <c r="DE12" s="624"/>
      <c r="DF12" s="624"/>
      <c r="DG12" s="624"/>
      <c r="DH12" s="624"/>
      <c r="DI12" s="624"/>
      <c r="DJ12" s="624"/>
      <c r="DK12" s="624"/>
      <c r="DL12" s="624"/>
      <c r="DM12" s="624"/>
      <c r="DN12" s="624"/>
      <c r="DO12" s="624"/>
      <c r="DP12" s="625"/>
      <c r="DQ12" s="632">
        <v>321395</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249</v>
      </c>
      <c r="AE13" s="627"/>
      <c r="AF13" s="627"/>
      <c r="AG13" s="627"/>
      <c r="AH13" s="627"/>
      <c r="AI13" s="627"/>
      <c r="AJ13" s="627"/>
      <c r="AK13" s="627"/>
      <c r="AL13" s="628" t="s">
        <v>245</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753025</v>
      </c>
      <c r="BH13" s="624"/>
      <c r="BI13" s="624"/>
      <c r="BJ13" s="624"/>
      <c r="BK13" s="624"/>
      <c r="BL13" s="624"/>
      <c r="BM13" s="624"/>
      <c r="BN13" s="625"/>
      <c r="BO13" s="626">
        <v>39.700000000000003</v>
      </c>
      <c r="BP13" s="626"/>
      <c r="BQ13" s="626"/>
      <c r="BR13" s="626"/>
      <c r="BS13" s="627" t="s">
        <v>245</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1015842</v>
      </c>
      <c r="CS13" s="624"/>
      <c r="CT13" s="624"/>
      <c r="CU13" s="624"/>
      <c r="CV13" s="624"/>
      <c r="CW13" s="624"/>
      <c r="CX13" s="624"/>
      <c r="CY13" s="625"/>
      <c r="CZ13" s="626">
        <v>10.5</v>
      </c>
      <c r="DA13" s="626"/>
      <c r="DB13" s="626"/>
      <c r="DC13" s="626"/>
      <c r="DD13" s="632">
        <v>485093</v>
      </c>
      <c r="DE13" s="624"/>
      <c r="DF13" s="624"/>
      <c r="DG13" s="624"/>
      <c r="DH13" s="624"/>
      <c r="DI13" s="624"/>
      <c r="DJ13" s="624"/>
      <c r="DK13" s="624"/>
      <c r="DL13" s="624"/>
      <c r="DM13" s="624"/>
      <c r="DN13" s="624"/>
      <c r="DO13" s="624"/>
      <c r="DP13" s="625"/>
      <c r="DQ13" s="632">
        <v>514672</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t="s">
        <v>245</v>
      </c>
      <c r="S14" s="624"/>
      <c r="T14" s="624"/>
      <c r="U14" s="624"/>
      <c r="V14" s="624"/>
      <c r="W14" s="624"/>
      <c r="X14" s="624"/>
      <c r="Y14" s="625"/>
      <c r="Z14" s="626" t="s">
        <v>245</v>
      </c>
      <c r="AA14" s="626"/>
      <c r="AB14" s="626"/>
      <c r="AC14" s="626"/>
      <c r="AD14" s="627" t="s">
        <v>249</v>
      </c>
      <c r="AE14" s="627"/>
      <c r="AF14" s="627"/>
      <c r="AG14" s="627"/>
      <c r="AH14" s="627"/>
      <c r="AI14" s="627"/>
      <c r="AJ14" s="627"/>
      <c r="AK14" s="627"/>
      <c r="AL14" s="628" t="s">
        <v>245</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42655</v>
      </c>
      <c r="BH14" s="624"/>
      <c r="BI14" s="624"/>
      <c r="BJ14" s="624"/>
      <c r="BK14" s="624"/>
      <c r="BL14" s="624"/>
      <c r="BM14" s="624"/>
      <c r="BN14" s="625"/>
      <c r="BO14" s="626">
        <v>2.2000000000000002</v>
      </c>
      <c r="BP14" s="626"/>
      <c r="BQ14" s="626"/>
      <c r="BR14" s="626"/>
      <c r="BS14" s="627" t="s">
        <v>249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463540</v>
      </c>
      <c r="CS14" s="624"/>
      <c r="CT14" s="624"/>
      <c r="CU14" s="624"/>
      <c r="CV14" s="624"/>
      <c r="CW14" s="624"/>
      <c r="CX14" s="624"/>
      <c r="CY14" s="625"/>
      <c r="CZ14" s="626">
        <v>4.8</v>
      </c>
      <c r="DA14" s="626"/>
      <c r="DB14" s="626"/>
      <c r="DC14" s="626"/>
      <c r="DD14" s="632" t="s">
        <v>249</v>
      </c>
      <c r="DE14" s="624"/>
      <c r="DF14" s="624"/>
      <c r="DG14" s="624"/>
      <c r="DH14" s="624"/>
      <c r="DI14" s="624"/>
      <c r="DJ14" s="624"/>
      <c r="DK14" s="624"/>
      <c r="DL14" s="624"/>
      <c r="DM14" s="624"/>
      <c r="DN14" s="624"/>
      <c r="DO14" s="624"/>
      <c r="DP14" s="625"/>
      <c r="DQ14" s="632">
        <v>461740</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245</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131250</v>
      </c>
      <c r="BH15" s="624"/>
      <c r="BI15" s="624"/>
      <c r="BJ15" s="624"/>
      <c r="BK15" s="624"/>
      <c r="BL15" s="624"/>
      <c r="BM15" s="624"/>
      <c r="BN15" s="625"/>
      <c r="BO15" s="626">
        <v>6.9</v>
      </c>
      <c r="BP15" s="626"/>
      <c r="BQ15" s="626"/>
      <c r="BR15" s="626"/>
      <c r="BS15" s="627" t="s">
        <v>249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1086755</v>
      </c>
      <c r="CS15" s="624"/>
      <c r="CT15" s="624"/>
      <c r="CU15" s="624"/>
      <c r="CV15" s="624"/>
      <c r="CW15" s="624"/>
      <c r="CX15" s="624"/>
      <c r="CY15" s="625"/>
      <c r="CZ15" s="626">
        <v>11.3</v>
      </c>
      <c r="DA15" s="626"/>
      <c r="DB15" s="626"/>
      <c r="DC15" s="626"/>
      <c r="DD15" s="632">
        <v>209965</v>
      </c>
      <c r="DE15" s="624"/>
      <c r="DF15" s="624"/>
      <c r="DG15" s="624"/>
      <c r="DH15" s="624"/>
      <c r="DI15" s="624"/>
      <c r="DJ15" s="624"/>
      <c r="DK15" s="624"/>
      <c r="DL15" s="624"/>
      <c r="DM15" s="624"/>
      <c r="DN15" s="624"/>
      <c r="DO15" s="624"/>
      <c r="DP15" s="625"/>
      <c r="DQ15" s="632">
        <v>821106</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12988</v>
      </c>
      <c r="S16" s="624"/>
      <c r="T16" s="624"/>
      <c r="U16" s="624"/>
      <c r="V16" s="624"/>
      <c r="W16" s="624"/>
      <c r="X16" s="624"/>
      <c r="Y16" s="625"/>
      <c r="Z16" s="626">
        <v>0.1</v>
      </c>
      <c r="AA16" s="626"/>
      <c r="AB16" s="626"/>
      <c r="AC16" s="626"/>
      <c r="AD16" s="627">
        <v>12988</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245</v>
      </c>
      <c r="BH16" s="624"/>
      <c r="BI16" s="624"/>
      <c r="BJ16" s="624"/>
      <c r="BK16" s="624"/>
      <c r="BL16" s="624"/>
      <c r="BM16" s="624"/>
      <c r="BN16" s="625"/>
      <c r="BO16" s="626" t="s">
        <v>245</v>
      </c>
      <c r="BP16" s="626"/>
      <c r="BQ16" s="626"/>
      <c r="BR16" s="626"/>
      <c r="BS16" s="627" t="s">
        <v>245</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249</v>
      </c>
      <c r="DA16" s="626"/>
      <c r="DB16" s="626"/>
      <c r="DC16" s="626"/>
      <c r="DD16" s="632" t="s">
        <v>249</v>
      </c>
      <c r="DE16" s="624"/>
      <c r="DF16" s="624"/>
      <c r="DG16" s="624"/>
      <c r="DH16" s="624"/>
      <c r="DI16" s="624"/>
      <c r="DJ16" s="624"/>
      <c r="DK16" s="624"/>
      <c r="DL16" s="624"/>
      <c r="DM16" s="624"/>
      <c r="DN16" s="624"/>
      <c r="DO16" s="624"/>
      <c r="DP16" s="625"/>
      <c r="DQ16" s="632" t="s">
        <v>245</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23908</v>
      </c>
      <c r="S17" s="624"/>
      <c r="T17" s="624"/>
      <c r="U17" s="624"/>
      <c r="V17" s="624"/>
      <c r="W17" s="624"/>
      <c r="X17" s="624"/>
      <c r="Y17" s="625"/>
      <c r="Z17" s="626">
        <v>0.2</v>
      </c>
      <c r="AA17" s="626"/>
      <c r="AB17" s="626"/>
      <c r="AC17" s="626"/>
      <c r="AD17" s="627">
        <v>23908</v>
      </c>
      <c r="AE17" s="627"/>
      <c r="AF17" s="627"/>
      <c r="AG17" s="627"/>
      <c r="AH17" s="627"/>
      <c r="AI17" s="627"/>
      <c r="AJ17" s="627"/>
      <c r="AK17" s="627"/>
      <c r="AL17" s="628">
        <v>0.4</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249</v>
      </c>
      <c r="BP17" s="626"/>
      <c r="BQ17" s="626"/>
      <c r="BR17" s="626"/>
      <c r="BS17" s="627" t="s">
        <v>245</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1101990</v>
      </c>
      <c r="CS17" s="624"/>
      <c r="CT17" s="624"/>
      <c r="CU17" s="624"/>
      <c r="CV17" s="624"/>
      <c r="CW17" s="624"/>
      <c r="CX17" s="624"/>
      <c r="CY17" s="625"/>
      <c r="CZ17" s="626">
        <v>11.4</v>
      </c>
      <c r="DA17" s="626"/>
      <c r="DB17" s="626"/>
      <c r="DC17" s="626"/>
      <c r="DD17" s="632" t="s">
        <v>245</v>
      </c>
      <c r="DE17" s="624"/>
      <c r="DF17" s="624"/>
      <c r="DG17" s="624"/>
      <c r="DH17" s="624"/>
      <c r="DI17" s="624"/>
      <c r="DJ17" s="624"/>
      <c r="DK17" s="624"/>
      <c r="DL17" s="624"/>
      <c r="DM17" s="624"/>
      <c r="DN17" s="624"/>
      <c r="DO17" s="624"/>
      <c r="DP17" s="625"/>
      <c r="DQ17" s="632">
        <v>1015827</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4986</v>
      </c>
      <c r="S18" s="624"/>
      <c r="T18" s="624"/>
      <c r="U18" s="624"/>
      <c r="V18" s="624"/>
      <c r="W18" s="624"/>
      <c r="X18" s="624"/>
      <c r="Y18" s="625"/>
      <c r="Z18" s="626">
        <v>0</v>
      </c>
      <c r="AA18" s="626"/>
      <c r="AB18" s="626"/>
      <c r="AC18" s="626"/>
      <c r="AD18" s="627">
        <v>4986</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245</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249</v>
      </c>
      <c r="CS18" s="624"/>
      <c r="CT18" s="624"/>
      <c r="CU18" s="624"/>
      <c r="CV18" s="624"/>
      <c r="CW18" s="624"/>
      <c r="CX18" s="624"/>
      <c r="CY18" s="625"/>
      <c r="CZ18" s="626" t="s">
        <v>249</v>
      </c>
      <c r="DA18" s="626"/>
      <c r="DB18" s="626"/>
      <c r="DC18" s="626"/>
      <c r="DD18" s="632" t="s">
        <v>249</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4911</v>
      </c>
      <c r="S19" s="624"/>
      <c r="T19" s="624"/>
      <c r="U19" s="624"/>
      <c r="V19" s="624"/>
      <c r="W19" s="624"/>
      <c r="X19" s="624"/>
      <c r="Y19" s="625"/>
      <c r="Z19" s="626">
        <v>0</v>
      </c>
      <c r="AA19" s="626"/>
      <c r="AB19" s="626"/>
      <c r="AC19" s="626"/>
      <c r="AD19" s="627">
        <v>4911</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90069</v>
      </c>
      <c r="BH19" s="624"/>
      <c r="BI19" s="624"/>
      <c r="BJ19" s="624"/>
      <c r="BK19" s="624"/>
      <c r="BL19" s="624"/>
      <c r="BM19" s="624"/>
      <c r="BN19" s="625"/>
      <c r="BO19" s="626">
        <v>4.7</v>
      </c>
      <c r="BP19" s="626"/>
      <c r="BQ19" s="626"/>
      <c r="BR19" s="626"/>
      <c r="BS19" s="627" t="s">
        <v>245</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245</v>
      </c>
      <c r="CS19" s="624"/>
      <c r="CT19" s="624"/>
      <c r="CU19" s="624"/>
      <c r="CV19" s="624"/>
      <c r="CW19" s="624"/>
      <c r="CX19" s="624"/>
      <c r="CY19" s="625"/>
      <c r="CZ19" s="626" t="s">
        <v>249</v>
      </c>
      <c r="DA19" s="626"/>
      <c r="DB19" s="626"/>
      <c r="DC19" s="626"/>
      <c r="DD19" s="632" t="s">
        <v>245</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75</v>
      </c>
      <c r="S20" s="624"/>
      <c r="T20" s="624"/>
      <c r="U20" s="624"/>
      <c r="V20" s="624"/>
      <c r="W20" s="624"/>
      <c r="X20" s="624"/>
      <c r="Y20" s="625"/>
      <c r="Z20" s="626">
        <v>0</v>
      </c>
      <c r="AA20" s="626"/>
      <c r="AB20" s="626"/>
      <c r="AC20" s="626"/>
      <c r="AD20" s="627">
        <v>75</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90069</v>
      </c>
      <c r="BH20" s="624"/>
      <c r="BI20" s="624"/>
      <c r="BJ20" s="624"/>
      <c r="BK20" s="624"/>
      <c r="BL20" s="624"/>
      <c r="BM20" s="624"/>
      <c r="BN20" s="625"/>
      <c r="BO20" s="626">
        <v>4.7</v>
      </c>
      <c r="BP20" s="626"/>
      <c r="BQ20" s="626"/>
      <c r="BR20" s="626"/>
      <c r="BS20" s="627" t="s">
        <v>245</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9653520</v>
      </c>
      <c r="CS20" s="624"/>
      <c r="CT20" s="624"/>
      <c r="CU20" s="624"/>
      <c r="CV20" s="624"/>
      <c r="CW20" s="624"/>
      <c r="CX20" s="624"/>
      <c r="CY20" s="625"/>
      <c r="CZ20" s="626">
        <v>100</v>
      </c>
      <c r="DA20" s="626"/>
      <c r="DB20" s="626"/>
      <c r="DC20" s="626"/>
      <c r="DD20" s="632">
        <v>1376259</v>
      </c>
      <c r="DE20" s="624"/>
      <c r="DF20" s="624"/>
      <c r="DG20" s="624"/>
      <c r="DH20" s="624"/>
      <c r="DI20" s="624"/>
      <c r="DJ20" s="624"/>
      <c r="DK20" s="624"/>
      <c r="DL20" s="624"/>
      <c r="DM20" s="624"/>
      <c r="DN20" s="624"/>
      <c r="DO20" s="624"/>
      <c r="DP20" s="625"/>
      <c r="DQ20" s="632">
        <v>6988464</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4064634</v>
      </c>
      <c r="S21" s="624"/>
      <c r="T21" s="624"/>
      <c r="U21" s="624"/>
      <c r="V21" s="624"/>
      <c r="W21" s="624"/>
      <c r="X21" s="624"/>
      <c r="Y21" s="625"/>
      <c r="Z21" s="626">
        <v>40.6</v>
      </c>
      <c r="AA21" s="626"/>
      <c r="AB21" s="626"/>
      <c r="AC21" s="626"/>
      <c r="AD21" s="627">
        <v>3604537</v>
      </c>
      <c r="AE21" s="627"/>
      <c r="AF21" s="627"/>
      <c r="AG21" s="627"/>
      <c r="AH21" s="627"/>
      <c r="AI21" s="627"/>
      <c r="AJ21" s="627"/>
      <c r="AK21" s="627"/>
      <c r="AL21" s="628">
        <v>60.2</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36210</v>
      </c>
      <c r="BH21" s="624"/>
      <c r="BI21" s="624"/>
      <c r="BJ21" s="624"/>
      <c r="BK21" s="624"/>
      <c r="BL21" s="624"/>
      <c r="BM21" s="624"/>
      <c r="BN21" s="625"/>
      <c r="BO21" s="626">
        <v>1.9</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3604537</v>
      </c>
      <c r="S22" s="624"/>
      <c r="T22" s="624"/>
      <c r="U22" s="624"/>
      <c r="V22" s="624"/>
      <c r="W22" s="624"/>
      <c r="X22" s="624"/>
      <c r="Y22" s="625"/>
      <c r="Z22" s="626">
        <v>36</v>
      </c>
      <c r="AA22" s="626"/>
      <c r="AB22" s="626"/>
      <c r="AC22" s="626"/>
      <c r="AD22" s="627">
        <v>3604537</v>
      </c>
      <c r="AE22" s="627"/>
      <c r="AF22" s="627"/>
      <c r="AG22" s="627"/>
      <c r="AH22" s="627"/>
      <c r="AI22" s="627"/>
      <c r="AJ22" s="627"/>
      <c r="AK22" s="627"/>
      <c r="AL22" s="628">
        <v>60.2</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249</v>
      </c>
      <c r="BP22" s="626"/>
      <c r="BQ22" s="626"/>
      <c r="BR22" s="626"/>
      <c r="BS22" s="627" t="s">
        <v>245</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460097</v>
      </c>
      <c r="S23" s="624"/>
      <c r="T23" s="624"/>
      <c r="U23" s="624"/>
      <c r="V23" s="624"/>
      <c r="W23" s="624"/>
      <c r="X23" s="624"/>
      <c r="Y23" s="625"/>
      <c r="Z23" s="626">
        <v>4.5999999999999996</v>
      </c>
      <c r="AA23" s="626"/>
      <c r="AB23" s="626"/>
      <c r="AC23" s="626"/>
      <c r="AD23" s="627" t="s">
        <v>249</v>
      </c>
      <c r="AE23" s="627"/>
      <c r="AF23" s="627"/>
      <c r="AG23" s="627"/>
      <c r="AH23" s="627"/>
      <c r="AI23" s="627"/>
      <c r="AJ23" s="627"/>
      <c r="AK23" s="627"/>
      <c r="AL23" s="628" t="s">
        <v>245</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53859</v>
      </c>
      <c r="BH23" s="624"/>
      <c r="BI23" s="624"/>
      <c r="BJ23" s="624"/>
      <c r="BK23" s="624"/>
      <c r="BL23" s="624"/>
      <c r="BM23" s="624"/>
      <c r="BN23" s="625"/>
      <c r="BO23" s="626">
        <v>2.8</v>
      </c>
      <c r="BP23" s="626"/>
      <c r="BQ23" s="626"/>
      <c r="BR23" s="626"/>
      <c r="BS23" s="627" t="s">
        <v>249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249</v>
      </c>
      <c r="AA24" s="626"/>
      <c r="AB24" s="626"/>
      <c r="AC24" s="626"/>
      <c r="AD24" s="627" t="s">
        <v>249</v>
      </c>
      <c r="AE24" s="627"/>
      <c r="AF24" s="627"/>
      <c r="AG24" s="627"/>
      <c r="AH24" s="627"/>
      <c r="AI24" s="627"/>
      <c r="AJ24" s="627"/>
      <c r="AK24" s="627"/>
      <c r="AL24" s="628" t="s">
        <v>245</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249</v>
      </c>
      <c r="BP24" s="626"/>
      <c r="BQ24" s="626"/>
      <c r="BR24" s="626"/>
      <c r="BS24" s="627" t="s">
        <v>245</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3375745</v>
      </c>
      <c r="CS24" s="613"/>
      <c r="CT24" s="613"/>
      <c r="CU24" s="613"/>
      <c r="CV24" s="613"/>
      <c r="CW24" s="613"/>
      <c r="CX24" s="613"/>
      <c r="CY24" s="614"/>
      <c r="CZ24" s="617">
        <v>35</v>
      </c>
      <c r="DA24" s="618"/>
      <c r="DB24" s="618"/>
      <c r="DC24" s="634"/>
      <c r="DD24" s="657">
        <v>2585715</v>
      </c>
      <c r="DE24" s="613"/>
      <c r="DF24" s="613"/>
      <c r="DG24" s="613"/>
      <c r="DH24" s="613"/>
      <c r="DI24" s="613"/>
      <c r="DJ24" s="613"/>
      <c r="DK24" s="614"/>
      <c r="DL24" s="657">
        <v>2521579</v>
      </c>
      <c r="DM24" s="613"/>
      <c r="DN24" s="613"/>
      <c r="DO24" s="613"/>
      <c r="DP24" s="613"/>
      <c r="DQ24" s="613"/>
      <c r="DR24" s="613"/>
      <c r="DS24" s="613"/>
      <c r="DT24" s="613"/>
      <c r="DU24" s="613"/>
      <c r="DV24" s="614"/>
      <c r="DW24" s="617">
        <v>41.6</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6485841</v>
      </c>
      <c r="S25" s="624"/>
      <c r="T25" s="624"/>
      <c r="U25" s="624"/>
      <c r="V25" s="624"/>
      <c r="W25" s="624"/>
      <c r="X25" s="624"/>
      <c r="Y25" s="625"/>
      <c r="Z25" s="626">
        <v>64.8</v>
      </c>
      <c r="AA25" s="626"/>
      <c r="AB25" s="626"/>
      <c r="AC25" s="626"/>
      <c r="AD25" s="627">
        <v>5971885</v>
      </c>
      <c r="AE25" s="627"/>
      <c r="AF25" s="627"/>
      <c r="AG25" s="627"/>
      <c r="AH25" s="627"/>
      <c r="AI25" s="627"/>
      <c r="AJ25" s="627"/>
      <c r="AK25" s="627"/>
      <c r="AL25" s="628">
        <v>99.7</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245</v>
      </c>
      <c r="BP25" s="626"/>
      <c r="BQ25" s="626"/>
      <c r="BR25" s="626"/>
      <c r="BS25" s="627" t="s">
        <v>245</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1491371</v>
      </c>
      <c r="CS25" s="653"/>
      <c r="CT25" s="653"/>
      <c r="CU25" s="653"/>
      <c r="CV25" s="653"/>
      <c r="CW25" s="653"/>
      <c r="CX25" s="653"/>
      <c r="CY25" s="654"/>
      <c r="CZ25" s="628">
        <v>15.4</v>
      </c>
      <c r="DA25" s="655"/>
      <c r="DB25" s="655"/>
      <c r="DC25" s="658"/>
      <c r="DD25" s="632">
        <v>1351419</v>
      </c>
      <c r="DE25" s="653"/>
      <c r="DF25" s="653"/>
      <c r="DG25" s="653"/>
      <c r="DH25" s="653"/>
      <c r="DI25" s="653"/>
      <c r="DJ25" s="653"/>
      <c r="DK25" s="654"/>
      <c r="DL25" s="632">
        <v>1293915</v>
      </c>
      <c r="DM25" s="653"/>
      <c r="DN25" s="653"/>
      <c r="DO25" s="653"/>
      <c r="DP25" s="653"/>
      <c r="DQ25" s="653"/>
      <c r="DR25" s="653"/>
      <c r="DS25" s="653"/>
      <c r="DT25" s="653"/>
      <c r="DU25" s="653"/>
      <c r="DV25" s="654"/>
      <c r="DW25" s="628">
        <v>21.3</v>
      </c>
      <c r="DX25" s="655"/>
      <c r="DY25" s="655"/>
      <c r="DZ25" s="655"/>
      <c r="EA25" s="655"/>
      <c r="EB25" s="655"/>
      <c r="EC25" s="656"/>
    </row>
    <row r="26" spans="2:133" ht="11.25" customHeight="1" x14ac:dyDescent="0.2">
      <c r="B26" s="620" t="s">
        <v>302</v>
      </c>
      <c r="C26" s="621"/>
      <c r="D26" s="621"/>
      <c r="E26" s="621"/>
      <c r="F26" s="621"/>
      <c r="G26" s="621"/>
      <c r="H26" s="621"/>
      <c r="I26" s="621"/>
      <c r="J26" s="621"/>
      <c r="K26" s="621"/>
      <c r="L26" s="621"/>
      <c r="M26" s="621"/>
      <c r="N26" s="621"/>
      <c r="O26" s="621"/>
      <c r="P26" s="621"/>
      <c r="Q26" s="622"/>
      <c r="R26" s="623">
        <v>807</v>
      </c>
      <c r="S26" s="624"/>
      <c r="T26" s="624"/>
      <c r="U26" s="624"/>
      <c r="V26" s="624"/>
      <c r="W26" s="624"/>
      <c r="X26" s="624"/>
      <c r="Y26" s="625"/>
      <c r="Z26" s="626">
        <v>0</v>
      </c>
      <c r="AA26" s="626"/>
      <c r="AB26" s="626"/>
      <c r="AC26" s="626"/>
      <c r="AD26" s="627">
        <v>807</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245</v>
      </c>
      <c r="BP26" s="626"/>
      <c r="BQ26" s="626"/>
      <c r="BR26" s="626"/>
      <c r="BS26" s="627" t="s">
        <v>245</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874661</v>
      </c>
      <c r="CS26" s="624"/>
      <c r="CT26" s="624"/>
      <c r="CU26" s="624"/>
      <c r="CV26" s="624"/>
      <c r="CW26" s="624"/>
      <c r="CX26" s="624"/>
      <c r="CY26" s="625"/>
      <c r="CZ26" s="628">
        <v>9.1</v>
      </c>
      <c r="DA26" s="655"/>
      <c r="DB26" s="655"/>
      <c r="DC26" s="658"/>
      <c r="DD26" s="632">
        <v>803236</v>
      </c>
      <c r="DE26" s="624"/>
      <c r="DF26" s="624"/>
      <c r="DG26" s="624"/>
      <c r="DH26" s="624"/>
      <c r="DI26" s="624"/>
      <c r="DJ26" s="624"/>
      <c r="DK26" s="625"/>
      <c r="DL26" s="632" t="s">
        <v>245</v>
      </c>
      <c r="DM26" s="624"/>
      <c r="DN26" s="624"/>
      <c r="DO26" s="624"/>
      <c r="DP26" s="624"/>
      <c r="DQ26" s="624"/>
      <c r="DR26" s="624"/>
      <c r="DS26" s="624"/>
      <c r="DT26" s="624"/>
      <c r="DU26" s="624"/>
      <c r="DV26" s="625"/>
      <c r="DW26" s="628" t="s">
        <v>249</v>
      </c>
      <c r="DX26" s="655"/>
      <c r="DY26" s="655"/>
      <c r="DZ26" s="655"/>
      <c r="EA26" s="655"/>
      <c r="EB26" s="655"/>
      <c r="EC26" s="656"/>
    </row>
    <row r="27" spans="2:133" ht="11.25" customHeight="1" x14ac:dyDescent="0.2">
      <c r="B27" s="620" t="s">
        <v>305</v>
      </c>
      <c r="C27" s="621"/>
      <c r="D27" s="621"/>
      <c r="E27" s="621"/>
      <c r="F27" s="621"/>
      <c r="G27" s="621"/>
      <c r="H27" s="621"/>
      <c r="I27" s="621"/>
      <c r="J27" s="621"/>
      <c r="K27" s="621"/>
      <c r="L27" s="621"/>
      <c r="M27" s="621"/>
      <c r="N27" s="621"/>
      <c r="O27" s="621"/>
      <c r="P27" s="621"/>
      <c r="Q27" s="622"/>
      <c r="R27" s="623">
        <v>23473</v>
      </c>
      <c r="S27" s="624"/>
      <c r="T27" s="624"/>
      <c r="U27" s="624"/>
      <c r="V27" s="624"/>
      <c r="W27" s="624"/>
      <c r="X27" s="624"/>
      <c r="Y27" s="625"/>
      <c r="Z27" s="626">
        <v>0.2</v>
      </c>
      <c r="AA27" s="626"/>
      <c r="AB27" s="626"/>
      <c r="AC27" s="626"/>
      <c r="AD27" s="627" t="s">
        <v>245</v>
      </c>
      <c r="AE27" s="627"/>
      <c r="AF27" s="627"/>
      <c r="AG27" s="627"/>
      <c r="AH27" s="627"/>
      <c r="AI27" s="627"/>
      <c r="AJ27" s="627"/>
      <c r="AK27" s="627"/>
      <c r="AL27" s="628" t="s">
        <v>245</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1896994</v>
      </c>
      <c r="BH27" s="624"/>
      <c r="BI27" s="624"/>
      <c r="BJ27" s="624"/>
      <c r="BK27" s="624"/>
      <c r="BL27" s="624"/>
      <c r="BM27" s="624"/>
      <c r="BN27" s="625"/>
      <c r="BO27" s="626">
        <v>100</v>
      </c>
      <c r="BP27" s="626"/>
      <c r="BQ27" s="626"/>
      <c r="BR27" s="626"/>
      <c r="BS27" s="627">
        <v>31265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782384</v>
      </c>
      <c r="CS27" s="653"/>
      <c r="CT27" s="653"/>
      <c r="CU27" s="653"/>
      <c r="CV27" s="653"/>
      <c r="CW27" s="653"/>
      <c r="CX27" s="653"/>
      <c r="CY27" s="654"/>
      <c r="CZ27" s="628">
        <v>8.1</v>
      </c>
      <c r="DA27" s="655"/>
      <c r="DB27" s="655"/>
      <c r="DC27" s="658"/>
      <c r="DD27" s="632">
        <v>218469</v>
      </c>
      <c r="DE27" s="653"/>
      <c r="DF27" s="653"/>
      <c r="DG27" s="653"/>
      <c r="DH27" s="653"/>
      <c r="DI27" s="653"/>
      <c r="DJ27" s="653"/>
      <c r="DK27" s="654"/>
      <c r="DL27" s="632">
        <v>211837</v>
      </c>
      <c r="DM27" s="653"/>
      <c r="DN27" s="653"/>
      <c r="DO27" s="653"/>
      <c r="DP27" s="653"/>
      <c r="DQ27" s="653"/>
      <c r="DR27" s="653"/>
      <c r="DS27" s="653"/>
      <c r="DT27" s="653"/>
      <c r="DU27" s="653"/>
      <c r="DV27" s="654"/>
      <c r="DW27" s="628">
        <v>3.5</v>
      </c>
      <c r="DX27" s="655"/>
      <c r="DY27" s="655"/>
      <c r="DZ27" s="655"/>
      <c r="EA27" s="655"/>
      <c r="EB27" s="655"/>
      <c r="EC27" s="656"/>
    </row>
    <row r="28" spans="2:133" ht="11.25" customHeight="1" x14ac:dyDescent="0.2">
      <c r="B28" s="620" t="s">
        <v>308</v>
      </c>
      <c r="C28" s="621"/>
      <c r="D28" s="621"/>
      <c r="E28" s="621"/>
      <c r="F28" s="621"/>
      <c r="G28" s="621"/>
      <c r="H28" s="621"/>
      <c r="I28" s="621"/>
      <c r="J28" s="621"/>
      <c r="K28" s="621"/>
      <c r="L28" s="621"/>
      <c r="M28" s="621"/>
      <c r="N28" s="621"/>
      <c r="O28" s="621"/>
      <c r="P28" s="621"/>
      <c r="Q28" s="622"/>
      <c r="R28" s="623">
        <v>165064</v>
      </c>
      <c r="S28" s="624"/>
      <c r="T28" s="624"/>
      <c r="U28" s="624"/>
      <c r="V28" s="624"/>
      <c r="W28" s="624"/>
      <c r="X28" s="624"/>
      <c r="Y28" s="625"/>
      <c r="Z28" s="626">
        <v>1.7</v>
      </c>
      <c r="AA28" s="626"/>
      <c r="AB28" s="626"/>
      <c r="AC28" s="626"/>
      <c r="AD28" s="627">
        <v>5472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1101990</v>
      </c>
      <c r="CS28" s="624"/>
      <c r="CT28" s="624"/>
      <c r="CU28" s="624"/>
      <c r="CV28" s="624"/>
      <c r="CW28" s="624"/>
      <c r="CX28" s="624"/>
      <c r="CY28" s="625"/>
      <c r="CZ28" s="628">
        <v>11.4</v>
      </c>
      <c r="DA28" s="655"/>
      <c r="DB28" s="655"/>
      <c r="DC28" s="658"/>
      <c r="DD28" s="632">
        <v>1015827</v>
      </c>
      <c r="DE28" s="624"/>
      <c r="DF28" s="624"/>
      <c r="DG28" s="624"/>
      <c r="DH28" s="624"/>
      <c r="DI28" s="624"/>
      <c r="DJ28" s="624"/>
      <c r="DK28" s="625"/>
      <c r="DL28" s="632">
        <v>1015827</v>
      </c>
      <c r="DM28" s="624"/>
      <c r="DN28" s="624"/>
      <c r="DO28" s="624"/>
      <c r="DP28" s="624"/>
      <c r="DQ28" s="624"/>
      <c r="DR28" s="624"/>
      <c r="DS28" s="624"/>
      <c r="DT28" s="624"/>
      <c r="DU28" s="624"/>
      <c r="DV28" s="625"/>
      <c r="DW28" s="628">
        <v>16.7</v>
      </c>
      <c r="DX28" s="655"/>
      <c r="DY28" s="655"/>
      <c r="DZ28" s="655"/>
      <c r="EA28" s="655"/>
      <c r="EB28" s="655"/>
      <c r="EC28" s="656"/>
    </row>
    <row r="29" spans="2:133" ht="11.25" customHeight="1" x14ac:dyDescent="0.2">
      <c r="B29" s="620" t="s">
        <v>310</v>
      </c>
      <c r="C29" s="621"/>
      <c r="D29" s="621"/>
      <c r="E29" s="621"/>
      <c r="F29" s="621"/>
      <c r="G29" s="621"/>
      <c r="H29" s="621"/>
      <c r="I29" s="621"/>
      <c r="J29" s="621"/>
      <c r="K29" s="621"/>
      <c r="L29" s="621"/>
      <c r="M29" s="621"/>
      <c r="N29" s="621"/>
      <c r="O29" s="621"/>
      <c r="P29" s="621"/>
      <c r="Q29" s="622"/>
      <c r="R29" s="623">
        <v>37469</v>
      </c>
      <c r="S29" s="624"/>
      <c r="T29" s="624"/>
      <c r="U29" s="624"/>
      <c r="V29" s="624"/>
      <c r="W29" s="624"/>
      <c r="X29" s="624"/>
      <c r="Y29" s="625"/>
      <c r="Z29" s="626">
        <v>0.4</v>
      </c>
      <c r="AA29" s="626"/>
      <c r="AB29" s="626"/>
      <c r="AC29" s="626"/>
      <c r="AD29" s="627">
        <v>97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1101731</v>
      </c>
      <c r="CS29" s="653"/>
      <c r="CT29" s="653"/>
      <c r="CU29" s="653"/>
      <c r="CV29" s="653"/>
      <c r="CW29" s="653"/>
      <c r="CX29" s="653"/>
      <c r="CY29" s="654"/>
      <c r="CZ29" s="628">
        <v>11.4</v>
      </c>
      <c r="DA29" s="655"/>
      <c r="DB29" s="655"/>
      <c r="DC29" s="658"/>
      <c r="DD29" s="632">
        <v>1015568</v>
      </c>
      <c r="DE29" s="653"/>
      <c r="DF29" s="653"/>
      <c r="DG29" s="653"/>
      <c r="DH29" s="653"/>
      <c r="DI29" s="653"/>
      <c r="DJ29" s="653"/>
      <c r="DK29" s="654"/>
      <c r="DL29" s="632">
        <v>1015568</v>
      </c>
      <c r="DM29" s="653"/>
      <c r="DN29" s="653"/>
      <c r="DO29" s="653"/>
      <c r="DP29" s="653"/>
      <c r="DQ29" s="653"/>
      <c r="DR29" s="653"/>
      <c r="DS29" s="653"/>
      <c r="DT29" s="653"/>
      <c r="DU29" s="653"/>
      <c r="DV29" s="654"/>
      <c r="DW29" s="628">
        <v>16.7</v>
      </c>
      <c r="DX29" s="655"/>
      <c r="DY29" s="655"/>
      <c r="DZ29" s="655"/>
      <c r="EA29" s="655"/>
      <c r="EB29" s="655"/>
      <c r="EC29" s="656"/>
    </row>
    <row r="30" spans="2:133" ht="11.25" customHeight="1" x14ac:dyDescent="0.2">
      <c r="B30" s="620" t="s">
        <v>313</v>
      </c>
      <c r="C30" s="621"/>
      <c r="D30" s="621"/>
      <c r="E30" s="621"/>
      <c r="F30" s="621"/>
      <c r="G30" s="621"/>
      <c r="H30" s="621"/>
      <c r="I30" s="621"/>
      <c r="J30" s="621"/>
      <c r="K30" s="621"/>
      <c r="L30" s="621"/>
      <c r="M30" s="621"/>
      <c r="N30" s="621"/>
      <c r="O30" s="621"/>
      <c r="P30" s="621"/>
      <c r="Q30" s="622"/>
      <c r="R30" s="623">
        <v>1103989</v>
      </c>
      <c r="S30" s="624"/>
      <c r="T30" s="624"/>
      <c r="U30" s="624"/>
      <c r="V30" s="624"/>
      <c r="W30" s="624"/>
      <c r="X30" s="624"/>
      <c r="Y30" s="625"/>
      <c r="Z30" s="626">
        <v>11</v>
      </c>
      <c r="AA30" s="626"/>
      <c r="AB30" s="626"/>
      <c r="AC30" s="626"/>
      <c r="AD30" s="627" t="s">
        <v>245</v>
      </c>
      <c r="AE30" s="627"/>
      <c r="AF30" s="627"/>
      <c r="AG30" s="627"/>
      <c r="AH30" s="627"/>
      <c r="AI30" s="627"/>
      <c r="AJ30" s="627"/>
      <c r="AK30" s="627"/>
      <c r="AL30" s="628" t="s">
        <v>249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1081648</v>
      </c>
      <c r="CS30" s="624"/>
      <c r="CT30" s="624"/>
      <c r="CU30" s="624"/>
      <c r="CV30" s="624"/>
      <c r="CW30" s="624"/>
      <c r="CX30" s="624"/>
      <c r="CY30" s="625"/>
      <c r="CZ30" s="628">
        <v>11.2</v>
      </c>
      <c r="DA30" s="655"/>
      <c r="DB30" s="655"/>
      <c r="DC30" s="658"/>
      <c r="DD30" s="632">
        <v>997685</v>
      </c>
      <c r="DE30" s="624"/>
      <c r="DF30" s="624"/>
      <c r="DG30" s="624"/>
      <c r="DH30" s="624"/>
      <c r="DI30" s="624"/>
      <c r="DJ30" s="624"/>
      <c r="DK30" s="625"/>
      <c r="DL30" s="632">
        <v>997685</v>
      </c>
      <c r="DM30" s="624"/>
      <c r="DN30" s="624"/>
      <c r="DO30" s="624"/>
      <c r="DP30" s="624"/>
      <c r="DQ30" s="624"/>
      <c r="DR30" s="624"/>
      <c r="DS30" s="624"/>
      <c r="DT30" s="624"/>
      <c r="DU30" s="624"/>
      <c r="DV30" s="625"/>
      <c r="DW30" s="628">
        <v>16.399999999999999</v>
      </c>
      <c r="DX30" s="655"/>
      <c r="DY30" s="655"/>
      <c r="DZ30" s="655"/>
      <c r="EA30" s="655"/>
      <c r="EB30" s="655"/>
      <c r="EC30" s="656"/>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245</v>
      </c>
      <c r="S31" s="624"/>
      <c r="T31" s="624"/>
      <c r="U31" s="624"/>
      <c r="V31" s="624"/>
      <c r="W31" s="624"/>
      <c r="X31" s="624"/>
      <c r="Y31" s="625"/>
      <c r="Z31" s="626" t="s">
        <v>249</v>
      </c>
      <c r="AA31" s="626"/>
      <c r="AB31" s="626"/>
      <c r="AC31" s="626"/>
      <c r="AD31" s="627" t="s">
        <v>245</v>
      </c>
      <c r="AE31" s="627"/>
      <c r="AF31" s="627"/>
      <c r="AG31" s="627"/>
      <c r="AH31" s="627"/>
      <c r="AI31" s="627"/>
      <c r="AJ31" s="627"/>
      <c r="AK31" s="627"/>
      <c r="AL31" s="628" t="s">
        <v>249</v>
      </c>
      <c r="AM31" s="629"/>
      <c r="AN31" s="629"/>
      <c r="AO31" s="630"/>
      <c r="AP31" s="671" t="s">
        <v>318</v>
      </c>
      <c r="AQ31" s="672"/>
      <c r="AR31" s="672"/>
      <c r="AS31" s="672"/>
      <c r="AT31" s="677" t="s">
        <v>319</v>
      </c>
      <c r="AU31" s="218"/>
      <c r="AV31" s="218"/>
      <c r="AW31" s="218"/>
      <c r="AX31" s="609" t="s">
        <v>194</v>
      </c>
      <c r="AY31" s="610"/>
      <c r="AZ31" s="610"/>
      <c r="BA31" s="610"/>
      <c r="BB31" s="610"/>
      <c r="BC31" s="610"/>
      <c r="BD31" s="610"/>
      <c r="BE31" s="610"/>
      <c r="BF31" s="611"/>
      <c r="BG31" s="670">
        <v>99.7</v>
      </c>
      <c r="BH31" s="667"/>
      <c r="BI31" s="667"/>
      <c r="BJ31" s="667"/>
      <c r="BK31" s="667"/>
      <c r="BL31" s="667"/>
      <c r="BM31" s="618">
        <v>99</v>
      </c>
      <c r="BN31" s="667"/>
      <c r="BO31" s="667"/>
      <c r="BP31" s="667"/>
      <c r="BQ31" s="668"/>
      <c r="BR31" s="670">
        <v>99.6</v>
      </c>
      <c r="BS31" s="667"/>
      <c r="BT31" s="667"/>
      <c r="BU31" s="667"/>
      <c r="BV31" s="667"/>
      <c r="BW31" s="667"/>
      <c r="BX31" s="618">
        <v>98.7</v>
      </c>
      <c r="BY31" s="667"/>
      <c r="BZ31" s="667"/>
      <c r="CA31" s="667"/>
      <c r="CB31" s="668"/>
      <c r="CD31" s="663"/>
      <c r="CE31" s="664"/>
      <c r="CF31" s="620" t="s">
        <v>320</v>
      </c>
      <c r="CG31" s="621"/>
      <c r="CH31" s="621"/>
      <c r="CI31" s="621"/>
      <c r="CJ31" s="621"/>
      <c r="CK31" s="621"/>
      <c r="CL31" s="621"/>
      <c r="CM31" s="621"/>
      <c r="CN31" s="621"/>
      <c r="CO31" s="621"/>
      <c r="CP31" s="621"/>
      <c r="CQ31" s="622"/>
      <c r="CR31" s="623">
        <v>20083</v>
      </c>
      <c r="CS31" s="653"/>
      <c r="CT31" s="653"/>
      <c r="CU31" s="653"/>
      <c r="CV31" s="653"/>
      <c r="CW31" s="653"/>
      <c r="CX31" s="653"/>
      <c r="CY31" s="654"/>
      <c r="CZ31" s="628">
        <v>0.2</v>
      </c>
      <c r="DA31" s="655"/>
      <c r="DB31" s="655"/>
      <c r="DC31" s="658"/>
      <c r="DD31" s="632">
        <v>17883</v>
      </c>
      <c r="DE31" s="653"/>
      <c r="DF31" s="653"/>
      <c r="DG31" s="653"/>
      <c r="DH31" s="653"/>
      <c r="DI31" s="653"/>
      <c r="DJ31" s="653"/>
      <c r="DK31" s="654"/>
      <c r="DL31" s="632">
        <v>17883</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2">
      <c r="B32" s="620" t="s">
        <v>321</v>
      </c>
      <c r="C32" s="621"/>
      <c r="D32" s="621"/>
      <c r="E32" s="621"/>
      <c r="F32" s="621"/>
      <c r="G32" s="621"/>
      <c r="H32" s="621"/>
      <c r="I32" s="621"/>
      <c r="J32" s="621"/>
      <c r="K32" s="621"/>
      <c r="L32" s="621"/>
      <c r="M32" s="621"/>
      <c r="N32" s="621"/>
      <c r="O32" s="621"/>
      <c r="P32" s="621"/>
      <c r="Q32" s="622"/>
      <c r="R32" s="623">
        <v>583673</v>
      </c>
      <c r="S32" s="624"/>
      <c r="T32" s="624"/>
      <c r="U32" s="624"/>
      <c r="V32" s="624"/>
      <c r="W32" s="624"/>
      <c r="X32" s="624"/>
      <c r="Y32" s="625"/>
      <c r="Z32" s="626">
        <v>5.8</v>
      </c>
      <c r="AA32" s="626"/>
      <c r="AB32" s="626"/>
      <c r="AC32" s="626"/>
      <c r="AD32" s="627" t="s">
        <v>249</v>
      </c>
      <c r="AE32" s="627"/>
      <c r="AF32" s="627"/>
      <c r="AG32" s="627"/>
      <c r="AH32" s="627"/>
      <c r="AI32" s="627"/>
      <c r="AJ32" s="627"/>
      <c r="AK32" s="627"/>
      <c r="AL32" s="628" t="s">
        <v>245</v>
      </c>
      <c r="AM32" s="629"/>
      <c r="AN32" s="629"/>
      <c r="AO32" s="630"/>
      <c r="AP32" s="673"/>
      <c r="AQ32" s="674"/>
      <c r="AR32" s="674"/>
      <c r="AS32" s="674"/>
      <c r="AT32" s="678"/>
      <c r="AU32" s="214" t="s">
        <v>322</v>
      </c>
      <c r="AX32" s="620" t="s">
        <v>323</v>
      </c>
      <c r="AY32" s="621"/>
      <c r="AZ32" s="621"/>
      <c r="BA32" s="621"/>
      <c r="BB32" s="621"/>
      <c r="BC32" s="621"/>
      <c r="BD32" s="621"/>
      <c r="BE32" s="621"/>
      <c r="BF32" s="622"/>
      <c r="BG32" s="680">
        <v>99.6</v>
      </c>
      <c r="BH32" s="653"/>
      <c r="BI32" s="653"/>
      <c r="BJ32" s="653"/>
      <c r="BK32" s="653"/>
      <c r="BL32" s="653"/>
      <c r="BM32" s="629">
        <v>98.4</v>
      </c>
      <c r="BN32" s="653"/>
      <c r="BO32" s="653"/>
      <c r="BP32" s="653"/>
      <c r="BQ32" s="669"/>
      <c r="BR32" s="680">
        <v>99.4</v>
      </c>
      <c r="BS32" s="653"/>
      <c r="BT32" s="653"/>
      <c r="BU32" s="653"/>
      <c r="BV32" s="653"/>
      <c r="BW32" s="653"/>
      <c r="BX32" s="629">
        <v>97.7</v>
      </c>
      <c r="BY32" s="653"/>
      <c r="BZ32" s="653"/>
      <c r="CA32" s="653"/>
      <c r="CB32" s="669"/>
      <c r="CD32" s="665"/>
      <c r="CE32" s="666"/>
      <c r="CF32" s="620" t="s">
        <v>324</v>
      </c>
      <c r="CG32" s="621"/>
      <c r="CH32" s="621"/>
      <c r="CI32" s="621"/>
      <c r="CJ32" s="621"/>
      <c r="CK32" s="621"/>
      <c r="CL32" s="621"/>
      <c r="CM32" s="621"/>
      <c r="CN32" s="621"/>
      <c r="CO32" s="621"/>
      <c r="CP32" s="621"/>
      <c r="CQ32" s="622"/>
      <c r="CR32" s="623">
        <v>259</v>
      </c>
      <c r="CS32" s="624"/>
      <c r="CT32" s="624"/>
      <c r="CU32" s="624"/>
      <c r="CV32" s="624"/>
      <c r="CW32" s="624"/>
      <c r="CX32" s="624"/>
      <c r="CY32" s="625"/>
      <c r="CZ32" s="628">
        <v>0</v>
      </c>
      <c r="DA32" s="655"/>
      <c r="DB32" s="655"/>
      <c r="DC32" s="658"/>
      <c r="DD32" s="632">
        <v>259</v>
      </c>
      <c r="DE32" s="624"/>
      <c r="DF32" s="624"/>
      <c r="DG32" s="624"/>
      <c r="DH32" s="624"/>
      <c r="DI32" s="624"/>
      <c r="DJ32" s="624"/>
      <c r="DK32" s="625"/>
      <c r="DL32" s="632">
        <v>259</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325</v>
      </c>
      <c r="C33" s="621"/>
      <c r="D33" s="621"/>
      <c r="E33" s="621"/>
      <c r="F33" s="621"/>
      <c r="G33" s="621"/>
      <c r="H33" s="621"/>
      <c r="I33" s="621"/>
      <c r="J33" s="621"/>
      <c r="K33" s="621"/>
      <c r="L33" s="621"/>
      <c r="M33" s="621"/>
      <c r="N33" s="621"/>
      <c r="O33" s="621"/>
      <c r="P33" s="621"/>
      <c r="Q33" s="622"/>
      <c r="R33" s="623">
        <v>34494</v>
      </c>
      <c r="S33" s="624"/>
      <c r="T33" s="624"/>
      <c r="U33" s="624"/>
      <c r="V33" s="624"/>
      <c r="W33" s="624"/>
      <c r="X33" s="624"/>
      <c r="Y33" s="625"/>
      <c r="Z33" s="626">
        <v>0.3</v>
      </c>
      <c r="AA33" s="626"/>
      <c r="AB33" s="626"/>
      <c r="AC33" s="626"/>
      <c r="AD33" s="627">
        <v>177</v>
      </c>
      <c r="AE33" s="627"/>
      <c r="AF33" s="627"/>
      <c r="AG33" s="627"/>
      <c r="AH33" s="627"/>
      <c r="AI33" s="627"/>
      <c r="AJ33" s="627"/>
      <c r="AK33" s="627"/>
      <c r="AL33" s="628">
        <v>0</v>
      </c>
      <c r="AM33" s="629"/>
      <c r="AN33" s="629"/>
      <c r="AO33" s="630"/>
      <c r="AP33" s="675"/>
      <c r="AQ33" s="676"/>
      <c r="AR33" s="676"/>
      <c r="AS33" s="676"/>
      <c r="AT33" s="679"/>
      <c r="AU33" s="219"/>
      <c r="AV33" s="219"/>
      <c r="AW33" s="219"/>
      <c r="AX33" s="644" t="s">
        <v>326</v>
      </c>
      <c r="AY33" s="645"/>
      <c r="AZ33" s="645"/>
      <c r="BA33" s="645"/>
      <c r="BB33" s="645"/>
      <c r="BC33" s="645"/>
      <c r="BD33" s="645"/>
      <c r="BE33" s="645"/>
      <c r="BF33" s="646"/>
      <c r="BG33" s="681">
        <v>99.9</v>
      </c>
      <c r="BH33" s="682"/>
      <c r="BI33" s="682"/>
      <c r="BJ33" s="682"/>
      <c r="BK33" s="682"/>
      <c r="BL33" s="682"/>
      <c r="BM33" s="683">
        <v>99.5</v>
      </c>
      <c r="BN33" s="682"/>
      <c r="BO33" s="682"/>
      <c r="BP33" s="682"/>
      <c r="BQ33" s="684"/>
      <c r="BR33" s="681">
        <v>99.8</v>
      </c>
      <c r="BS33" s="682"/>
      <c r="BT33" s="682"/>
      <c r="BU33" s="682"/>
      <c r="BV33" s="682"/>
      <c r="BW33" s="682"/>
      <c r="BX33" s="683">
        <v>99.5</v>
      </c>
      <c r="BY33" s="682"/>
      <c r="BZ33" s="682"/>
      <c r="CA33" s="682"/>
      <c r="CB33" s="684"/>
      <c r="CD33" s="620" t="s">
        <v>327</v>
      </c>
      <c r="CE33" s="621"/>
      <c r="CF33" s="621"/>
      <c r="CG33" s="621"/>
      <c r="CH33" s="621"/>
      <c r="CI33" s="621"/>
      <c r="CJ33" s="621"/>
      <c r="CK33" s="621"/>
      <c r="CL33" s="621"/>
      <c r="CM33" s="621"/>
      <c r="CN33" s="621"/>
      <c r="CO33" s="621"/>
      <c r="CP33" s="621"/>
      <c r="CQ33" s="622"/>
      <c r="CR33" s="623">
        <v>4901516</v>
      </c>
      <c r="CS33" s="653"/>
      <c r="CT33" s="653"/>
      <c r="CU33" s="653"/>
      <c r="CV33" s="653"/>
      <c r="CW33" s="653"/>
      <c r="CX33" s="653"/>
      <c r="CY33" s="654"/>
      <c r="CZ33" s="628">
        <v>50.8</v>
      </c>
      <c r="DA33" s="655"/>
      <c r="DB33" s="655"/>
      <c r="DC33" s="658"/>
      <c r="DD33" s="632">
        <v>4106524</v>
      </c>
      <c r="DE33" s="653"/>
      <c r="DF33" s="653"/>
      <c r="DG33" s="653"/>
      <c r="DH33" s="653"/>
      <c r="DI33" s="653"/>
      <c r="DJ33" s="653"/>
      <c r="DK33" s="654"/>
      <c r="DL33" s="632">
        <v>2840128</v>
      </c>
      <c r="DM33" s="653"/>
      <c r="DN33" s="653"/>
      <c r="DO33" s="653"/>
      <c r="DP33" s="653"/>
      <c r="DQ33" s="653"/>
      <c r="DR33" s="653"/>
      <c r="DS33" s="653"/>
      <c r="DT33" s="653"/>
      <c r="DU33" s="653"/>
      <c r="DV33" s="654"/>
      <c r="DW33" s="628">
        <v>46.8</v>
      </c>
      <c r="DX33" s="655"/>
      <c r="DY33" s="655"/>
      <c r="DZ33" s="655"/>
      <c r="EA33" s="655"/>
      <c r="EB33" s="655"/>
      <c r="EC33" s="656"/>
    </row>
    <row r="34" spans="2:133" ht="11.25" customHeight="1" x14ac:dyDescent="0.2">
      <c r="B34" s="620" t="s">
        <v>328</v>
      </c>
      <c r="C34" s="621"/>
      <c r="D34" s="621"/>
      <c r="E34" s="621"/>
      <c r="F34" s="621"/>
      <c r="G34" s="621"/>
      <c r="H34" s="621"/>
      <c r="I34" s="621"/>
      <c r="J34" s="621"/>
      <c r="K34" s="621"/>
      <c r="L34" s="621"/>
      <c r="M34" s="621"/>
      <c r="N34" s="621"/>
      <c r="O34" s="621"/>
      <c r="P34" s="621"/>
      <c r="Q34" s="622"/>
      <c r="R34" s="623">
        <v>213092</v>
      </c>
      <c r="S34" s="624"/>
      <c r="T34" s="624"/>
      <c r="U34" s="624"/>
      <c r="V34" s="624"/>
      <c r="W34" s="624"/>
      <c r="X34" s="624"/>
      <c r="Y34" s="625"/>
      <c r="Z34" s="626">
        <v>2.1</v>
      </c>
      <c r="AA34" s="626"/>
      <c r="AB34" s="626"/>
      <c r="AC34" s="626"/>
      <c r="AD34" s="627" t="s">
        <v>245</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1528770</v>
      </c>
      <c r="CS34" s="624"/>
      <c r="CT34" s="624"/>
      <c r="CU34" s="624"/>
      <c r="CV34" s="624"/>
      <c r="CW34" s="624"/>
      <c r="CX34" s="624"/>
      <c r="CY34" s="625"/>
      <c r="CZ34" s="628">
        <v>15.8</v>
      </c>
      <c r="DA34" s="655"/>
      <c r="DB34" s="655"/>
      <c r="DC34" s="658"/>
      <c r="DD34" s="632">
        <v>1195599</v>
      </c>
      <c r="DE34" s="624"/>
      <c r="DF34" s="624"/>
      <c r="DG34" s="624"/>
      <c r="DH34" s="624"/>
      <c r="DI34" s="624"/>
      <c r="DJ34" s="624"/>
      <c r="DK34" s="625"/>
      <c r="DL34" s="632">
        <v>985675</v>
      </c>
      <c r="DM34" s="624"/>
      <c r="DN34" s="624"/>
      <c r="DO34" s="624"/>
      <c r="DP34" s="624"/>
      <c r="DQ34" s="624"/>
      <c r="DR34" s="624"/>
      <c r="DS34" s="624"/>
      <c r="DT34" s="624"/>
      <c r="DU34" s="624"/>
      <c r="DV34" s="625"/>
      <c r="DW34" s="628">
        <v>16.2</v>
      </c>
      <c r="DX34" s="655"/>
      <c r="DY34" s="655"/>
      <c r="DZ34" s="655"/>
      <c r="EA34" s="655"/>
      <c r="EB34" s="655"/>
      <c r="EC34" s="656"/>
    </row>
    <row r="35" spans="2:133" ht="11.25" customHeight="1" x14ac:dyDescent="0.2">
      <c r="B35" s="620" t="s">
        <v>330</v>
      </c>
      <c r="C35" s="621"/>
      <c r="D35" s="621"/>
      <c r="E35" s="621"/>
      <c r="F35" s="621"/>
      <c r="G35" s="621"/>
      <c r="H35" s="621"/>
      <c r="I35" s="621"/>
      <c r="J35" s="621"/>
      <c r="K35" s="621"/>
      <c r="L35" s="621"/>
      <c r="M35" s="621"/>
      <c r="N35" s="621"/>
      <c r="O35" s="621"/>
      <c r="P35" s="621"/>
      <c r="Q35" s="622"/>
      <c r="R35" s="623">
        <v>141776</v>
      </c>
      <c r="S35" s="624"/>
      <c r="T35" s="624"/>
      <c r="U35" s="624"/>
      <c r="V35" s="624"/>
      <c r="W35" s="624"/>
      <c r="X35" s="624"/>
      <c r="Y35" s="625"/>
      <c r="Z35" s="626">
        <v>1.4</v>
      </c>
      <c r="AA35" s="626"/>
      <c r="AB35" s="626"/>
      <c r="AC35" s="626"/>
      <c r="AD35" s="627" t="s">
        <v>245</v>
      </c>
      <c r="AE35" s="627"/>
      <c r="AF35" s="627"/>
      <c r="AG35" s="627"/>
      <c r="AH35" s="627"/>
      <c r="AI35" s="627"/>
      <c r="AJ35" s="627"/>
      <c r="AK35" s="627"/>
      <c r="AL35" s="628" t="s">
        <v>245</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226748</v>
      </c>
      <c r="CS35" s="653"/>
      <c r="CT35" s="653"/>
      <c r="CU35" s="653"/>
      <c r="CV35" s="653"/>
      <c r="CW35" s="653"/>
      <c r="CX35" s="653"/>
      <c r="CY35" s="654"/>
      <c r="CZ35" s="628">
        <v>2.2999999999999998</v>
      </c>
      <c r="DA35" s="655"/>
      <c r="DB35" s="655"/>
      <c r="DC35" s="658"/>
      <c r="DD35" s="632">
        <v>190354</v>
      </c>
      <c r="DE35" s="653"/>
      <c r="DF35" s="653"/>
      <c r="DG35" s="653"/>
      <c r="DH35" s="653"/>
      <c r="DI35" s="653"/>
      <c r="DJ35" s="653"/>
      <c r="DK35" s="654"/>
      <c r="DL35" s="632">
        <v>170718</v>
      </c>
      <c r="DM35" s="653"/>
      <c r="DN35" s="653"/>
      <c r="DO35" s="653"/>
      <c r="DP35" s="653"/>
      <c r="DQ35" s="653"/>
      <c r="DR35" s="653"/>
      <c r="DS35" s="653"/>
      <c r="DT35" s="653"/>
      <c r="DU35" s="653"/>
      <c r="DV35" s="654"/>
      <c r="DW35" s="628">
        <v>2.8</v>
      </c>
      <c r="DX35" s="655"/>
      <c r="DY35" s="655"/>
      <c r="DZ35" s="655"/>
      <c r="EA35" s="655"/>
      <c r="EB35" s="655"/>
      <c r="EC35" s="656"/>
    </row>
    <row r="36" spans="2:133" ht="11.25" customHeight="1" x14ac:dyDescent="0.2">
      <c r="B36" s="620" t="s">
        <v>334</v>
      </c>
      <c r="C36" s="621"/>
      <c r="D36" s="621"/>
      <c r="E36" s="621"/>
      <c r="F36" s="621"/>
      <c r="G36" s="621"/>
      <c r="H36" s="621"/>
      <c r="I36" s="621"/>
      <c r="J36" s="621"/>
      <c r="K36" s="621"/>
      <c r="L36" s="621"/>
      <c r="M36" s="621"/>
      <c r="N36" s="621"/>
      <c r="O36" s="621"/>
      <c r="P36" s="621"/>
      <c r="Q36" s="622"/>
      <c r="R36" s="623">
        <v>364397</v>
      </c>
      <c r="S36" s="624"/>
      <c r="T36" s="624"/>
      <c r="U36" s="624"/>
      <c r="V36" s="624"/>
      <c r="W36" s="624"/>
      <c r="X36" s="624"/>
      <c r="Y36" s="625"/>
      <c r="Z36" s="626">
        <v>3.6</v>
      </c>
      <c r="AA36" s="626"/>
      <c r="AB36" s="626"/>
      <c r="AC36" s="626"/>
      <c r="AD36" s="627" t="s">
        <v>245</v>
      </c>
      <c r="AE36" s="627"/>
      <c r="AF36" s="627"/>
      <c r="AG36" s="627"/>
      <c r="AH36" s="627"/>
      <c r="AI36" s="627"/>
      <c r="AJ36" s="627"/>
      <c r="AK36" s="627"/>
      <c r="AL36" s="628" t="s">
        <v>245</v>
      </c>
      <c r="AM36" s="629"/>
      <c r="AN36" s="629"/>
      <c r="AO36" s="630"/>
      <c r="AP36" s="222"/>
      <c r="AQ36" s="685" t="s">
        <v>335</v>
      </c>
      <c r="AR36" s="686"/>
      <c r="AS36" s="686"/>
      <c r="AT36" s="686"/>
      <c r="AU36" s="686"/>
      <c r="AV36" s="686"/>
      <c r="AW36" s="686"/>
      <c r="AX36" s="686"/>
      <c r="AY36" s="687"/>
      <c r="AZ36" s="612">
        <v>1330404</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7328</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1929978</v>
      </c>
      <c r="CS36" s="624"/>
      <c r="CT36" s="624"/>
      <c r="CU36" s="624"/>
      <c r="CV36" s="624"/>
      <c r="CW36" s="624"/>
      <c r="CX36" s="624"/>
      <c r="CY36" s="625"/>
      <c r="CZ36" s="628">
        <v>20</v>
      </c>
      <c r="DA36" s="655"/>
      <c r="DB36" s="655"/>
      <c r="DC36" s="658"/>
      <c r="DD36" s="632">
        <v>1734061</v>
      </c>
      <c r="DE36" s="624"/>
      <c r="DF36" s="624"/>
      <c r="DG36" s="624"/>
      <c r="DH36" s="624"/>
      <c r="DI36" s="624"/>
      <c r="DJ36" s="624"/>
      <c r="DK36" s="625"/>
      <c r="DL36" s="632">
        <v>1241023</v>
      </c>
      <c r="DM36" s="624"/>
      <c r="DN36" s="624"/>
      <c r="DO36" s="624"/>
      <c r="DP36" s="624"/>
      <c r="DQ36" s="624"/>
      <c r="DR36" s="624"/>
      <c r="DS36" s="624"/>
      <c r="DT36" s="624"/>
      <c r="DU36" s="624"/>
      <c r="DV36" s="625"/>
      <c r="DW36" s="628">
        <v>20.5</v>
      </c>
      <c r="DX36" s="655"/>
      <c r="DY36" s="655"/>
      <c r="DZ36" s="655"/>
      <c r="EA36" s="655"/>
      <c r="EB36" s="655"/>
      <c r="EC36" s="656"/>
    </row>
    <row r="37" spans="2:133" ht="11.25" customHeight="1" x14ac:dyDescent="0.2">
      <c r="B37" s="620" t="s">
        <v>338</v>
      </c>
      <c r="C37" s="621"/>
      <c r="D37" s="621"/>
      <c r="E37" s="621"/>
      <c r="F37" s="621"/>
      <c r="G37" s="621"/>
      <c r="H37" s="621"/>
      <c r="I37" s="621"/>
      <c r="J37" s="621"/>
      <c r="K37" s="621"/>
      <c r="L37" s="621"/>
      <c r="M37" s="621"/>
      <c r="N37" s="621"/>
      <c r="O37" s="621"/>
      <c r="P37" s="621"/>
      <c r="Q37" s="622"/>
      <c r="R37" s="623">
        <v>134141</v>
      </c>
      <c r="S37" s="624"/>
      <c r="T37" s="624"/>
      <c r="U37" s="624"/>
      <c r="V37" s="624"/>
      <c r="W37" s="624"/>
      <c r="X37" s="624"/>
      <c r="Y37" s="625"/>
      <c r="Z37" s="626">
        <v>1.3</v>
      </c>
      <c r="AA37" s="626"/>
      <c r="AB37" s="626"/>
      <c r="AC37" s="626"/>
      <c r="AD37" s="627">
        <v>12848</v>
      </c>
      <c r="AE37" s="627"/>
      <c r="AF37" s="627"/>
      <c r="AG37" s="627"/>
      <c r="AH37" s="627"/>
      <c r="AI37" s="627"/>
      <c r="AJ37" s="627"/>
      <c r="AK37" s="627"/>
      <c r="AL37" s="628">
        <v>0.2</v>
      </c>
      <c r="AM37" s="629"/>
      <c r="AN37" s="629"/>
      <c r="AO37" s="630"/>
      <c r="AQ37" s="689" t="s">
        <v>339</v>
      </c>
      <c r="AR37" s="690"/>
      <c r="AS37" s="690"/>
      <c r="AT37" s="690"/>
      <c r="AU37" s="690"/>
      <c r="AV37" s="690"/>
      <c r="AW37" s="690"/>
      <c r="AX37" s="690"/>
      <c r="AY37" s="691"/>
      <c r="AZ37" s="623">
        <v>562135</v>
      </c>
      <c r="BA37" s="624"/>
      <c r="BB37" s="624"/>
      <c r="BC37" s="624"/>
      <c r="BD37" s="653"/>
      <c r="BE37" s="653"/>
      <c r="BF37" s="669"/>
      <c r="BG37" s="620" t="s">
        <v>340</v>
      </c>
      <c r="BH37" s="621"/>
      <c r="BI37" s="621"/>
      <c r="BJ37" s="621"/>
      <c r="BK37" s="621"/>
      <c r="BL37" s="621"/>
      <c r="BM37" s="621"/>
      <c r="BN37" s="621"/>
      <c r="BO37" s="621"/>
      <c r="BP37" s="621"/>
      <c r="BQ37" s="621"/>
      <c r="BR37" s="621"/>
      <c r="BS37" s="621"/>
      <c r="BT37" s="621"/>
      <c r="BU37" s="622"/>
      <c r="BV37" s="623">
        <v>7011</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532872</v>
      </c>
      <c r="CS37" s="653"/>
      <c r="CT37" s="653"/>
      <c r="CU37" s="653"/>
      <c r="CV37" s="653"/>
      <c r="CW37" s="653"/>
      <c r="CX37" s="653"/>
      <c r="CY37" s="654"/>
      <c r="CZ37" s="628">
        <v>5.5</v>
      </c>
      <c r="DA37" s="655"/>
      <c r="DB37" s="655"/>
      <c r="DC37" s="658"/>
      <c r="DD37" s="632">
        <v>526088</v>
      </c>
      <c r="DE37" s="653"/>
      <c r="DF37" s="653"/>
      <c r="DG37" s="653"/>
      <c r="DH37" s="653"/>
      <c r="DI37" s="653"/>
      <c r="DJ37" s="653"/>
      <c r="DK37" s="654"/>
      <c r="DL37" s="632">
        <v>500595</v>
      </c>
      <c r="DM37" s="653"/>
      <c r="DN37" s="653"/>
      <c r="DO37" s="653"/>
      <c r="DP37" s="653"/>
      <c r="DQ37" s="653"/>
      <c r="DR37" s="653"/>
      <c r="DS37" s="653"/>
      <c r="DT37" s="653"/>
      <c r="DU37" s="653"/>
      <c r="DV37" s="654"/>
      <c r="DW37" s="628">
        <v>8.3000000000000007</v>
      </c>
      <c r="DX37" s="655"/>
      <c r="DY37" s="655"/>
      <c r="DZ37" s="655"/>
      <c r="EA37" s="655"/>
      <c r="EB37" s="655"/>
      <c r="EC37" s="656"/>
    </row>
    <row r="38" spans="2:133" ht="11.25" customHeight="1" x14ac:dyDescent="0.2">
      <c r="B38" s="620" t="s">
        <v>342</v>
      </c>
      <c r="C38" s="621"/>
      <c r="D38" s="621"/>
      <c r="E38" s="621"/>
      <c r="F38" s="621"/>
      <c r="G38" s="621"/>
      <c r="H38" s="621"/>
      <c r="I38" s="621"/>
      <c r="J38" s="621"/>
      <c r="K38" s="621"/>
      <c r="L38" s="621"/>
      <c r="M38" s="621"/>
      <c r="N38" s="621"/>
      <c r="O38" s="621"/>
      <c r="P38" s="621"/>
      <c r="Q38" s="622"/>
      <c r="R38" s="623">
        <v>715541</v>
      </c>
      <c r="S38" s="624"/>
      <c r="T38" s="624"/>
      <c r="U38" s="624"/>
      <c r="V38" s="624"/>
      <c r="W38" s="624"/>
      <c r="X38" s="624"/>
      <c r="Y38" s="625"/>
      <c r="Z38" s="626">
        <v>7.2</v>
      </c>
      <c r="AA38" s="626"/>
      <c r="AB38" s="626"/>
      <c r="AC38" s="626"/>
      <c r="AD38" s="627" t="s">
        <v>249</v>
      </c>
      <c r="AE38" s="627"/>
      <c r="AF38" s="627"/>
      <c r="AG38" s="627"/>
      <c r="AH38" s="627"/>
      <c r="AI38" s="627"/>
      <c r="AJ38" s="627"/>
      <c r="AK38" s="627"/>
      <c r="AL38" s="628" t="s">
        <v>249</v>
      </c>
      <c r="AM38" s="629"/>
      <c r="AN38" s="629"/>
      <c r="AO38" s="630"/>
      <c r="AQ38" s="689" t="s">
        <v>343</v>
      </c>
      <c r="AR38" s="690"/>
      <c r="AS38" s="690"/>
      <c r="AT38" s="690"/>
      <c r="AU38" s="690"/>
      <c r="AV38" s="690"/>
      <c r="AW38" s="690"/>
      <c r="AX38" s="690"/>
      <c r="AY38" s="691"/>
      <c r="AZ38" s="623">
        <v>292116</v>
      </c>
      <c r="BA38" s="624"/>
      <c r="BB38" s="624"/>
      <c r="BC38" s="624"/>
      <c r="BD38" s="653"/>
      <c r="BE38" s="653"/>
      <c r="BF38" s="669"/>
      <c r="BG38" s="620" t="s">
        <v>344</v>
      </c>
      <c r="BH38" s="621"/>
      <c r="BI38" s="621"/>
      <c r="BJ38" s="621"/>
      <c r="BK38" s="621"/>
      <c r="BL38" s="621"/>
      <c r="BM38" s="621"/>
      <c r="BN38" s="621"/>
      <c r="BO38" s="621"/>
      <c r="BP38" s="621"/>
      <c r="BQ38" s="621"/>
      <c r="BR38" s="621"/>
      <c r="BS38" s="621"/>
      <c r="BT38" s="621"/>
      <c r="BU38" s="622"/>
      <c r="BV38" s="623">
        <v>1813</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741828</v>
      </c>
      <c r="CS38" s="624"/>
      <c r="CT38" s="624"/>
      <c r="CU38" s="624"/>
      <c r="CV38" s="624"/>
      <c r="CW38" s="624"/>
      <c r="CX38" s="624"/>
      <c r="CY38" s="625"/>
      <c r="CZ38" s="628">
        <v>7.7</v>
      </c>
      <c r="DA38" s="655"/>
      <c r="DB38" s="655"/>
      <c r="DC38" s="658"/>
      <c r="DD38" s="632">
        <v>636794</v>
      </c>
      <c r="DE38" s="624"/>
      <c r="DF38" s="624"/>
      <c r="DG38" s="624"/>
      <c r="DH38" s="624"/>
      <c r="DI38" s="624"/>
      <c r="DJ38" s="624"/>
      <c r="DK38" s="625"/>
      <c r="DL38" s="632">
        <v>439712</v>
      </c>
      <c r="DM38" s="624"/>
      <c r="DN38" s="624"/>
      <c r="DO38" s="624"/>
      <c r="DP38" s="624"/>
      <c r="DQ38" s="624"/>
      <c r="DR38" s="624"/>
      <c r="DS38" s="624"/>
      <c r="DT38" s="624"/>
      <c r="DU38" s="624"/>
      <c r="DV38" s="625"/>
      <c r="DW38" s="628">
        <v>7.2</v>
      </c>
      <c r="DX38" s="655"/>
      <c r="DY38" s="655"/>
      <c r="DZ38" s="655"/>
      <c r="EA38" s="655"/>
      <c r="EB38" s="655"/>
      <c r="EC38" s="656"/>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245</v>
      </c>
      <c r="AA39" s="626"/>
      <c r="AB39" s="626"/>
      <c r="AC39" s="626"/>
      <c r="AD39" s="627" t="s">
        <v>249</v>
      </c>
      <c r="AE39" s="627"/>
      <c r="AF39" s="627"/>
      <c r="AG39" s="627"/>
      <c r="AH39" s="627"/>
      <c r="AI39" s="627"/>
      <c r="AJ39" s="627"/>
      <c r="AK39" s="627"/>
      <c r="AL39" s="628" t="s">
        <v>245</v>
      </c>
      <c r="AM39" s="629"/>
      <c r="AN39" s="629"/>
      <c r="AO39" s="630"/>
      <c r="AQ39" s="689" t="s">
        <v>347</v>
      </c>
      <c r="AR39" s="690"/>
      <c r="AS39" s="690"/>
      <c r="AT39" s="690"/>
      <c r="AU39" s="690"/>
      <c r="AV39" s="690"/>
      <c r="AW39" s="690"/>
      <c r="AX39" s="690"/>
      <c r="AY39" s="691"/>
      <c r="AZ39" s="623">
        <v>26441</v>
      </c>
      <c r="BA39" s="624"/>
      <c r="BB39" s="624"/>
      <c r="BC39" s="624"/>
      <c r="BD39" s="653"/>
      <c r="BE39" s="653"/>
      <c r="BF39" s="669"/>
      <c r="BG39" s="620" t="s">
        <v>348</v>
      </c>
      <c r="BH39" s="621"/>
      <c r="BI39" s="621"/>
      <c r="BJ39" s="621"/>
      <c r="BK39" s="621"/>
      <c r="BL39" s="621"/>
      <c r="BM39" s="621"/>
      <c r="BN39" s="621"/>
      <c r="BO39" s="621"/>
      <c r="BP39" s="621"/>
      <c r="BQ39" s="621"/>
      <c r="BR39" s="621"/>
      <c r="BS39" s="621"/>
      <c r="BT39" s="621"/>
      <c r="BU39" s="622"/>
      <c r="BV39" s="623">
        <v>3444</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460666</v>
      </c>
      <c r="CS39" s="653"/>
      <c r="CT39" s="653"/>
      <c r="CU39" s="653"/>
      <c r="CV39" s="653"/>
      <c r="CW39" s="653"/>
      <c r="CX39" s="653"/>
      <c r="CY39" s="654"/>
      <c r="CZ39" s="628">
        <v>4.8</v>
      </c>
      <c r="DA39" s="655"/>
      <c r="DB39" s="655"/>
      <c r="DC39" s="658"/>
      <c r="DD39" s="632">
        <v>346716</v>
      </c>
      <c r="DE39" s="653"/>
      <c r="DF39" s="653"/>
      <c r="DG39" s="653"/>
      <c r="DH39" s="653"/>
      <c r="DI39" s="653"/>
      <c r="DJ39" s="653"/>
      <c r="DK39" s="654"/>
      <c r="DL39" s="632" t="s">
        <v>249</v>
      </c>
      <c r="DM39" s="653"/>
      <c r="DN39" s="653"/>
      <c r="DO39" s="653"/>
      <c r="DP39" s="653"/>
      <c r="DQ39" s="653"/>
      <c r="DR39" s="653"/>
      <c r="DS39" s="653"/>
      <c r="DT39" s="653"/>
      <c r="DU39" s="653"/>
      <c r="DV39" s="654"/>
      <c r="DW39" s="628" t="s">
        <v>245</v>
      </c>
      <c r="DX39" s="655"/>
      <c r="DY39" s="655"/>
      <c r="DZ39" s="655"/>
      <c r="EA39" s="655"/>
      <c r="EB39" s="655"/>
      <c r="EC39" s="656"/>
    </row>
    <row r="40" spans="2:133" ht="11.25" customHeight="1" x14ac:dyDescent="0.2">
      <c r="B40" s="620" t="s">
        <v>350</v>
      </c>
      <c r="C40" s="621"/>
      <c r="D40" s="621"/>
      <c r="E40" s="621"/>
      <c r="F40" s="621"/>
      <c r="G40" s="621"/>
      <c r="H40" s="621"/>
      <c r="I40" s="621"/>
      <c r="J40" s="621"/>
      <c r="K40" s="621"/>
      <c r="L40" s="621"/>
      <c r="M40" s="621"/>
      <c r="N40" s="621"/>
      <c r="O40" s="621"/>
      <c r="P40" s="621"/>
      <c r="Q40" s="622"/>
      <c r="R40" s="623">
        <v>75341</v>
      </c>
      <c r="S40" s="624"/>
      <c r="T40" s="624"/>
      <c r="U40" s="624"/>
      <c r="V40" s="624"/>
      <c r="W40" s="624"/>
      <c r="X40" s="624"/>
      <c r="Y40" s="625"/>
      <c r="Z40" s="626">
        <v>0.8</v>
      </c>
      <c r="AA40" s="626"/>
      <c r="AB40" s="626"/>
      <c r="AC40" s="626"/>
      <c r="AD40" s="627" t="s">
        <v>245</v>
      </c>
      <c r="AE40" s="627"/>
      <c r="AF40" s="627"/>
      <c r="AG40" s="627"/>
      <c r="AH40" s="627"/>
      <c r="AI40" s="627"/>
      <c r="AJ40" s="627"/>
      <c r="AK40" s="627"/>
      <c r="AL40" s="628" t="s">
        <v>245</v>
      </c>
      <c r="AM40" s="629"/>
      <c r="AN40" s="629"/>
      <c r="AO40" s="630"/>
      <c r="AQ40" s="689" t="s">
        <v>351</v>
      </c>
      <c r="AR40" s="690"/>
      <c r="AS40" s="690"/>
      <c r="AT40" s="690"/>
      <c r="AU40" s="690"/>
      <c r="AV40" s="690"/>
      <c r="AW40" s="690"/>
      <c r="AX40" s="690"/>
      <c r="AY40" s="691"/>
      <c r="AZ40" s="623" t="s">
        <v>249</v>
      </c>
      <c r="BA40" s="624"/>
      <c r="BB40" s="624"/>
      <c r="BC40" s="624"/>
      <c r="BD40" s="653"/>
      <c r="BE40" s="653"/>
      <c r="BF40" s="669"/>
      <c r="BG40" s="673" t="s">
        <v>352</v>
      </c>
      <c r="BH40" s="674"/>
      <c r="BI40" s="674"/>
      <c r="BJ40" s="674"/>
      <c r="BK40" s="674"/>
      <c r="BL40" s="223"/>
      <c r="BM40" s="621" t="s">
        <v>353</v>
      </c>
      <c r="BN40" s="621"/>
      <c r="BO40" s="621"/>
      <c r="BP40" s="621"/>
      <c r="BQ40" s="621"/>
      <c r="BR40" s="621"/>
      <c r="BS40" s="621"/>
      <c r="BT40" s="621"/>
      <c r="BU40" s="622"/>
      <c r="BV40" s="623">
        <v>166</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13526</v>
      </c>
      <c r="CS40" s="624"/>
      <c r="CT40" s="624"/>
      <c r="CU40" s="624"/>
      <c r="CV40" s="624"/>
      <c r="CW40" s="624"/>
      <c r="CX40" s="624"/>
      <c r="CY40" s="625"/>
      <c r="CZ40" s="628">
        <v>0.1</v>
      </c>
      <c r="DA40" s="655"/>
      <c r="DB40" s="655"/>
      <c r="DC40" s="658"/>
      <c r="DD40" s="632">
        <v>3000</v>
      </c>
      <c r="DE40" s="624"/>
      <c r="DF40" s="624"/>
      <c r="DG40" s="624"/>
      <c r="DH40" s="624"/>
      <c r="DI40" s="624"/>
      <c r="DJ40" s="624"/>
      <c r="DK40" s="625"/>
      <c r="DL40" s="632">
        <v>3000</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2">
      <c r="B41" s="644" t="s">
        <v>355</v>
      </c>
      <c r="C41" s="645"/>
      <c r="D41" s="645"/>
      <c r="E41" s="645"/>
      <c r="F41" s="645"/>
      <c r="G41" s="645"/>
      <c r="H41" s="645"/>
      <c r="I41" s="645"/>
      <c r="J41" s="645"/>
      <c r="K41" s="645"/>
      <c r="L41" s="645"/>
      <c r="M41" s="645"/>
      <c r="N41" s="645"/>
      <c r="O41" s="645"/>
      <c r="P41" s="645"/>
      <c r="Q41" s="646"/>
      <c r="R41" s="698">
        <v>10003757</v>
      </c>
      <c r="S41" s="699"/>
      <c r="T41" s="699"/>
      <c r="U41" s="699"/>
      <c r="V41" s="699"/>
      <c r="W41" s="699"/>
      <c r="X41" s="699"/>
      <c r="Y41" s="700"/>
      <c r="Z41" s="701">
        <v>100</v>
      </c>
      <c r="AA41" s="701"/>
      <c r="AB41" s="701"/>
      <c r="AC41" s="701"/>
      <c r="AD41" s="702">
        <v>5991286</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103829</v>
      </c>
      <c r="BA41" s="624"/>
      <c r="BB41" s="624"/>
      <c r="BC41" s="624"/>
      <c r="BD41" s="653"/>
      <c r="BE41" s="653"/>
      <c r="BF41" s="669"/>
      <c r="BG41" s="673"/>
      <c r="BH41" s="674"/>
      <c r="BI41" s="674"/>
      <c r="BJ41" s="674"/>
      <c r="BK41" s="674"/>
      <c r="BL41" s="223"/>
      <c r="BM41" s="621" t="s">
        <v>357</v>
      </c>
      <c r="BN41" s="621"/>
      <c r="BO41" s="621"/>
      <c r="BP41" s="621"/>
      <c r="BQ41" s="621"/>
      <c r="BR41" s="621"/>
      <c r="BS41" s="621"/>
      <c r="BT41" s="621"/>
      <c r="BU41" s="622"/>
      <c r="BV41" s="623" t="s">
        <v>249</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245</v>
      </c>
      <c r="CS41" s="653"/>
      <c r="CT41" s="653"/>
      <c r="CU41" s="653"/>
      <c r="CV41" s="653"/>
      <c r="CW41" s="653"/>
      <c r="CX41" s="653"/>
      <c r="CY41" s="654"/>
      <c r="CZ41" s="628" t="s">
        <v>245</v>
      </c>
      <c r="DA41" s="655"/>
      <c r="DB41" s="655"/>
      <c r="DC41" s="658"/>
      <c r="DD41" s="632" t="s">
        <v>245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359</v>
      </c>
      <c r="AR42" s="706"/>
      <c r="AS42" s="706"/>
      <c r="AT42" s="706"/>
      <c r="AU42" s="706"/>
      <c r="AV42" s="706"/>
      <c r="AW42" s="706"/>
      <c r="AX42" s="706"/>
      <c r="AY42" s="707"/>
      <c r="AZ42" s="698">
        <v>345883</v>
      </c>
      <c r="BA42" s="699"/>
      <c r="BB42" s="699"/>
      <c r="BC42" s="699"/>
      <c r="BD42" s="682"/>
      <c r="BE42" s="682"/>
      <c r="BF42" s="684"/>
      <c r="BG42" s="675"/>
      <c r="BH42" s="676"/>
      <c r="BI42" s="676"/>
      <c r="BJ42" s="676"/>
      <c r="BK42" s="676"/>
      <c r="BL42" s="224"/>
      <c r="BM42" s="645" t="s">
        <v>360</v>
      </c>
      <c r="BN42" s="645"/>
      <c r="BO42" s="645"/>
      <c r="BP42" s="645"/>
      <c r="BQ42" s="645"/>
      <c r="BR42" s="645"/>
      <c r="BS42" s="645"/>
      <c r="BT42" s="645"/>
      <c r="BU42" s="646"/>
      <c r="BV42" s="698">
        <v>304</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1376259</v>
      </c>
      <c r="CS42" s="653"/>
      <c r="CT42" s="653"/>
      <c r="CU42" s="653"/>
      <c r="CV42" s="653"/>
      <c r="CW42" s="653"/>
      <c r="CX42" s="653"/>
      <c r="CY42" s="654"/>
      <c r="CZ42" s="628">
        <v>14.3</v>
      </c>
      <c r="DA42" s="655"/>
      <c r="DB42" s="655"/>
      <c r="DC42" s="658"/>
      <c r="DD42" s="632">
        <v>296225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t="s">
        <v>245</v>
      </c>
      <c r="CS43" s="653"/>
      <c r="CT43" s="653"/>
      <c r="CU43" s="653"/>
      <c r="CV43" s="653"/>
      <c r="CW43" s="653"/>
      <c r="CX43" s="653"/>
      <c r="CY43" s="654"/>
      <c r="CZ43" s="628" t="s">
        <v>249</v>
      </c>
      <c r="DA43" s="655"/>
      <c r="DB43" s="655"/>
      <c r="DC43" s="658"/>
      <c r="DD43" s="632" t="s">
        <v>245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1376259</v>
      </c>
      <c r="CS44" s="624"/>
      <c r="CT44" s="624"/>
      <c r="CU44" s="624"/>
      <c r="CV44" s="624"/>
      <c r="CW44" s="624"/>
      <c r="CX44" s="624"/>
      <c r="CY44" s="625"/>
      <c r="CZ44" s="628">
        <v>14.3</v>
      </c>
      <c r="DA44" s="629"/>
      <c r="DB44" s="629"/>
      <c r="DC44" s="635"/>
      <c r="DD44" s="632">
        <v>296225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552849</v>
      </c>
      <c r="CS45" s="653"/>
      <c r="CT45" s="653"/>
      <c r="CU45" s="653"/>
      <c r="CV45" s="653"/>
      <c r="CW45" s="653"/>
      <c r="CX45" s="653"/>
      <c r="CY45" s="654"/>
      <c r="CZ45" s="628">
        <v>5.7</v>
      </c>
      <c r="DA45" s="655"/>
      <c r="DB45" s="655"/>
      <c r="DC45" s="658"/>
      <c r="DD45" s="632">
        <v>70664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368</v>
      </c>
      <c r="CG46" s="621"/>
      <c r="CH46" s="621"/>
      <c r="CI46" s="621"/>
      <c r="CJ46" s="621"/>
      <c r="CK46" s="621"/>
      <c r="CL46" s="621"/>
      <c r="CM46" s="621"/>
      <c r="CN46" s="621"/>
      <c r="CO46" s="621"/>
      <c r="CP46" s="621"/>
      <c r="CQ46" s="622"/>
      <c r="CR46" s="623">
        <v>759429</v>
      </c>
      <c r="CS46" s="624"/>
      <c r="CT46" s="624"/>
      <c r="CU46" s="624"/>
      <c r="CV46" s="624"/>
      <c r="CW46" s="624"/>
      <c r="CX46" s="624"/>
      <c r="CY46" s="625"/>
      <c r="CZ46" s="628">
        <v>7.9</v>
      </c>
      <c r="DA46" s="629"/>
      <c r="DB46" s="629"/>
      <c r="DC46" s="635"/>
      <c r="DD46" s="632">
        <v>207568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369</v>
      </c>
      <c r="CG47" s="621"/>
      <c r="CH47" s="621"/>
      <c r="CI47" s="621"/>
      <c r="CJ47" s="621"/>
      <c r="CK47" s="621"/>
      <c r="CL47" s="621"/>
      <c r="CM47" s="621"/>
      <c r="CN47" s="621"/>
      <c r="CO47" s="621"/>
      <c r="CP47" s="621"/>
      <c r="CQ47" s="622"/>
      <c r="CR47" s="623" t="s">
        <v>245</v>
      </c>
      <c r="CS47" s="653"/>
      <c r="CT47" s="653"/>
      <c r="CU47" s="653"/>
      <c r="CV47" s="653"/>
      <c r="CW47" s="653"/>
      <c r="CX47" s="653"/>
      <c r="CY47" s="654"/>
      <c r="CZ47" s="628" t="s">
        <v>245</v>
      </c>
      <c r="DA47" s="655"/>
      <c r="DB47" s="655"/>
      <c r="DC47" s="658"/>
      <c r="DD47" s="632" t="s">
        <v>245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370</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245</v>
      </c>
      <c r="DA48" s="629"/>
      <c r="DB48" s="629"/>
      <c r="DC48" s="635"/>
      <c r="DD48" s="632" t="s">
        <v>245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371</v>
      </c>
      <c r="CE49" s="645"/>
      <c r="CF49" s="645"/>
      <c r="CG49" s="645"/>
      <c r="CH49" s="645"/>
      <c r="CI49" s="645"/>
      <c r="CJ49" s="645"/>
      <c r="CK49" s="645"/>
      <c r="CL49" s="645"/>
      <c r="CM49" s="645"/>
      <c r="CN49" s="645"/>
      <c r="CO49" s="645"/>
      <c r="CP49" s="645"/>
      <c r="CQ49" s="646"/>
      <c r="CR49" s="698">
        <v>9653520</v>
      </c>
      <c r="CS49" s="682"/>
      <c r="CT49" s="682"/>
      <c r="CU49" s="682"/>
      <c r="CV49" s="682"/>
      <c r="CW49" s="682"/>
      <c r="CX49" s="682"/>
      <c r="CY49" s="711"/>
      <c r="CZ49" s="703">
        <v>100</v>
      </c>
      <c r="DA49" s="712"/>
      <c r="DB49" s="712"/>
      <c r="DC49" s="713"/>
      <c r="DD49" s="714">
        <v>6988464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9jS82ai5ZWfj4ieR5U6NSWnHSy2ddgKxIvy4ZsEGVr+gAIay2XdR1luSqosPI8ti/XEdUq+tWRM43bh4KoGGg==" saltValue="iiCbpJJEU2PglHmhmhZn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18" zoomScale="70" zoomScaleNormal="25" zoomScaleSheetLayoutView="70" workbookViewId="0">
      <selection activeCell="DQ9" sqref="DQ9:DU9"/>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9960</v>
      </c>
      <c r="R7" s="753"/>
      <c r="S7" s="753"/>
      <c r="T7" s="753"/>
      <c r="U7" s="753"/>
      <c r="V7" s="753">
        <v>9610</v>
      </c>
      <c r="W7" s="753"/>
      <c r="X7" s="753"/>
      <c r="Y7" s="753"/>
      <c r="Z7" s="753"/>
      <c r="AA7" s="753">
        <v>350</v>
      </c>
      <c r="AB7" s="753"/>
      <c r="AC7" s="753"/>
      <c r="AD7" s="753"/>
      <c r="AE7" s="754"/>
      <c r="AF7" s="755">
        <v>347</v>
      </c>
      <c r="AG7" s="756"/>
      <c r="AH7" s="756"/>
      <c r="AI7" s="756"/>
      <c r="AJ7" s="757"/>
      <c r="AK7" s="758">
        <v>122</v>
      </c>
      <c r="AL7" s="759"/>
      <c r="AM7" s="759"/>
      <c r="AN7" s="759"/>
      <c r="AO7" s="759"/>
      <c r="AP7" s="759">
        <v>11447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-6</v>
      </c>
      <c r="CI7" s="744"/>
      <c r="CJ7" s="744"/>
      <c r="CK7" s="744"/>
      <c r="CL7" s="745"/>
      <c r="CM7" s="743">
        <v>153</v>
      </c>
      <c r="CN7" s="744"/>
      <c r="CO7" s="744"/>
      <c r="CP7" s="744"/>
      <c r="CQ7" s="745"/>
      <c r="CR7" s="743">
        <v>30</v>
      </c>
      <c r="CS7" s="744"/>
      <c r="CT7" s="744"/>
      <c r="CU7" s="744"/>
      <c r="CV7" s="745"/>
      <c r="CW7" s="743">
        <v>45</v>
      </c>
      <c r="CX7" s="744"/>
      <c r="CY7" s="744"/>
      <c r="CZ7" s="744"/>
      <c r="DA7" s="745"/>
      <c r="DB7" s="743" t="s">
        <v>593</v>
      </c>
      <c r="DC7" s="744"/>
      <c r="DD7" s="744"/>
      <c r="DE7" s="744"/>
      <c r="DF7" s="745"/>
      <c r="DG7" s="743" t="s">
        <v>593</v>
      </c>
      <c r="DH7" s="744"/>
      <c r="DI7" s="744"/>
      <c r="DJ7" s="744"/>
      <c r="DK7" s="745"/>
      <c r="DL7" s="743" t="s">
        <v>593</v>
      </c>
      <c r="DM7" s="744"/>
      <c r="DN7" s="744"/>
      <c r="DO7" s="744"/>
      <c r="DP7" s="745"/>
      <c r="DQ7" s="743" t="s">
        <v>595</v>
      </c>
      <c r="DR7" s="744"/>
      <c r="DS7" s="744"/>
      <c r="DT7" s="744"/>
      <c r="DU7" s="745"/>
      <c r="DV7" s="746"/>
      <c r="DW7" s="747"/>
      <c r="DX7" s="747"/>
      <c r="DY7" s="747"/>
      <c r="DZ7" s="748"/>
      <c r="EA7" s="234"/>
    </row>
    <row r="8" spans="1:131" s="235" customFormat="1" ht="26.25" customHeight="1" x14ac:dyDescent="0.2">
      <c r="A8" s="238">
        <v>2</v>
      </c>
      <c r="B8" s="780" t="s">
        <v>395</v>
      </c>
      <c r="C8" s="781"/>
      <c r="D8" s="781"/>
      <c r="E8" s="781"/>
      <c r="F8" s="781"/>
      <c r="G8" s="781"/>
      <c r="H8" s="781"/>
      <c r="I8" s="781"/>
      <c r="J8" s="781"/>
      <c r="K8" s="781"/>
      <c r="L8" s="781"/>
      <c r="M8" s="781"/>
      <c r="N8" s="781"/>
      <c r="O8" s="781"/>
      <c r="P8" s="782"/>
      <c r="Q8" s="783">
        <v>52</v>
      </c>
      <c r="R8" s="784"/>
      <c r="S8" s="784"/>
      <c r="T8" s="784"/>
      <c r="U8" s="784"/>
      <c r="V8" s="784">
        <v>52</v>
      </c>
      <c r="W8" s="784"/>
      <c r="X8" s="784"/>
      <c r="Y8" s="784"/>
      <c r="Z8" s="784"/>
      <c r="AA8" s="784">
        <v>0</v>
      </c>
      <c r="AB8" s="784"/>
      <c r="AC8" s="784"/>
      <c r="AD8" s="784"/>
      <c r="AE8" s="785"/>
      <c r="AF8" s="786" t="s">
        <v>245</v>
      </c>
      <c r="AG8" s="787"/>
      <c r="AH8" s="787"/>
      <c r="AI8" s="787"/>
      <c r="AJ8" s="788"/>
      <c r="AK8" s="769">
        <v>28</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347</v>
      </c>
      <c r="AG23" s="793"/>
      <c r="AH23" s="793"/>
      <c r="AI23" s="793"/>
      <c r="AJ23" s="796"/>
      <c r="AK23" s="797"/>
      <c r="AL23" s="798"/>
      <c r="AM23" s="798"/>
      <c r="AN23" s="798"/>
      <c r="AO23" s="798"/>
      <c r="AP23" s="793"/>
      <c r="AQ23" s="793"/>
      <c r="AR23" s="793"/>
      <c r="AS23" s="793"/>
      <c r="AT23" s="793"/>
      <c r="AU23" s="809"/>
      <c r="AV23" s="809"/>
      <c r="AW23" s="809"/>
      <c r="AX23" s="809"/>
      <c r="AY23" s="810"/>
      <c r="AZ23" s="811" t="s">
        <v>245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1790</v>
      </c>
      <c r="R28" s="823"/>
      <c r="S28" s="823"/>
      <c r="T28" s="823"/>
      <c r="U28" s="823"/>
      <c r="V28" s="823">
        <v>1783</v>
      </c>
      <c r="W28" s="823"/>
      <c r="X28" s="823"/>
      <c r="Y28" s="823"/>
      <c r="Z28" s="823"/>
      <c r="AA28" s="823">
        <v>7</v>
      </c>
      <c r="AB28" s="823"/>
      <c r="AC28" s="823"/>
      <c r="AD28" s="823"/>
      <c r="AE28" s="824"/>
      <c r="AF28" s="825">
        <v>7</v>
      </c>
      <c r="AG28" s="823"/>
      <c r="AH28" s="823"/>
      <c r="AI28" s="823"/>
      <c r="AJ28" s="826"/>
      <c r="AK28" s="827">
        <v>124</v>
      </c>
      <c r="AL28" s="828"/>
      <c r="AM28" s="828"/>
      <c r="AN28" s="828"/>
      <c r="AO28" s="828"/>
      <c r="AP28" s="828" t="s">
        <v>591</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1251</v>
      </c>
      <c r="R29" s="784"/>
      <c r="S29" s="784"/>
      <c r="T29" s="784"/>
      <c r="U29" s="784"/>
      <c r="V29" s="784">
        <v>1175</v>
      </c>
      <c r="W29" s="784"/>
      <c r="X29" s="784"/>
      <c r="Y29" s="784"/>
      <c r="Z29" s="784"/>
      <c r="AA29" s="784">
        <v>76</v>
      </c>
      <c r="AB29" s="784"/>
      <c r="AC29" s="784"/>
      <c r="AD29" s="784"/>
      <c r="AE29" s="785"/>
      <c r="AF29" s="786">
        <v>76</v>
      </c>
      <c r="AG29" s="787"/>
      <c r="AH29" s="787"/>
      <c r="AI29" s="787"/>
      <c r="AJ29" s="788"/>
      <c r="AK29" s="834">
        <v>168</v>
      </c>
      <c r="AL29" s="830"/>
      <c r="AM29" s="830"/>
      <c r="AN29" s="830"/>
      <c r="AO29" s="830"/>
      <c r="AP29" s="830" t="s">
        <v>592</v>
      </c>
      <c r="AQ29" s="830"/>
      <c r="AR29" s="830"/>
      <c r="AS29" s="830"/>
      <c r="AT29" s="830"/>
      <c r="AU29" s="830" t="s">
        <v>594</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189</v>
      </c>
      <c r="R30" s="784"/>
      <c r="S30" s="784"/>
      <c r="T30" s="784"/>
      <c r="U30" s="784"/>
      <c r="V30" s="784">
        <v>188</v>
      </c>
      <c r="W30" s="784"/>
      <c r="X30" s="784"/>
      <c r="Y30" s="784"/>
      <c r="Z30" s="784"/>
      <c r="AA30" s="784">
        <v>1</v>
      </c>
      <c r="AB30" s="784"/>
      <c r="AC30" s="784"/>
      <c r="AD30" s="784"/>
      <c r="AE30" s="785"/>
      <c r="AF30" s="786">
        <v>1</v>
      </c>
      <c r="AG30" s="787"/>
      <c r="AH30" s="787"/>
      <c r="AI30" s="787"/>
      <c r="AJ30" s="788"/>
      <c r="AK30" s="834">
        <v>49</v>
      </c>
      <c r="AL30" s="830"/>
      <c r="AM30" s="830"/>
      <c r="AN30" s="830"/>
      <c r="AO30" s="830"/>
      <c r="AP30" s="830" t="s">
        <v>591</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266</v>
      </c>
      <c r="R31" s="784"/>
      <c r="S31" s="784"/>
      <c r="T31" s="784"/>
      <c r="U31" s="784"/>
      <c r="V31" s="784">
        <v>293</v>
      </c>
      <c r="W31" s="784"/>
      <c r="X31" s="784"/>
      <c r="Y31" s="784"/>
      <c r="Z31" s="784"/>
      <c r="AA31" s="784">
        <v>-27</v>
      </c>
      <c r="AB31" s="784"/>
      <c r="AC31" s="784"/>
      <c r="AD31" s="784"/>
      <c r="AE31" s="785"/>
      <c r="AF31" s="786">
        <v>264</v>
      </c>
      <c r="AG31" s="787"/>
      <c r="AH31" s="787"/>
      <c r="AI31" s="787"/>
      <c r="AJ31" s="788"/>
      <c r="AK31" s="834">
        <v>7</v>
      </c>
      <c r="AL31" s="830"/>
      <c r="AM31" s="830"/>
      <c r="AN31" s="830"/>
      <c r="AO31" s="830"/>
      <c r="AP31" s="830">
        <v>2030</v>
      </c>
      <c r="AQ31" s="830"/>
      <c r="AR31" s="830"/>
      <c r="AS31" s="830"/>
      <c r="AT31" s="830"/>
      <c r="AU31" s="830">
        <v>254</v>
      </c>
      <c r="AV31" s="830"/>
      <c r="AW31" s="830"/>
      <c r="AX31" s="830"/>
      <c r="AY31" s="830"/>
      <c r="AZ31" s="831" t="s">
        <v>591</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1488</v>
      </c>
      <c r="R32" s="784"/>
      <c r="S32" s="784"/>
      <c r="T32" s="784"/>
      <c r="U32" s="784"/>
      <c r="V32" s="784">
        <v>1395</v>
      </c>
      <c r="W32" s="784"/>
      <c r="X32" s="784"/>
      <c r="Y32" s="784"/>
      <c r="Z32" s="784"/>
      <c r="AA32" s="784">
        <v>93</v>
      </c>
      <c r="AB32" s="784"/>
      <c r="AC32" s="784"/>
      <c r="AD32" s="784"/>
      <c r="AE32" s="785"/>
      <c r="AF32" s="786">
        <v>404</v>
      </c>
      <c r="AG32" s="787"/>
      <c r="AH32" s="787"/>
      <c r="AI32" s="787"/>
      <c r="AJ32" s="788"/>
      <c r="AK32" s="834">
        <v>560</v>
      </c>
      <c r="AL32" s="830"/>
      <c r="AM32" s="830"/>
      <c r="AN32" s="830"/>
      <c r="AO32" s="830"/>
      <c r="AP32" s="830">
        <v>282</v>
      </c>
      <c r="AQ32" s="830"/>
      <c r="AR32" s="830"/>
      <c r="AS32" s="830"/>
      <c r="AT32" s="830"/>
      <c r="AU32" s="830">
        <v>196</v>
      </c>
      <c r="AV32" s="830"/>
      <c r="AW32" s="830"/>
      <c r="AX32" s="830"/>
      <c r="AY32" s="830"/>
      <c r="AZ32" s="831" t="s">
        <v>593</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868</v>
      </c>
      <c r="R33" s="784"/>
      <c r="S33" s="784"/>
      <c r="T33" s="784"/>
      <c r="U33" s="784"/>
      <c r="V33" s="784">
        <v>868</v>
      </c>
      <c r="W33" s="784"/>
      <c r="X33" s="784"/>
      <c r="Y33" s="784"/>
      <c r="Z33" s="784"/>
      <c r="AA33" s="784">
        <v>0</v>
      </c>
      <c r="AB33" s="784"/>
      <c r="AC33" s="784"/>
      <c r="AD33" s="784"/>
      <c r="AE33" s="785"/>
      <c r="AF33" s="786">
        <v>0</v>
      </c>
      <c r="AG33" s="787"/>
      <c r="AH33" s="787"/>
      <c r="AI33" s="787"/>
      <c r="AJ33" s="788"/>
      <c r="AK33" s="834">
        <v>292</v>
      </c>
      <c r="AL33" s="830"/>
      <c r="AM33" s="830"/>
      <c r="AN33" s="830"/>
      <c r="AO33" s="830"/>
      <c r="AP33" s="830">
        <v>3310</v>
      </c>
      <c r="AQ33" s="830"/>
      <c r="AR33" s="830"/>
      <c r="AS33" s="830"/>
      <c r="AT33" s="830"/>
      <c r="AU33" s="830">
        <v>2297</v>
      </c>
      <c r="AV33" s="830"/>
      <c r="AW33" s="830"/>
      <c r="AX33" s="830"/>
      <c r="AY33" s="830"/>
      <c r="AZ33" s="831" t="s">
        <v>592</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752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245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133</v>
      </c>
      <c r="R68" s="866"/>
      <c r="S68" s="866"/>
      <c r="T68" s="866"/>
      <c r="U68" s="866"/>
      <c r="V68" s="866">
        <v>131</v>
      </c>
      <c r="W68" s="866"/>
      <c r="X68" s="866"/>
      <c r="Y68" s="866"/>
      <c r="Z68" s="866"/>
      <c r="AA68" s="866">
        <v>2</v>
      </c>
      <c r="AB68" s="866"/>
      <c r="AC68" s="866"/>
      <c r="AD68" s="866"/>
      <c r="AE68" s="866"/>
      <c r="AF68" s="866">
        <v>2</v>
      </c>
      <c r="AG68" s="866"/>
      <c r="AH68" s="866"/>
      <c r="AI68" s="866"/>
      <c r="AJ68" s="866"/>
      <c r="AK68" s="866" t="s">
        <v>592</v>
      </c>
      <c r="AL68" s="866"/>
      <c r="AM68" s="866"/>
      <c r="AN68" s="866"/>
      <c r="AO68" s="866"/>
      <c r="AP68" s="866">
        <v>224</v>
      </c>
      <c r="AQ68" s="866"/>
      <c r="AR68" s="866"/>
      <c r="AS68" s="866"/>
      <c r="AT68" s="866"/>
      <c r="AU68" s="866">
        <v>129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17</v>
      </c>
      <c r="R69" s="830"/>
      <c r="S69" s="830"/>
      <c r="T69" s="830"/>
      <c r="U69" s="830"/>
      <c r="V69" s="830">
        <v>14</v>
      </c>
      <c r="W69" s="830"/>
      <c r="X69" s="830"/>
      <c r="Y69" s="830"/>
      <c r="Z69" s="830"/>
      <c r="AA69" s="830">
        <v>3</v>
      </c>
      <c r="AB69" s="830"/>
      <c r="AC69" s="830"/>
      <c r="AD69" s="830"/>
      <c r="AE69" s="830"/>
      <c r="AF69" s="830">
        <v>3</v>
      </c>
      <c r="AG69" s="830"/>
      <c r="AH69" s="830"/>
      <c r="AI69" s="830"/>
      <c r="AJ69" s="830"/>
      <c r="AK69" s="830" t="s">
        <v>593</v>
      </c>
      <c r="AL69" s="830"/>
      <c r="AM69" s="830"/>
      <c r="AN69" s="830"/>
      <c r="AO69" s="830"/>
      <c r="AP69" s="830" t="s">
        <v>592</v>
      </c>
      <c r="AQ69" s="830"/>
      <c r="AR69" s="830"/>
      <c r="AS69" s="830"/>
      <c r="AT69" s="830"/>
      <c r="AU69" s="830" t="s">
        <v>595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856</v>
      </c>
      <c r="R70" s="830"/>
      <c r="S70" s="830"/>
      <c r="T70" s="830"/>
      <c r="U70" s="830"/>
      <c r="V70" s="830">
        <v>855</v>
      </c>
      <c r="W70" s="830"/>
      <c r="X70" s="830"/>
      <c r="Y70" s="830"/>
      <c r="Z70" s="830"/>
      <c r="AA70" s="830">
        <v>1</v>
      </c>
      <c r="AB70" s="830"/>
      <c r="AC70" s="830"/>
      <c r="AD70" s="830"/>
      <c r="AE70" s="830"/>
      <c r="AF70" s="830">
        <v>1</v>
      </c>
      <c r="AG70" s="830"/>
      <c r="AH70" s="830"/>
      <c r="AI70" s="830"/>
      <c r="AJ70" s="830"/>
      <c r="AK70" s="830" t="s">
        <v>593</v>
      </c>
      <c r="AL70" s="830"/>
      <c r="AM70" s="830"/>
      <c r="AN70" s="830"/>
      <c r="AO70" s="830"/>
      <c r="AP70" s="830">
        <v>1010</v>
      </c>
      <c r="AQ70" s="830"/>
      <c r="AR70" s="830"/>
      <c r="AS70" s="830"/>
      <c r="AT70" s="830"/>
      <c r="AU70" s="830">
        <v>1010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314</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314</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314</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1064493</v>
      </c>
      <c r="AB110" s="900"/>
      <c r="AC110" s="900"/>
      <c r="AD110" s="900"/>
      <c r="AE110" s="901"/>
      <c r="AF110" s="902">
        <v>1139682</v>
      </c>
      <c r="AG110" s="900"/>
      <c r="AH110" s="900"/>
      <c r="AI110" s="900"/>
      <c r="AJ110" s="901"/>
      <c r="AK110" s="902">
        <v>1101731</v>
      </c>
      <c r="AL110" s="900"/>
      <c r="AM110" s="900"/>
      <c r="AN110" s="900"/>
      <c r="AO110" s="901"/>
      <c r="AP110" s="903">
        <v>21.8</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12156908</v>
      </c>
      <c r="BR110" s="931"/>
      <c r="BS110" s="931"/>
      <c r="BT110" s="931"/>
      <c r="BU110" s="931"/>
      <c r="BV110" s="931">
        <v>11813288</v>
      </c>
      <c r="BW110" s="931"/>
      <c r="BX110" s="931"/>
      <c r="BY110" s="931"/>
      <c r="BZ110" s="931"/>
      <c r="CA110" s="931">
        <v>11447181</v>
      </c>
      <c r="CB110" s="931"/>
      <c r="CC110" s="931"/>
      <c r="CD110" s="931"/>
      <c r="CE110" s="931"/>
      <c r="CF110" s="944">
        <v>226.4</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245</v>
      </c>
      <c r="DM110" s="931"/>
      <c r="DN110" s="931"/>
      <c r="DO110" s="931"/>
      <c r="DP110" s="931"/>
      <c r="DQ110" s="931" t="s">
        <v>245</v>
      </c>
      <c r="DR110" s="931"/>
      <c r="DS110" s="931"/>
      <c r="DT110" s="931"/>
      <c r="DU110" s="931"/>
      <c r="DV110" s="932" t="s">
        <v>245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245</v>
      </c>
      <c r="AB111" s="938"/>
      <c r="AC111" s="938"/>
      <c r="AD111" s="938"/>
      <c r="AE111" s="939"/>
      <c r="AF111" s="940" t="s">
        <v>245</v>
      </c>
      <c r="AG111" s="938"/>
      <c r="AH111" s="938"/>
      <c r="AI111" s="938"/>
      <c r="AJ111" s="939"/>
      <c r="AK111" s="940" t="s">
        <v>447</v>
      </c>
      <c r="AL111" s="938"/>
      <c r="AM111" s="938"/>
      <c r="AN111" s="938"/>
      <c r="AO111" s="939"/>
      <c r="AP111" s="941" t="s">
        <v>245</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503852</v>
      </c>
      <c r="BR111" s="926"/>
      <c r="BS111" s="926"/>
      <c r="BT111" s="926"/>
      <c r="BU111" s="926"/>
      <c r="BV111" s="926">
        <v>365020</v>
      </c>
      <c r="BW111" s="926"/>
      <c r="BX111" s="926"/>
      <c r="BY111" s="926"/>
      <c r="BZ111" s="926"/>
      <c r="CA111" s="926">
        <v>199259</v>
      </c>
      <c r="CB111" s="926"/>
      <c r="CC111" s="926"/>
      <c r="CD111" s="926"/>
      <c r="CE111" s="926"/>
      <c r="CF111" s="920">
        <v>3.9</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450</v>
      </c>
      <c r="DM111" s="926"/>
      <c r="DN111" s="926"/>
      <c r="DO111" s="926"/>
      <c r="DP111" s="926"/>
      <c r="DQ111" s="926" t="s">
        <v>245</v>
      </c>
      <c r="DR111" s="926"/>
      <c r="DS111" s="926"/>
      <c r="DT111" s="926"/>
      <c r="DU111" s="926"/>
      <c r="DV111" s="927" t="s">
        <v>451</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245</v>
      </c>
      <c r="AB112" s="959"/>
      <c r="AC112" s="959"/>
      <c r="AD112" s="959"/>
      <c r="AE112" s="960"/>
      <c r="AF112" s="961" t="s">
        <v>447</v>
      </c>
      <c r="AG112" s="959"/>
      <c r="AH112" s="959"/>
      <c r="AI112" s="959"/>
      <c r="AJ112" s="960"/>
      <c r="AK112" s="961" t="s">
        <v>447</v>
      </c>
      <c r="AL112" s="959"/>
      <c r="AM112" s="959"/>
      <c r="AN112" s="959"/>
      <c r="AO112" s="960"/>
      <c r="AP112" s="962" t="s">
        <v>245</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2736578</v>
      </c>
      <c r="BR112" s="926"/>
      <c r="BS112" s="926"/>
      <c r="BT112" s="926"/>
      <c r="BU112" s="926"/>
      <c r="BV112" s="926">
        <v>2683771</v>
      </c>
      <c r="BW112" s="926"/>
      <c r="BX112" s="926"/>
      <c r="BY112" s="926"/>
      <c r="BZ112" s="926"/>
      <c r="CA112" s="926">
        <v>2746947</v>
      </c>
      <c r="CB112" s="926"/>
      <c r="CC112" s="926"/>
      <c r="CD112" s="926"/>
      <c r="CE112" s="926"/>
      <c r="CF112" s="920">
        <v>54.3</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447</v>
      </c>
      <c r="DM112" s="926"/>
      <c r="DN112" s="926"/>
      <c r="DO112" s="926"/>
      <c r="DP112" s="926"/>
      <c r="DQ112" s="926" t="s">
        <v>447</v>
      </c>
      <c r="DR112" s="926"/>
      <c r="DS112" s="926"/>
      <c r="DT112" s="926"/>
      <c r="DU112" s="926"/>
      <c r="DV112" s="927" t="s">
        <v>447</v>
      </c>
      <c r="DW112" s="927"/>
      <c r="DX112" s="927"/>
      <c r="DY112" s="927"/>
      <c r="DZ112" s="928"/>
    </row>
    <row r="113" spans="1:130" s="230" customFormat="1" ht="26.25" customHeight="1" x14ac:dyDescent="0.2">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260728</v>
      </c>
      <c r="AB113" s="938"/>
      <c r="AC113" s="938"/>
      <c r="AD113" s="938"/>
      <c r="AE113" s="939"/>
      <c r="AF113" s="940">
        <v>259121</v>
      </c>
      <c r="AG113" s="938"/>
      <c r="AH113" s="938"/>
      <c r="AI113" s="938"/>
      <c r="AJ113" s="939"/>
      <c r="AK113" s="940">
        <v>252359</v>
      </c>
      <c r="AL113" s="938"/>
      <c r="AM113" s="938"/>
      <c r="AN113" s="938"/>
      <c r="AO113" s="939"/>
      <c r="AP113" s="941">
        <v>5</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1281424</v>
      </c>
      <c r="BR113" s="926"/>
      <c r="BS113" s="926"/>
      <c r="BT113" s="926"/>
      <c r="BU113" s="926"/>
      <c r="BV113" s="926">
        <v>1212860</v>
      </c>
      <c r="BW113" s="926"/>
      <c r="BX113" s="926"/>
      <c r="BY113" s="926"/>
      <c r="BZ113" s="926"/>
      <c r="CA113" s="926">
        <v>1138879</v>
      </c>
      <c r="CB113" s="926"/>
      <c r="CC113" s="926"/>
      <c r="CD113" s="926"/>
      <c r="CE113" s="926"/>
      <c r="CF113" s="920">
        <v>22.5</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447</v>
      </c>
      <c r="DM113" s="959"/>
      <c r="DN113" s="959"/>
      <c r="DO113" s="959"/>
      <c r="DP113" s="960"/>
      <c r="DQ113" s="961" t="s">
        <v>447</v>
      </c>
      <c r="DR113" s="959"/>
      <c r="DS113" s="959"/>
      <c r="DT113" s="959"/>
      <c r="DU113" s="960"/>
      <c r="DV113" s="962" t="s">
        <v>451</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74314</v>
      </c>
      <c r="AB114" s="959"/>
      <c r="AC114" s="959"/>
      <c r="AD114" s="959"/>
      <c r="AE114" s="960"/>
      <c r="AF114" s="961">
        <v>76078</v>
      </c>
      <c r="AG114" s="959"/>
      <c r="AH114" s="959"/>
      <c r="AI114" s="959"/>
      <c r="AJ114" s="960"/>
      <c r="AK114" s="961">
        <v>77007</v>
      </c>
      <c r="AL114" s="959"/>
      <c r="AM114" s="959"/>
      <c r="AN114" s="959"/>
      <c r="AO114" s="960"/>
      <c r="AP114" s="962">
        <v>1.5</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858889</v>
      </c>
      <c r="BR114" s="926"/>
      <c r="BS114" s="926"/>
      <c r="BT114" s="926"/>
      <c r="BU114" s="926"/>
      <c r="BV114" s="926">
        <v>831317</v>
      </c>
      <c r="BW114" s="926"/>
      <c r="BX114" s="926"/>
      <c r="BY114" s="926"/>
      <c r="BZ114" s="926"/>
      <c r="CA114" s="926">
        <v>777965</v>
      </c>
      <c r="CB114" s="926"/>
      <c r="CC114" s="926"/>
      <c r="CD114" s="926"/>
      <c r="CE114" s="926"/>
      <c r="CF114" s="920">
        <v>15.4</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447</v>
      </c>
      <c r="DR114" s="959"/>
      <c r="DS114" s="959"/>
      <c r="DT114" s="959"/>
      <c r="DU114" s="960"/>
      <c r="DV114" s="962" t="s">
        <v>445</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102894</v>
      </c>
      <c r="AB115" s="938"/>
      <c r="AC115" s="938"/>
      <c r="AD115" s="938"/>
      <c r="AE115" s="939"/>
      <c r="AF115" s="940">
        <v>163439</v>
      </c>
      <c r="AG115" s="938"/>
      <c r="AH115" s="938"/>
      <c r="AI115" s="938"/>
      <c r="AJ115" s="939"/>
      <c r="AK115" s="940">
        <v>171039</v>
      </c>
      <c r="AL115" s="938"/>
      <c r="AM115" s="938"/>
      <c r="AN115" s="938"/>
      <c r="AO115" s="939"/>
      <c r="AP115" s="941">
        <v>3.4</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245</v>
      </c>
      <c r="BR115" s="926"/>
      <c r="BS115" s="926"/>
      <c r="BT115" s="926"/>
      <c r="BU115" s="926"/>
      <c r="BV115" s="926" t="s">
        <v>245</v>
      </c>
      <c r="BW115" s="926"/>
      <c r="BX115" s="926"/>
      <c r="BY115" s="926"/>
      <c r="BZ115" s="926"/>
      <c r="CA115" s="926" t="s">
        <v>447</v>
      </c>
      <c r="CB115" s="926"/>
      <c r="CC115" s="926"/>
      <c r="CD115" s="926"/>
      <c r="CE115" s="926"/>
      <c r="CF115" s="920" t="s">
        <v>245</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447</v>
      </c>
      <c r="DM115" s="959"/>
      <c r="DN115" s="959"/>
      <c r="DO115" s="959"/>
      <c r="DP115" s="960"/>
      <c r="DQ115" s="961" t="s">
        <v>245</v>
      </c>
      <c r="DR115" s="959"/>
      <c r="DS115" s="959"/>
      <c r="DT115" s="959"/>
      <c r="DU115" s="960"/>
      <c r="DV115" s="962" t="s">
        <v>447</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531</v>
      </c>
      <c r="AB116" s="959"/>
      <c r="AC116" s="959"/>
      <c r="AD116" s="959"/>
      <c r="AE116" s="960"/>
      <c r="AF116" s="961">
        <v>73</v>
      </c>
      <c r="AG116" s="959"/>
      <c r="AH116" s="959"/>
      <c r="AI116" s="959"/>
      <c r="AJ116" s="960"/>
      <c r="AK116" s="961">
        <v>259</v>
      </c>
      <c r="AL116" s="959"/>
      <c r="AM116" s="959"/>
      <c r="AN116" s="959"/>
      <c r="AO116" s="960"/>
      <c r="AP116" s="962">
        <v>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245</v>
      </c>
      <c r="BR116" s="926"/>
      <c r="BS116" s="926"/>
      <c r="BT116" s="926"/>
      <c r="BU116" s="926"/>
      <c r="BV116" s="926" t="s">
        <v>447</v>
      </c>
      <c r="BW116" s="926"/>
      <c r="BX116" s="926"/>
      <c r="BY116" s="926"/>
      <c r="BZ116" s="926"/>
      <c r="CA116" s="926" t="s">
        <v>447</v>
      </c>
      <c r="CB116" s="926"/>
      <c r="CC116" s="926"/>
      <c r="CD116" s="926"/>
      <c r="CE116" s="926"/>
      <c r="CF116" s="920" t="s">
        <v>451</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155568</v>
      </c>
      <c r="DH116" s="959"/>
      <c r="DI116" s="959"/>
      <c r="DJ116" s="959"/>
      <c r="DK116" s="960"/>
      <c r="DL116" s="961">
        <v>87083</v>
      </c>
      <c r="DM116" s="959"/>
      <c r="DN116" s="959"/>
      <c r="DO116" s="959"/>
      <c r="DP116" s="960"/>
      <c r="DQ116" s="961">
        <v>7167</v>
      </c>
      <c r="DR116" s="959"/>
      <c r="DS116" s="959"/>
      <c r="DT116" s="959"/>
      <c r="DU116" s="960"/>
      <c r="DV116" s="962">
        <v>0.1</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1502960</v>
      </c>
      <c r="AB117" s="979"/>
      <c r="AC117" s="979"/>
      <c r="AD117" s="979"/>
      <c r="AE117" s="980"/>
      <c r="AF117" s="981">
        <v>1638393</v>
      </c>
      <c r="AG117" s="979"/>
      <c r="AH117" s="979"/>
      <c r="AI117" s="979"/>
      <c r="AJ117" s="980"/>
      <c r="AK117" s="981">
        <v>1602395</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245</v>
      </c>
      <c r="BW117" s="926"/>
      <c r="BX117" s="926"/>
      <c r="BY117" s="926"/>
      <c r="BZ117" s="926"/>
      <c r="CA117" s="926" t="s">
        <v>451</v>
      </c>
      <c r="CB117" s="926"/>
      <c r="CC117" s="926"/>
      <c r="CD117" s="926"/>
      <c r="CE117" s="926"/>
      <c r="CF117" s="920" t="s">
        <v>245</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245</v>
      </c>
      <c r="DM117" s="959"/>
      <c r="DN117" s="959"/>
      <c r="DO117" s="959"/>
      <c r="DP117" s="960"/>
      <c r="DQ117" s="961" t="s">
        <v>447</v>
      </c>
      <c r="DR117" s="959"/>
      <c r="DS117" s="959"/>
      <c r="DT117" s="959"/>
      <c r="DU117" s="960"/>
      <c r="DV117" s="962" t="s">
        <v>245</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314</v>
      </c>
      <c r="AL118" s="893"/>
      <c r="AM118" s="893"/>
      <c r="AN118" s="893"/>
      <c r="AO118" s="894"/>
      <c r="AP118" s="970" t="s">
        <v>439</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245</v>
      </c>
      <c r="BR118" s="1000"/>
      <c r="BS118" s="1000"/>
      <c r="BT118" s="1000"/>
      <c r="BU118" s="1000"/>
      <c r="BV118" s="1000" t="s">
        <v>450</v>
      </c>
      <c r="BW118" s="1000"/>
      <c r="BX118" s="1000"/>
      <c r="BY118" s="1000"/>
      <c r="BZ118" s="1000"/>
      <c r="CA118" s="1000" t="s">
        <v>245</v>
      </c>
      <c r="CB118" s="1000"/>
      <c r="CC118" s="1000"/>
      <c r="CD118" s="1000"/>
      <c r="CE118" s="1000"/>
      <c r="CF118" s="920" t="s">
        <v>245</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447</v>
      </c>
      <c r="DM118" s="959"/>
      <c r="DN118" s="959"/>
      <c r="DO118" s="959"/>
      <c r="DP118" s="960"/>
      <c r="DQ118" s="961" t="s">
        <v>447</v>
      </c>
      <c r="DR118" s="959"/>
      <c r="DS118" s="959"/>
      <c r="DT118" s="959"/>
      <c r="DU118" s="960"/>
      <c r="DV118" s="962" t="s">
        <v>245</v>
      </c>
      <c r="DW118" s="963"/>
      <c r="DX118" s="963"/>
      <c r="DY118" s="963"/>
      <c r="DZ118" s="964"/>
    </row>
    <row r="119" spans="1:130" s="230" customFormat="1" ht="26.25" customHeight="1" x14ac:dyDescent="0.2">
      <c r="A119" s="1057"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447</v>
      </c>
      <c r="AG119" s="900"/>
      <c r="AH119" s="900"/>
      <c r="AI119" s="900"/>
      <c r="AJ119" s="901"/>
      <c r="AK119" s="902" t="s">
        <v>447</v>
      </c>
      <c r="AL119" s="900"/>
      <c r="AM119" s="900"/>
      <c r="AN119" s="900"/>
      <c r="AO119" s="901"/>
      <c r="AP119" s="903" t="s">
        <v>450</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473</v>
      </c>
      <c r="BP119" s="1005"/>
      <c r="BQ119" s="999">
        <v>17537651</v>
      </c>
      <c r="BR119" s="1000"/>
      <c r="BS119" s="1000"/>
      <c r="BT119" s="1000"/>
      <c r="BU119" s="1000"/>
      <c r="BV119" s="1000">
        <v>16906256</v>
      </c>
      <c r="BW119" s="1000"/>
      <c r="BX119" s="1000"/>
      <c r="BY119" s="1000"/>
      <c r="BZ119" s="1000"/>
      <c r="CA119" s="1000">
        <v>16310231</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348284</v>
      </c>
      <c r="DH119" s="986"/>
      <c r="DI119" s="986"/>
      <c r="DJ119" s="986"/>
      <c r="DK119" s="987"/>
      <c r="DL119" s="985">
        <v>277937</v>
      </c>
      <c r="DM119" s="986"/>
      <c r="DN119" s="986"/>
      <c r="DO119" s="986"/>
      <c r="DP119" s="987"/>
      <c r="DQ119" s="985">
        <v>192092</v>
      </c>
      <c r="DR119" s="986"/>
      <c r="DS119" s="986"/>
      <c r="DT119" s="986"/>
      <c r="DU119" s="987"/>
      <c r="DV119" s="988">
        <v>3.8</v>
      </c>
      <c r="DW119" s="989"/>
      <c r="DX119" s="989"/>
      <c r="DY119" s="989"/>
      <c r="DZ119" s="990"/>
    </row>
    <row r="120" spans="1:130" s="230" customFormat="1" ht="26.25" customHeight="1" x14ac:dyDescent="0.2">
      <c r="A120" s="1058"/>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245</v>
      </c>
      <c r="AB120" s="959"/>
      <c r="AC120" s="959"/>
      <c r="AD120" s="959"/>
      <c r="AE120" s="960"/>
      <c r="AF120" s="961" t="s">
        <v>447</v>
      </c>
      <c r="AG120" s="959"/>
      <c r="AH120" s="959"/>
      <c r="AI120" s="959"/>
      <c r="AJ120" s="960"/>
      <c r="AK120" s="961" t="s">
        <v>447</v>
      </c>
      <c r="AL120" s="959"/>
      <c r="AM120" s="959"/>
      <c r="AN120" s="959"/>
      <c r="AO120" s="960"/>
      <c r="AP120" s="962" t="s">
        <v>245</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2271942</v>
      </c>
      <c r="BR120" s="931"/>
      <c r="BS120" s="931"/>
      <c r="BT120" s="931"/>
      <c r="BU120" s="931"/>
      <c r="BV120" s="931">
        <v>2734785</v>
      </c>
      <c r="BW120" s="931"/>
      <c r="BX120" s="931"/>
      <c r="BY120" s="931"/>
      <c r="BZ120" s="931"/>
      <c r="CA120" s="931">
        <v>3055803</v>
      </c>
      <c r="CB120" s="931"/>
      <c r="CC120" s="931"/>
      <c r="CD120" s="931"/>
      <c r="CE120" s="931"/>
      <c r="CF120" s="944">
        <v>60.4</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2407410</v>
      </c>
      <c r="DH120" s="931"/>
      <c r="DI120" s="931"/>
      <c r="DJ120" s="931"/>
      <c r="DK120" s="931"/>
      <c r="DL120" s="931">
        <v>2319414</v>
      </c>
      <c r="DM120" s="931"/>
      <c r="DN120" s="931"/>
      <c r="DO120" s="931"/>
      <c r="DP120" s="931"/>
      <c r="DQ120" s="931">
        <v>2297349</v>
      </c>
      <c r="DR120" s="931"/>
      <c r="DS120" s="931"/>
      <c r="DT120" s="931"/>
      <c r="DU120" s="931"/>
      <c r="DV120" s="932">
        <v>45.4</v>
      </c>
      <c r="DW120" s="932"/>
      <c r="DX120" s="932"/>
      <c r="DY120" s="932"/>
      <c r="DZ120" s="933"/>
    </row>
    <row r="121" spans="1:130" s="230" customFormat="1" ht="26.25" customHeight="1" x14ac:dyDescent="0.2">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447</v>
      </c>
      <c r="AG121" s="959"/>
      <c r="AH121" s="959"/>
      <c r="AI121" s="959"/>
      <c r="AJ121" s="960"/>
      <c r="AK121" s="961" t="s">
        <v>447</v>
      </c>
      <c r="AL121" s="959"/>
      <c r="AM121" s="959"/>
      <c r="AN121" s="959"/>
      <c r="AO121" s="960"/>
      <c r="AP121" s="962" t="s">
        <v>447</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1326939</v>
      </c>
      <c r="BR121" s="926"/>
      <c r="BS121" s="926"/>
      <c r="BT121" s="926"/>
      <c r="BU121" s="926"/>
      <c r="BV121" s="926">
        <v>1204949</v>
      </c>
      <c r="BW121" s="926"/>
      <c r="BX121" s="926"/>
      <c r="BY121" s="926"/>
      <c r="BZ121" s="926"/>
      <c r="CA121" s="926">
        <v>1047681</v>
      </c>
      <c r="CB121" s="926"/>
      <c r="CC121" s="926"/>
      <c r="CD121" s="926"/>
      <c r="CE121" s="926"/>
      <c r="CF121" s="920">
        <v>20.7</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133562</v>
      </c>
      <c r="DH121" s="926"/>
      <c r="DI121" s="926"/>
      <c r="DJ121" s="926"/>
      <c r="DK121" s="926"/>
      <c r="DL121" s="926">
        <v>210769</v>
      </c>
      <c r="DM121" s="926"/>
      <c r="DN121" s="926"/>
      <c r="DO121" s="926"/>
      <c r="DP121" s="926"/>
      <c r="DQ121" s="926">
        <v>253687</v>
      </c>
      <c r="DR121" s="926"/>
      <c r="DS121" s="926"/>
      <c r="DT121" s="926"/>
      <c r="DU121" s="926"/>
      <c r="DV121" s="927">
        <v>5</v>
      </c>
      <c r="DW121" s="927"/>
      <c r="DX121" s="927"/>
      <c r="DY121" s="927"/>
      <c r="DZ121" s="928"/>
    </row>
    <row r="122" spans="1:130" s="230" customFormat="1" ht="26.25" customHeight="1" x14ac:dyDescent="0.2">
      <c r="A122" s="1058"/>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245</v>
      </c>
      <c r="AB122" s="959"/>
      <c r="AC122" s="959"/>
      <c r="AD122" s="959"/>
      <c r="AE122" s="960"/>
      <c r="AF122" s="961" t="s">
        <v>450</v>
      </c>
      <c r="AG122" s="959"/>
      <c r="AH122" s="959"/>
      <c r="AI122" s="959"/>
      <c r="AJ122" s="960"/>
      <c r="AK122" s="961" t="s">
        <v>447</v>
      </c>
      <c r="AL122" s="959"/>
      <c r="AM122" s="959"/>
      <c r="AN122" s="959"/>
      <c r="AO122" s="960"/>
      <c r="AP122" s="962" t="s">
        <v>245</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9307257</v>
      </c>
      <c r="BR122" s="1000"/>
      <c r="BS122" s="1000"/>
      <c r="BT122" s="1000"/>
      <c r="BU122" s="1000"/>
      <c r="BV122" s="1000">
        <v>9457943</v>
      </c>
      <c r="BW122" s="1000"/>
      <c r="BX122" s="1000"/>
      <c r="BY122" s="1000"/>
      <c r="BZ122" s="1000"/>
      <c r="CA122" s="1000">
        <v>9269964</v>
      </c>
      <c r="CB122" s="1000"/>
      <c r="CC122" s="1000"/>
      <c r="CD122" s="1000"/>
      <c r="CE122" s="1000"/>
      <c r="CF122" s="1017">
        <v>183.4</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v>195606</v>
      </c>
      <c r="DH122" s="926"/>
      <c r="DI122" s="926"/>
      <c r="DJ122" s="926"/>
      <c r="DK122" s="926"/>
      <c r="DL122" s="926">
        <v>153588</v>
      </c>
      <c r="DM122" s="926"/>
      <c r="DN122" s="926"/>
      <c r="DO122" s="926"/>
      <c r="DP122" s="926"/>
      <c r="DQ122" s="926">
        <v>195911</v>
      </c>
      <c r="DR122" s="926"/>
      <c r="DS122" s="926"/>
      <c r="DT122" s="926"/>
      <c r="DU122" s="926"/>
      <c r="DV122" s="927">
        <v>3.9</v>
      </c>
      <c r="DW122" s="927"/>
      <c r="DX122" s="927"/>
      <c r="DY122" s="927"/>
      <c r="DZ122" s="928"/>
    </row>
    <row r="123" spans="1:130" s="230" customFormat="1" ht="26.25" customHeight="1" x14ac:dyDescent="0.2">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18489</v>
      </c>
      <c r="AB123" s="959"/>
      <c r="AC123" s="959"/>
      <c r="AD123" s="959"/>
      <c r="AE123" s="960"/>
      <c r="AF123" s="961">
        <v>68485</v>
      </c>
      <c r="AG123" s="959"/>
      <c r="AH123" s="959"/>
      <c r="AI123" s="959"/>
      <c r="AJ123" s="960"/>
      <c r="AK123" s="961">
        <v>79999</v>
      </c>
      <c r="AL123" s="959"/>
      <c r="AM123" s="959"/>
      <c r="AN123" s="959"/>
      <c r="AO123" s="960"/>
      <c r="AP123" s="962">
        <v>1.6</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483</v>
      </c>
      <c r="BP123" s="1005"/>
      <c r="BQ123" s="1064">
        <v>12906138</v>
      </c>
      <c r="BR123" s="1031"/>
      <c r="BS123" s="1031"/>
      <c r="BT123" s="1031"/>
      <c r="BU123" s="1031"/>
      <c r="BV123" s="1031">
        <v>13397677</v>
      </c>
      <c r="BW123" s="1031"/>
      <c r="BX123" s="1031"/>
      <c r="BY123" s="1031"/>
      <c r="BZ123" s="1031"/>
      <c r="CA123" s="1031">
        <v>13373448</v>
      </c>
      <c r="CB123" s="1031"/>
      <c r="CC123" s="1031"/>
      <c r="CD123" s="1031"/>
      <c r="CE123" s="1031"/>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447</v>
      </c>
      <c r="DM123" s="959"/>
      <c r="DN123" s="959"/>
      <c r="DO123" s="959"/>
      <c r="DP123" s="960"/>
      <c r="DQ123" s="961" t="s">
        <v>245</v>
      </c>
      <c r="DR123" s="959"/>
      <c r="DS123" s="959"/>
      <c r="DT123" s="959"/>
      <c r="DU123" s="960"/>
      <c r="DV123" s="962" t="s">
        <v>447</v>
      </c>
      <c r="DW123" s="963"/>
      <c r="DX123" s="963"/>
      <c r="DY123" s="963"/>
      <c r="DZ123" s="964"/>
    </row>
    <row r="124" spans="1:130" s="230" customFormat="1" ht="26.25" customHeight="1" thickBot="1" x14ac:dyDescent="0.25">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245</v>
      </c>
      <c r="AB124" s="959"/>
      <c r="AC124" s="959"/>
      <c r="AD124" s="959"/>
      <c r="AE124" s="960"/>
      <c r="AF124" s="961" t="s">
        <v>447</v>
      </c>
      <c r="AG124" s="959"/>
      <c r="AH124" s="959"/>
      <c r="AI124" s="959"/>
      <c r="AJ124" s="960"/>
      <c r="AK124" s="961" t="s">
        <v>447</v>
      </c>
      <c r="AL124" s="959"/>
      <c r="AM124" s="959"/>
      <c r="AN124" s="959"/>
      <c r="AO124" s="960"/>
      <c r="AP124" s="962" t="s">
        <v>245</v>
      </c>
      <c r="AQ124" s="963"/>
      <c r="AR124" s="963"/>
      <c r="AS124" s="963"/>
      <c r="AT124" s="964"/>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94.1</v>
      </c>
      <c r="BR124" s="1027"/>
      <c r="BS124" s="1027"/>
      <c r="BT124" s="1027"/>
      <c r="BU124" s="1027"/>
      <c r="BV124" s="1027">
        <v>66.599999999999994</v>
      </c>
      <c r="BW124" s="1027"/>
      <c r="BX124" s="1027"/>
      <c r="BY124" s="1027"/>
      <c r="BZ124" s="1027"/>
      <c r="CA124" s="1027">
        <v>58</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447</v>
      </c>
      <c r="DH124" s="986"/>
      <c r="DI124" s="986"/>
      <c r="DJ124" s="986"/>
      <c r="DK124" s="987"/>
      <c r="DL124" s="985" t="s">
        <v>447</v>
      </c>
      <c r="DM124" s="986"/>
      <c r="DN124" s="986"/>
      <c r="DO124" s="986"/>
      <c r="DP124" s="987"/>
      <c r="DQ124" s="985" t="s">
        <v>447</v>
      </c>
      <c r="DR124" s="986"/>
      <c r="DS124" s="986"/>
      <c r="DT124" s="986"/>
      <c r="DU124" s="987"/>
      <c r="DV124" s="988" t="s">
        <v>447</v>
      </c>
      <c r="DW124" s="989"/>
      <c r="DX124" s="989"/>
      <c r="DY124" s="989"/>
      <c r="DZ124" s="990"/>
    </row>
    <row r="125" spans="1:130" s="230" customFormat="1" ht="26.25" customHeight="1" x14ac:dyDescent="0.2">
      <c r="A125" s="1058"/>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447</v>
      </c>
      <c r="DH125" s="931"/>
      <c r="DI125" s="931"/>
      <c r="DJ125" s="931"/>
      <c r="DK125" s="931"/>
      <c r="DL125" s="931" t="s">
        <v>447</v>
      </c>
      <c r="DM125" s="931"/>
      <c r="DN125" s="931"/>
      <c r="DO125" s="931"/>
      <c r="DP125" s="931"/>
      <c r="DQ125" s="931" t="s">
        <v>245</v>
      </c>
      <c r="DR125" s="931"/>
      <c r="DS125" s="931"/>
      <c r="DT125" s="931"/>
      <c r="DU125" s="931"/>
      <c r="DV125" s="932" t="s">
        <v>447</v>
      </c>
      <c r="DW125" s="932"/>
      <c r="DX125" s="932"/>
      <c r="DY125" s="932"/>
      <c r="DZ125" s="933"/>
    </row>
    <row r="126" spans="1:130" s="230" customFormat="1" ht="26.25" customHeight="1" thickBot="1" x14ac:dyDescent="0.25">
      <c r="A126" s="1058"/>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84405</v>
      </c>
      <c r="AB126" s="959"/>
      <c r="AC126" s="959"/>
      <c r="AD126" s="959"/>
      <c r="AE126" s="960"/>
      <c r="AF126" s="961">
        <v>94954</v>
      </c>
      <c r="AG126" s="959"/>
      <c r="AH126" s="959"/>
      <c r="AI126" s="959"/>
      <c r="AJ126" s="960"/>
      <c r="AK126" s="961">
        <v>91040</v>
      </c>
      <c r="AL126" s="959"/>
      <c r="AM126" s="959"/>
      <c r="AN126" s="959"/>
      <c r="AO126" s="960"/>
      <c r="AP126" s="962">
        <v>1.8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447</v>
      </c>
      <c r="DH126" s="926"/>
      <c r="DI126" s="926"/>
      <c r="DJ126" s="926"/>
      <c r="DK126" s="926"/>
      <c r="DL126" s="926" t="s">
        <v>245</v>
      </c>
      <c r="DM126" s="926"/>
      <c r="DN126" s="926"/>
      <c r="DO126" s="926"/>
      <c r="DP126" s="926"/>
      <c r="DQ126" s="926" t="s">
        <v>450</v>
      </c>
      <c r="DR126" s="926"/>
      <c r="DS126" s="926"/>
      <c r="DT126" s="926"/>
      <c r="DU126" s="926"/>
      <c r="DV126" s="927" t="s">
        <v>447</v>
      </c>
      <c r="DW126" s="927"/>
      <c r="DX126" s="927"/>
      <c r="DY126" s="927"/>
      <c r="DZ126" s="928"/>
    </row>
    <row r="127" spans="1:130" s="230" customFormat="1" ht="26.25" customHeight="1" x14ac:dyDescent="0.2">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447</v>
      </c>
      <c r="AB127" s="959"/>
      <c r="AC127" s="959"/>
      <c r="AD127" s="959"/>
      <c r="AE127" s="960"/>
      <c r="AF127" s="961" t="s">
        <v>447</v>
      </c>
      <c r="AG127" s="959"/>
      <c r="AH127" s="959"/>
      <c r="AI127" s="959"/>
      <c r="AJ127" s="960"/>
      <c r="AK127" s="961" t="s">
        <v>447</v>
      </c>
      <c r="AL127" s="959"/>
      <c r="AM127" s="959"/>
      <c r="AN127" s="959"/>
      <c r="AO127" s="960"/>
      <c r="AP127" s="962" t="s">
        <v>245</v>
      </c>
      <c r="AQ127" s="963"/>
      <c r="AR127" s="963"/>
      <c r="AS127" s="963"/>
      <c r="AT127" s="964"/>
      <c r="AU127" s="232"/>
      <c r="AV127" s="232"/>
      <c r="AW127" s="232"/>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447</v>
      </c>
      <c r="DH127" s="926"/>
      <c r="DI127" s="926"/>
      <c r="DJ127" s="926"/>
      <c r="DK127" s="926"/>
      <c r="DL127" s="926" t="s">
        <v>447</v>
      </c>
      <c r="DM127" s="926"/>
      <c r="DN127" s="926"/>
      <c r="DO127" s="926"/>
      <c r="DP127" s="926"/>
      <c r="DQ127" s="926" t="s">
        <v>245</v>
      </c>
      <c r="DR127" s="926"/>
      <c r="DS127" s="926"/>
      <c r="DT127" s="926"/>
      <c r="DU127" s="926"/>
      <c r="DV127" s="927" t="s">
        <v>447</v>
      </c>
      <c r="DW127" s="927"/>
      <c r="DX127" s="927"/>
      <c r="DY127" s="927"/>
      <c r="DZ127" s="928"/>
    </row>
    <row r="128" spans="1:130" s="230" customFormat="1" ht="26.25" customHeight="1" thickBot="1" x14ac:dyDescent="0.25">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v>153069</v>
      </c>
      <c r="AB128" s="1047"/>
      <c r="AC128" s="1047"/>
      <c r="AD128" s="1047"/>
      <c r="AE128" s="1048"/>
      <c r="AF128" s="1049">
        <v>143164</v>
      </c>
      <c r="AG128" s="1047"/>
      <c r="AH128" s="1047"/>
      <c r="AI128" s="1047"/>
      <c r="AJ128" s="1048"/>
      <c r="AK128" s="1049">
        <v>123538</v>
      </c>
      <c r="AL128" s="1047"/>
      <c r="AM128" s="1047"/>
      <c r="AN128" s="1047"/>
      <c r="AO128" s="1048"/>
      <c r="AP128" s="1050"/>
      <c r="AQ128" s="1051"/>
      <c r="AR128" s="1051"/>
      <c r="AS128" s="1051"/>
      <c r="AT128" s="1052"/>
      <c r="AU128" s="232"/>
      <c r="AV128" s="232"/>
      <c r="AW128" s="232"/>
      <c r="AX128" s="896" t="s">
        <v>498</v>
      </c>
      <c r="AY128" s="897"/>
      <c r="AZ128" s="897"/>
      <c r="BA128" s="897"/>
      <c r="BB128" s="897"/>
      <c r="BC128" s="897"/>
      <c r="BD128" s="897"/>
      <c r="BE128" s="898"/>
      <c r="BF128" s="1053" t="s">
        <v>447</v>
      </c>
      <c r="BG128" s="1054"/>
      <c r="BH128" s="1054"/>
      <c r="BI128" s="1054"/>
      <c r="BJ128" s="1054"/>
      <c r="BK128" s="1054"/>
      <c r="BL128" s="1055"/>
      <c r="BM128" s="1053">
        <v>14.49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499</v>
      </c>
      <c r="CQ128" s="726"/>
      <c r="CR128" s="726"/>
      <c r="CS128" s="726"/>
      <c r="CT128" s="726"/>
      <c r="CU128" s="726"/>
      <c r="CV128" s="726"/>
      <c r="CW128" s="726"/>
      <c r="CX128" s="726"/>
      <c r="CY128" s="726"/>
      <c r="CZ128" s="726"/>
      <c r="DA128" s="726"/>
      <c r="DB128" s="726"/>
      <c r="DC128" s="726"/>
      <c r="DD128" s="726"/>
      <c r="DE128" s="726"/>
      <c r="DF128" s="1037"/>
      <c r="DG128" s="1038" t="s">
        <v>447</v>
      </c>
      <c r="DH128" s="1039"/>
      <c r="DI128" s="1039"/>
      <c r="DJ128" s="1039"/>
      <c r="DK128" s="1039"/>
      <c r="DL128" s="1039" t="s">
        <v>447</v>
      </c>
      <c r="DM128" s="1039"/>
      <c r="DN128" s="1039"/>
      <c r="DO128" s="1039"/>
      <c r="DP128" s="1039"/>
      <c r="DQ128" s="1039" t="s">
        <v>245</v>
      </c>
      <c r="DR128" s="1039"/>
      <c r="DS128" s="1039"/>
      <c r="DT128" s="1039"/>
      <c r="DU128" s="1039"/>
      <c r="DV128" s="1040" t="s">
        <v>447</v>
      </c>
      <c r="DW128" s="1040"/>
      <c r="DX128" s="1040"/>
      <c r="DY128" s="1040"/>
      <c r="DZ128" s="1041"/>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5760335</v>
      </c>
      <c r="AB129" s="959"/>
      <c r="AC129" s="959"/>
      <c r="AD129" s="959"/>
      <c r="AE129" s="960"/>
      <c r="AF129" s="961">
        <v>6111614</v>
      </c>
      <c r="AG129" s="959"/>
      <c r="AH129" s="959"/>
      <c r="AI129" s="959"/>
      <c r="AJ129" s="960"/>
      <c r="AK129" s="961">
        <v>5905237</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447</v>
      </c>
      <c r="BG129" s="1067"/>
      <c r="BH129" s="1067"/>
      <c r="BI129" s="1067"/>
      <c r="BJ129" s="1067"/>
      <c r="BK129" s="1067"/>
      <c r="BL129" s="1068"/>
      <c r="BM129" s="1066">
        <v>19.489999999999998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838768</v>
      </c>
      <c r="AB130" s="959"/>
      <c r="AC130" s="959"/>
      <c r="AD130" s="959"/>
      <c r="AE130" s="960"/>
      <c r="AF130" s="961">
        <v>849046</v>
      </c>
      <c r="AG130" s="959"/>
      <c r="AH130" s="959"/>
      <c r="AI130" s="959"/>
      <c r="AJ130" s="960"/>
      <c r="AK130" s="961">
        <v>849716</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11.7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4921567</v>
      </c>
      <c r="AB131" s="986"/>
      <c r="AC131" s="986"/>
      <c r="AD131" s="986"/>
      <c r="AE131" s="987"/>
      <c r="AF131" s="985">
        <v>5262568</v>
      </c>
      <c r="AG131" s="986"/>
      <c r="AH131" s="986"/>
      <c r="AI131" s="986"/>
      <c r="AJ131" s="987"/>
      <c r="AK131" s="985">
        <v>5055521</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v>58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10.38537116</v>
      </c>
      <c r="AB132" s="1097"/>
      <c r="AC132" s="1097"/>
      <c r="AD132" s="1097"/>
      <c r="AE132" s="1098"/>
      <c r="AF132" s="1099">
        <v>12.278853209999999</v>
      </c>
      <c r="AG132" s="1097"/>
      <c r="AH132" s="1097"/>
      <c r="AI132" s="1097"/>
      <c r="AJ132" s="1098"/>
      <c r="AK132" s="1099">
        <v>12.444632309999999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9.9</v>
      </c>
      <c r="AB133" s="1080"/>
      <c r="AC133" s="1080"/>
      <c r="AD133" s="1080"/>
      <c r="AE133" s="1081"/>
      <c r="AF133" s="1079">
        <v>10.9</v>
      </c>
      <c r="AG133" s="1080"/>
      <c r="AH133" s="1080"/>
      <c r="AI133" s="1080"/>
      <c r="AJ133" s="1081"/>
      <c r="AK133" s="1079">
        <v>11.7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cRvhAH9DbLeWXuliiKaMVmJTLjZmrv2FnIiDIDSsJO1PJbdwVhxjbh8HRtRMQGTChiOsyCzRLY6fHTVdWRreA==" saltValue="Y4Nn0TSb1Bkb4MN8xkvS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A58" zoomScale="75" zoomScaleNormal="85" zoomScaleSheetLayoutView="75" workbookViewId="0">
      <selection activeCell="DN83" sqref="DN83"/>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xkDiBfOvMg4Nb4cfyqdnsgpoRvUI4byHtzbjUqgjZnnjkM8EFxTrS/j4Y0zd/ZXx2jfFWbIAxDJODSx/54liQ==" saltValue="bLfoA3O+ToX/bY5RLEBnd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N57" zoomScale="75" zoomScaleNormal="7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mjrhHeCTLgjk/yIjo12AkSjg3Pl/N4f1JUnAvQ6GlscFmqEjMa3fk8i4Mp5oqEiA8wOhFg+RAMupjOyGjE3Sw==" saltValue="wO89wN00vLiRlgsOg8gN0w==" spinCount="100000" sheet="1" objects="1" scenarios="1"/>
  <dataConsolidate/>
  <phoneticPr fontId="2"/>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1"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1491371</v>
      </c>
      <c r="AP9" s="281">
        <v>136974</v>
      </c>
      <c r="AQ9" s="282">
        <v>121814</v>
      </c>
      <c r="AR9" s="283">
        <v>12.4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306233</v>
      </c>
      <c r="AP10" s="284">
        <v>28126</v>
      </c>
      <c r="AQ10" s="285">
        <v>18777</v>
      </c>
      <c r="AR10" s="286">
        <v>49.8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3489</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27245</v>
      </c>
      <c r="AP13" s="284">
        <v>2502</v>
      </c>
      <c r="AQ13" s="285">
        <v>6796</v>
      </c>
      <c r="AR13" s="286">
        <v>-63.2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t="s">
        <v>521</v>
      </c>
      <c r="AP14" s="284" t="s">
        <v>521</v>
      </c>
      <c r="AQ14" s="285">
        <v>2572</v>
      </c>
      <c r="AR14" s="286" t="s">
        <v>521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-109773</v>
      </c>
      <c r="AP15" s="284">
        <v>-10082</v>
      </c>
      <c r="AQ15" s="285">
        <v>-9119</v>
      </c>
      <c r="AR15" s="286">
        <v>10.6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1715076</v>
      </c>
      <c r="AP16" s="284">
        <v>157520</v>
      </c>
      <c r="AQ16" s="285">
        <v>144330</v>
      </c>
      <c r="AR16" s="286">
        <v>9.1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13.68</v>
      </c>
      <c r="AP21" s="298">
        <v>12.76</v>
      </c>
      <c r="AQ21" s="299">
        <v>0.92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95.1</v>
      </c>
      <c r="AP22" s="303">
        <v>95.6</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1101731</v>
      </c>
      <c r="AP32" s="312">
        <v>101188</v>
      </c>
      <c r="AQ32" s="313">
        <v>83451</v>
      </c>
      <c r="AR32" s="314">
        <v>21.3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252359</v>
      </c>
      <c r="AP35" s="312">
        <v>23178</v>
      </c>
      <c r="AQ35" s="313">
        <v>28003</v>
      </c>
      <c r="AR35" s="314">
        <v>-17.2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77007</v>
      </c>
      <c r="AP36" s="312">
        <v>7073</v>
      </c>
      <c r="AQ36" s="313">
        <v>3357</v>
      </c>
      <c r="AR36" s="314">
        <v>110.7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171039</v>
      </c>
      <c r="AP37" s="312">
        <v>15709</v>
      </c>
      <c r="AQ37" s="313">
        <v>824</v>
      </c>
      <c r="AR37" s="314">
        <v>1806.4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v>259</v>
      </c>
      <c r="AP38" s="315">
        <v>24</v>
      </c>
      <c r="AQ38" s="316">
        <v>11</v>
      </c>
      <c r="AR38" s="304">
        <v>118.2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-123538</v>
      </c>
      <c r="AP39" s="312">
        <v>-11346</v>
      </c>
      <c r="AQ39" s="313">
        <v>-3327</v>
      </c>
      <c r="AR39" s="314">
        <v>241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-849716</v>
      </c>
      <c r="AP40" s="312">
        <v>-78042</v>
      </c>
      <c r="AQ40" s="313">
        <v>-75351</v>
      </c>
      <c r="AR40" s="314">
        <v>3.6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629141</v>
      </c>
      <c r="AP41" s="312">
        <v>57783</v>
      </c>
      <c r="AQ41" s="313">
        <v>36968</v>
      </c>
      <c r="AR41" s="314">
        <v>56.3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2338497</v>
      </c>
      <c r="AN51" s="334">
        <v>201421</v>
      </c>
      <c r="AO51" s="335">
        <v>21.8</v>
      </c>
      <c r="AP51" s="336">
        <v>115050</v>
      </c>
      <c r="AQ51" s="337">
        <v>1</v>
      </c>
      <c r="AR51" s="338">
        <v>20.8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811157</v>
      </c>
      <c r="AN52" s="342">
        <v>69867</v>
      </c>
      <c r="AO52" s="343">
        <v>60.3</v>
      </c>
      <c r="AP52" s="344">
        <v>53792</v>
      </c>
      <c r="AQ52" s="345">
        <v>1.2</v>
      </c>
      <c r="AR52" s="346">
        <v>59.1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2089401</v>
      </c>
      <c r="AN53" s="334">
        <v>181214</v>
      </c>
      <c r="AO53" s="335">
        <v>-10</v>
      </c>
      <c r="AP53" s="336">
        <v>118252</v>
      </c>
      <c r="AQ53" s="337">
        <v>2.8</v>
      </c>
      <c r="AR53" s="338">
        <v>-12.8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837031</v>
      </c>
      <c r="AN54" s="342">
        <v>72596</v>
      </c>
      <c r="AO54" s="343">
        <v>3.9</v>
      </c>
      <c r="AP54" s="344">
        <v>49994</v>
      </c>
      <c r="AQ54" s="345">
        <v>-7.1</v>
      </c>
      <c r="AR54" s="346">
        <v>11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2445610</v>
      </c>
      <c r="AN55" s="334">
        <v>216426</v>
      </c>
      <c r="AO55" s="335">
        <v>19.399999999999999</v>
      </c>
      <c r="AP55" s="336">
        <v>120302</v>
      </c>
      <c r="AQ55" s="337">
        <v>1.7</v>
      </c>
      <c r="AR55" s="338">
        <v>17.7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1275079</v>
      </c>
      <c r="AN56" s="342">
        <v>112839</v>
      </c>
      <c r="AO56" s="343">
        <v>55.4</v>
      </c>
      <c r="AP56" s="344">
        <v>59328</v>
      </c>
      <c r="AQ56" s="345">
        <v>18.7</v>
      </c>
      <c r="AR56" s="346">
        <v>36.700000000000003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1294174</v>
      </c>
      <c r="AN57" s="334">
        <v>117641</v>
      </c>
      <c r="AO57" s="335">
        <v>-45.6</v>
      </c>
      <c r="AP57" s="336">
        <v>114841</v>
      </c>
      <c r="AQ57" s="337">
        <v>-4.5</v>
      </c>
      <c r="AR57" s="338">
        <v>-41.1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598665</v>
      </c>
      <c r="AN58" s="342">
        <v>54419</v>
      </c>
      <c r="AO58" s="343">
        <v>-51.8</v>
      </c>
      <c r="AP58" s="344">
        <v>51589</v>
      </c>
      <c r="AQ58" s="345">
        <v>-13</v>
      </c>
      <c r="AR58" s="346">
        <v>-38.799999999999997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1376259</v>
      </c>
      <c r="AN59" s="334">
        <v>126401</v>
      </c>
      <c r="AO59" s="335">
        <v>7.4</v>
      </c>
      <c r="AP59" s="336">
        <v>124145</v>
      </c>
      <c r="AQ59" s="337">
        <v>8.1</v>
      </c>
      <c r="AR59" s="338">
        <v>-0.7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759429</v>
      </c>
      <c r="AN60" s="342">
        <v>69749</v>
      </c>
      <c r="AO60" s="343">
        <v>28.2</v>
      </c>
      <c r="AP60" s="344">
        <v>54761</v>
      </c>
      <c r="AQ60" s="345">
        <v>6.1</v>
      </c>
      <c r="AR60" s="346">
        <v>22.1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1908788</v>
      </c>
      <c r="AN61" s="349">
        <v>168621</v>
      </c>
      <c r="AO61" s="350">
        <v>-1.4</v>
      </c>
      <c r="AP61" s="351">
        <v>118518</v>
      </c>
      <c r="AQ61" s="352">
        <v>1.8</v>
      </c>
      <c r="AR61" s="338">
        <v>-3.2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856272</v>
      </c>
      <c r="AN62" s="342">
        <v>75894</v>
      </c>
      <c r="AO62" s="343">
        <v>19.2</v>
      </c>
      <c r="AP62" s="344">
        <v>53893</v>
      </c>
      <c r="AQ62" s="345">
        <v>1.2</v>
      </c>
      <c r="AR62" s="346">
        <v>18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FXCMdXtEYJJoXBUnBcP07+0M9LA7I2jSFvCNiTSgJLkztmzb9ZJM+dfH6n+0DWlk16AMPxzVs+Yg7GEzC0wYQ==" saltValue="oxgzXIIkS9ogQX+KrtMz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L85" zoomScale="75" zoomScaleNormal="75" zoomScaleSheetLayoutView="55" workbookViewId="0">
      <selection activeCell="BI98" sqref="BI98"/>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Aqnq09qN1DMTQZIyqiJqNu3k32T+CKk45gGI6b5LofUuoeEl8BPw9kyL0ZYX8y5xD6VyhSYP3MpNYSQQNgeSrw==" saltValue="q8KD5Qk/I4/IwF4THvXVs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9"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S131Y9u8cvBHSSqBAibkjoi4HDoBDgGUdW0del69VL+IA/CgDn+wxazPbPyEpZ1sWIH0eSyR4wonETdGJuxVFw==" saltValue="RwrGM9m8K2NLFI24SgKXG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22.68</v>
      </c>
      <c r="G47" s="12">
        <v>20.74</v>
      </c>
      <c r="H47" s="12">
        <v>20.84</v>
      </c>
      <c r="I47" s="12">
        <v>23.58</v>
      </c>
      <c r="J47" s="13">
        <v>24.42</v>
      </c>
    </row>
    <row r="48" spans="2:10" ht="57.75" customHeight="1" x14ac:dyDescent="0.2">
      <c r="B48" s="14"/>
      <c r="C48" s="1141" t="s">
        <v>4</v>
      </c>
      <c r="D48" s="1141"/>
      <c r="E48" s="1142"/>
      <c r="F48" s="15">
        <v>3.92</v>
      </c>
      <c r="G48" s="16">
        <v>4.0999999999999996</v>
      </c>
      <c r="H48" s="16">
        <v>4.45</v>
      </c>
      <c r="I48" s="16">
        <v>5.96</v>
      </c>
      <c r="J48" s="17">
        <v>5.88</v>
      </c>
    </row>
    <row r="49" spans="2:10" ht="57.75" customHeight="1" thickBot="1" x14ac:dyDescent="0.25">
      <c r="B49" s="18"/>
      <c r="C49" s="1143" t="s">
        <v>5</v>
      </c>
      <c r="D49" s="1143"/>
      <c r="E49" s="1144"/>
      <c r="F49" s="19" t="s">
        <v>568</v>
      </c>
      <c r="G49" s="20" t="s">
        <v>569</v>
      </c>
      <c r="H49" s="20">
        <v>1.24</v>
      </c>
      <c r="I49" s="20">
        <v>5.7</v>
      </c>
      <c r="J49" s="21" t="s">
        <v>570</v>
      </c>
    </row>
    <row r="50" spans="2:10" ht="13.2" x14ac:dyDescent="0.2"/>
  </sheetData>
  <sheetProtection algorithmName="SHA-512" hashValue="fGTqmPmcOPe15SUCac9aS/6LZrABsLXyj/ZTIUDJTR0e2dOHyEu8MVuCE9gchcSzvw4Y03W6WfLwafTqpaQdHQ==" saltValue="RazC/OsNhETW1wHtV5u0W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2024-03-11T00:54:49Z</cp:lastPrinted>
  <dcterms:created xsi:type="dcterms:W3CDTF">2024-02-04T23:41:19Z</dcterms:created>
  <dcterms:modified xsi:type="dcterms:W3CDTF">2024-03-15T02:40:46Z</dcterms:modified>
  <cp:category/>
</cp:coreProperties>
</file>