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95\Desktop\"/>
    </mc:Choice>
  </mc:AlternateContent>
  <bookViews>
    <workbookView xWindow="930" yWindow="0" windowWidth="10905" windowHeight="159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U36" i="10"/>
  <c r="C36" i="10"/>
  <c r="CO35" i="10"/>
  <c r="BE35" i="10"/>
  <c r="AM35" i="10"/>
  <c r="U35" i="10"/>
  <c r="C35" i="10"/>
  <c r="CO34" i="10"/>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<sst xmlns="http://schemas.openxmlformats.org/spreadsheetml/2006/main" count="1080" uniqueCount="621">
  <si>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</si>
  <si>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</si>
  <si>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</si>
  <si>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</si>
  <si>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</si>
  <si>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</si>
  <si>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</si>
  <si>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</si>
  <si>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</si>
  <si>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</si>
  <si>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</si>
  <si>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</si>
  <si>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</si>
  <si>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</si>
  <si>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</si>
  <si>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</si>
  <si>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</si>
  <si>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</si>
  <si>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</si>
  <si>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</si>
  <si>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</si>
  <si>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</si>
  <si>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</si>
  <si>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</si>
  <si>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</si>
  <si>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</si>
  <si>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</si>
  <si>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</si>
  <si>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</si>
  <si>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</si>
  <si>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</si>
  <si>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</si>
  <si>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</si>
  <si>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</si>
  <si>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</si>
  <si>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</si>
  <si>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</si>
  <si>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</si>
  <si>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</si>
  <si>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</si>
  <si>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</si>
  <si>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</si>
  <si>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</si>
  <si>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</si>
  <si>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</si>
  <si>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</si>
  <si>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</si>
  <si>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</si>
  <si>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</si>
  <si>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</si>
  <si>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</si>
  <si>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</si>
  <si>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</si>
  <si>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</si>
  <si>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</si>
  <si>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</si>
  <si>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</si>
  <si>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</si>
  <si>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</si>
  <si>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</si>
  <si>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</si>
  <si>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</si>
  <si>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</si>
  <si>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</si>
  <si>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</si>
  <si>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</si>
  <si>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</si>
  <si>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</si>
  <si>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</si>
  <si>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</si>
  <si>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</si>
  <si>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</si>
  <si>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</si>
  <si>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</si>
  <si>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</si>
  <si>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</si>
  <si>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</si>
  <si>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</si>
  <si>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</si>
  <si>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</si>
  <si>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</si>
  <si>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</si>
  <si>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</si>
  <si>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</si>
  <si>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</si>
  <si>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Ⅲ－０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</si>
  <si>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</si>
  <si>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</si>
  <si>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</si>
  <si>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</si>
  <si>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</si>
  <si>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</si>
  <si>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</si>
  <si>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</si>
  <si>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</si>
  <si>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</si>
  <si>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</si>
  <si>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</si>
  <si>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斜里町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</si>
  <si>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</si>
  <si>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</si>
  <si>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</si>
  <si>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</si>
  <si>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</si>
  <si>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</si>
  <si>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</si>
  <si>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</si>
  <si>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</si>
  <si>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</si>
  <si>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</si>
  <si>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</si>
  <si>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</si>
  <si>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</si>
  <si>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</si>
  <si>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</si>
  <si>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</si>
  <si>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</si>
  <si>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</si>
  <si>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</si>
  <si>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</si>
  <si>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</si>
  <si>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</si>
  <si>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</si>
  <si>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</si>
  <si>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</si>
  <si>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</si>
  <si>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</si>
  <si>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</si>
  <si>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</si>
  <si>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</si>
  <si>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</si>
  <si>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</si>
  <si>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</si>
  <si>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</si>
  <si>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</si>
  <si>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</si>
  <si>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</si>
  <si>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</si>
  <si>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</si>
  <si>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</si>
  <si>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</si>
  <si>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</si>
  <si>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</si>
  <si>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</si>
  <si>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</si>
  <si>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</si>
  <si>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</si>
  <si>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</si>
  <si>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</si>
  <si>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</si>
  <si>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</si>
  <si>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</si>
  <si>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</si>
  <si>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</si>
  <si>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</si>
  <si>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</si>
  <si>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</si>
  <si>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</si>
  <si>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</si>
  <si>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</si>
  <si>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</si>
  <si>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</si>
  <si>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</si>
  <si>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</si>
  <si>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</si>
  <si>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</si>
  <si>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</si>
  <si>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</si>
  <si>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</si>
  <si>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</si>
  <si>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</si>
  <si>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</si>
  <si>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</si>
  <si>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</si>
  <si>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</si>
  <si>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</si>
  <si>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</si>
  <si>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</si>
  <si>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</si>
  <si>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</si>
  <si>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</si>
  <si>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</si>
  <si>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</si>
  <si>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</si>
  <si>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</si>
  <si>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</si>
  <si>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</si>
  <si>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</si>
  <si>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</si>
  <si>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</si>
  <si>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</si>
  <si>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</si>
  <si>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</si>
  <si>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</si>
  <si>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</si>
  <si>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</si>
  <si>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</si>
  <si>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</si>
  <si>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</si>
  <si>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</si>
  <si>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</si>
  <si>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</si>
  <si>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</si>
  <si>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</si>
  <si>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</si>
  <si>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</si>
  <si>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</si>
  <si>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</si>
  <si>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</si>
  <si>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</si>
  <si>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</si>
  <si>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</si>
  <si>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</si>
  <si>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</si>
  <si>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</si>
  <si>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</si>
  <si>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</si>
  <si>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</si>
  <si>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</si>
  <si>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</si>
  <si>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</si>
  <si>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</si>
  <si>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</si>
  <si>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</si>
  <si>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</si>
  <si>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</si>
  <si>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</si>
  <si>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</si>
  <si>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</si>
  <si>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</si>
  <si>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</si>
  <si>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</si>
  <si>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</si>
  <si>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</si>
  <si>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</si>
  <si>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</si>
  <si>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</si>
  <si>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</si>
  <si>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　　固定資産税</t>
    <phoneticPr fontId="5"/>
  </si>
  <si>
    <t>商工費</t>
  </si>
  <si>
    <t>特別地方消費税交付金</t>
  </si>
  <si>
    <t>土木費</t>
  </si>
  <si>
    <t>自動車取得税交付金</t>
  </si>
  <si>
    <t>消防費</t>
  </si>
  <si>
    <t>軽油引取税交付金</t>
  </si>
  <si>
    <t>　　市町村たばこ税</t>
    <phoneticPr fontId="5"/>
  </si>
  <si>
    <t>教育費</t>
  </si>
  <si>
    <t>災害復旧費</t>
  </si>
  <si>
    <t>法人事業税交付金</t>
    <phoneticPr fontId="16"/>
  </si>
  <si>
    <t>公債費</t>
  </si>
  <si>
    <t>地方特例交付金等</t>
    <rPh sb="7" eb="8">
      <t>トウ</t>
    </rPh>
    <phoneticPr fontId="16"/>
  </si>
  <si>
    <t>諸支出金</t>
    <rPh sb="3" eb="4">
      <t>キン</t>
    </rPh>
    <phoneticPr fontId="25"/>
  </si>
  <si>
    <t>目的税</t>
  </si>
  <si>
    <t>前年度繰上充用金</t>
    <phoneticPr fontId="5"/>
  </si>
  <si>
    <t>　自動車税減収補塡特例交付金</t>
    <rPh sb="7" eb="9">
      <t>ホテン</t>
    </rPh>
    <rPh sb="13" eb="14">
      <t>キン</t>
    </rPh>
    <phoneticPr fontId="29"/>
  </si>
  <si>
    <t>歳出合計</t>
  </si>
  <si>
    <t>　軽自動車税減収補塡特例交付金</t>
    <rPh sb="8" eb="10">
      <t>ホテン</t>
    </rPh>
    <phoneticPr fontId="29"/>
  </si>
  <si>
    <t>　　事業所税</t>
    <phoneticPr fontId="5"/>
  </si>
  <si>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</si>
  <si>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</si>
  <si>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</si>
  <si>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</si>
  <si>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</si>
  <si>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</si>
  <si>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</si>
  <si>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</si>
  <si>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</si>
  <si>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</si>
  <si>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</si>
  <si>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</si>
  <si>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</si>
  <si>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</si>
  <si>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</si>
  <si>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</si>
  <si>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</si>
  <si>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</si>
  <si>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・計</t>
    <phoneticPr fontId="5"/>
  </si>
  <si>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</si>
  <si>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</si>
  <si>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</si>
  <si>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</si>
  <si>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</si>
  <si>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</si>
  <si>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</si>
  <si>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</si>
  <si>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</si>
  <si>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</si>
  <si>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</si>
  <si>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</si>
  <si>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</si>
  <si>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</si>
  <si>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</si>
  <si>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</si>
  <si>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</si>
  <si>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加入世帯数(世帯)</t>
  </si>
  <si>
    <t>　繰出金</t>
    <phoneticPr fontId="5"/>
  </si>
  <si>
    <t>諸収入</t>
  </si>
  <si>
    <t>被保険者数(人)</t>
  </si>
  <si>
    <t>地方債</t>
  </si>
  <si>
    <t>工業用水道</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</si>
  <si>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</si>
  <si>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</si>
  <si>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</si>
  <si>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国庫支出金</t>
    <phoneticPr fontId="5"/>
  </si>
  <si>
    <t>投資的経費計</t>
    <rPh sb="5" eb="6">
      <t>ケイ</t>
    </rPh>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</si>
  <si>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</si>
  <si>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</si>
  <si>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</si>
  <si>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</si>
  <si>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</si>
  <si>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</si>
  <si>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</si>
  <si>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</si>
  <si>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</si>
  <si>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</si>
  <si>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北海道斜里町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</si>
  <si>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</si>
  <si>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</si>
  <si>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</si>
  <si>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</si>
  <si>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</si>
  <si>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</si>
  <si>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</si>
  <si>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</si>
  <si>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</si>
  <si>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</si>
  <si>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</si>
  <si>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</si>
  <si>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</si>
  <si>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</si>
  <si>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</si>
  <si>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</si>
  <si>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</si>
  <si>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</si>
  <si>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</si>
  <si>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</si>
  <si>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国立公園内森林保全事業特別会計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</si>
  <si>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</si>
  <si>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</si>
  <si>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</si>
  <si>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</si>
  <si>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</si>
  <si>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</si>
  <si>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</si>
  <si>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</si>
  <si>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</si>
  <si>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</si>
  <si>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</si>
  <si>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</si>
  <si>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</si>
  <si>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</si>
  <si>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</si>
  <si>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</si>
  <si>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</si>
  <si>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</si>
  <si>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</si>
  <si>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病院事業会計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</si>
  <si>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</si>
  <si>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</si>
  <si>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</si>
  <si>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</si>
  <si>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</si>
  <si>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</si>
  <si>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</si>
  <si>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</si>
  <si>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</si>
  <si>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</si>
  <si>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</si>
  <si>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</si>
  <si>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</si>
  <si>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</si>
  <si>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</si>
  <si>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</si>
  <si>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</si>
  <si>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</si>
  <si>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</si>
  <si>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</si>
  <si>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</si>
  <si>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</si>
  <si>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</si>
  <si>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</si>
  <si>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</si>
  <si>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</si>
  <si>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</si>
  <si>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</si>
  <si>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</si>
  <si>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</si>
  <si>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</si>
  <si>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</si>
  <si>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</si>
  <si>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</si>
  <si>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</si>
  <si>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</si>
  <si>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</si>
  <si>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</si>
  <si>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</si>
  <si>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</si>
  <si>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</si>
  <si>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</si>
  <si>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</si>
  <si>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</si>
  <si>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</si>
  <si>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</si>
  <si>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</si>
  <si>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</si>
  <si>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</si>
  <si>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</si>
  <si>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</si>
  <si>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</si>
  <si>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</si>
  <si>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</si>
  <si>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</si>
  <si>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</si>
  <si>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</si>
  <si>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</si>
  <si>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</si>
  <si>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</si>
  <si>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</si>
  <si>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</si>
  <si>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</si>
  <si>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</si>
  <si>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</si>
  <si>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</si>
  <si>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</si>
  <si>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</si>
  <si>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</si>
  <si>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</si>
  <si>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</si>
  <si>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</si>
  <si>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</si>
  <si>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</si>
  <si>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</si>
  <si>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</si>
  <si>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</si>
  <si>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</si>
  <si>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</si>
  <si>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</si>
  <si>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</si>
  <si>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</si>
  <si>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</si>
  <si>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</si>
  <si>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</si>
  <si>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</si>
  <si>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</si>
  <si>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</si>
  <si>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</si>
  <si>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</si>
  <si>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</si>
  <si>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</si>
  <si>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</si>
  <si>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</si>
  <si>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</si>
  <si>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</si>
  <si>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</si>
  <si>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</si>
  <si>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</si>
  <si>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</si>
  <si>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</si>
  <si>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</si>
  <si>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</si>
  <si>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</si>
  <si>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</si>
  <si>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</si>
  <si>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</si>
  <si>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</si>
  <si>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</si>
  <si>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</si>
  <si>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</si>
  <si>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</si>
  <si>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</si>
  <si>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</si>
  <si>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</si>
  <si>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</si>
  <si>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</si>
  <si>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</si>
  <si>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</si>
  <si>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</si>
  <si>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</si>
  <si>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</si>
  <si>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</si>
  <si>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</si>
  <si>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</si>
  <si>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</si>
  <si>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</si>
  <si>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</si>
  <si>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</si>
  <si>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</si>
  <si>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</si>
  <si>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</si>
  <si>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</si>
  <si>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</si>
  <si>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</si>
  <si>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</si>
  <si>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</si>
  <si>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</si>
  <si>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</si>
  <si>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</si>
  <si>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</si>
  <si>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</si>
  <si>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</si>
  <si>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</si>
  <si>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</si>
  <si>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</si>
  <si>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</si>
  <si>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</si>
  <si>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</si>
  <si>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0.13</t>
  </si>
  <si>
    <t>▲ 1.34</t>
  </si>
  <si>
    <t>▲ 1.67</t>
  </si>
  <si>
    <t>一般会計</t>
  </si>
  <si>
    <t>病院事業会計</t>
  </si>
  <si>
    <t>▲ 0.23</t>
  </si>
  <si>
    <t>▲ 0.84</t>
  </si>
  <si>
    <t>水道事業会計</t>
  </si>
  <si>
    <t>介護保険事業特別会計</t>
  </si>
  <si>
    <t>国民健康保険事業特別会計</t>
  </si>
  <si>
    <t>公共下水道事業特別会計</t>
  </si>
  <si>
    <t>後期高齢者医療特別会計</t>
  </si>
  <si>
    <t>国立公園内森林保全事業特別会計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</si>
  <si>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</si>
  <si>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</si>
  <si>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</si>
  <si>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</si>
  <si>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</si>
  <si>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</si>
  <si>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</si>
  <si>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</si>
  <si>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</si>
  <si>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</si>
  <si>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</si>
  <si>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t>
    <phoneticPr fontId="2"/>
  </si>
  <si>
    <t>斜里郡３町終末処理事業組合</t>
    <rPh sb="0" eb="2">
      <t>シャリ</t>
    </rPh>
    <rPh sb="2" eb="3">
      <t>グン</t>
    </rPh>
    <rPh sb="4" eb="5">
      <t>チョウ</t>
    </rPh>
    <rPh sb="5" eb="7">
      <t>シュウマツ</t>
    </rPh>
    <rPh sb="7" eb="9">
      <t>ショリ</t>
    </rPh>
    <rPh sb="9" eb="11">
      <t>ジギョウ</t>
    </rPh>
    <rPh sb="11" eb="13">
      <t>クミアイ</t>
    </rPh>
    <phoneticPr fontId="2"/>
  </si>
  <si>
    <t>網走地方教育研修センター組合</t>
    <rPh sb="0" eb="2">
      <t>アバシリ</t>
    </rPh>
    <rPh sb="2" eb="4">
      <t>チホウ</t>
    </rPh>
    <rPh sb="4" eb="6">
      <t>キョウイク</t>
    </rPh>
    <rPh sb="6" eb="8">
      <t>ケンシュウ</t>
    </rPh>
    <rPh sb="12" eb="14">
      <t>クミアイ</t>
    </rPh>
    <phoneticPr fontId="2"/>
  </si>
  <si>
    <t>斜里地区消防組合</t>
    <rPh sb="0" eb="2">
      <t>シャリ</t>
    </rPh>
    <rPh sb="2" eb="4">
      <t>チク</t>
    </rPh>
    <rPh sb="4" eb="6">
      <t>ショウボウ</t>
    </rPh>
    <rPh sb="6" eb="8">
      <t>クミアイ</t>
    </rPh>
    <phoneticPr fontId="2"/>
  </si>
  <si>
    <t>知床財団</t>
    <rPh sb="0" eb="2">
      <t>シレトコ</t>
    </rPh>
    <rPh sb="2" eb="4">
      <t>ザイダン</t>
    </rPh>
    <phoneticPr fontId="2"/>
  </si>
  <si>
    <t>ふるさと応援「まちなみ」基金</t>
    <rPh sb="4" eb="6">
      <t>オウエン</t>
    </rPh>
    <rPh sb="12" eb="14">
      <t>キキン</t>
    </rPh>
    <phoneticPr fontId="5"/>
  </si>
  <si>
    <t>国立公園内森林保全基金</t>
    <rPh sb="0" eb="5">
      <t>コクリツコウエンナイ</t>
    </rPh>
    <rPh sb="5" eb="7">
      <t>シンリン</t>
    </rPh>
    <rPh sb="7" eb="9">
      <t>ホゼン</t>
    </rPh>
    <rPh sb="9" eb="11">
      <t>キキン</t>
    </rPh>
    <phoneticPr fontId="5"/>
  </si>
  <si>
    <t>ふるさと応援「まなび」基金</t>
    <rPh sb="4" eb="6">
      <t>オウエン</t>
    </rPh>
    <rPh sb="11" eb="13">
      <t>キキン</t>
    </rPh>
    <phoneticPr fontId="5"/>
  </si>
  <si>
    <t>漁業振興基金</t>
    <rPh sb="0" eb="2">
      <t>ギョギョウ</t>
    </rPh>
    <rPh sb="2" eb="4">
      <t>シンコウ</t>
    </rPh>
    <rPh sb="4" eb="6">
      <t>キキン</t>
    </rPh>
    <phoneticPr fontId="5"/>
  </si>
  <si>
    <t>ふるさと応援「しごと」</t>
    <rPh sb="4" eb="6">
      <t>オウエン</t>
    </rPh>
    <phoneticPr fontId="5"/>
  </si>
  <si>
    <t>歳出合計</t>
    <phoneticPr fontId="5"/>
  </si>
  <si>
    <t>-</t>
    <phoneticPr fontId="5"/>
  </si>
  <si>
    <t>失業対策事業費</t>
    <phoneticPr fontId="5"/>
  </si>
  <si>
    <t>-</t>
    <phoneticPr fontId="5"/>
  </si>
  <si>
    <t>　　うち人件費</t>
    <phoneticPr fontId="5"/>
  </si>
  <si>
    <t>-</t>
    <phoneticPr fontId="5"/>
  </si>
  <si>
    <t>　うち臨時財政対策債</t>
    <phoneticPr fontId="5"/>
  </si>
  <si>
    <t>保険給付費</t>
    <phoneticPr fontId="5"/>
  </si>
  <si>
    <t>その他</t>
    <phoneticPr fontId="5"/>
  </si>
  <si>
    <t>　うち猶予特例債</t>
    <phoneticPr fontId="16"/>
  </si>
  <si>
    <t>　前年度繰上充用金</t>
    <phoneticPr fontId="5"/>
  </si>
  <si>
    <t>国民健康保険</t>
    <phoneticPr fontId="5"/>
  </si>
  <si>
    <t>被保険者
1人当り</t>
    <phoneticPr fontId="5"/>
  </si>
  <si>
    <t>　積立金</t>
    <phoneticPr fontId="5"/>
  </si>
  <si>
    <t>上水道</t>
    <phoneticPr fontId="5"/>
  </si>
  <si>
    <t>下水道</t>
    <phoneticPr fontId="5"/>
  </si>
  <si>
    <t>合計</t>
    <phoneticPr fontId="5"/>
  </si>
  <si>
    <t>-</t>
    <phoneticPr fontId="5"/>
  </si>
  <si>
    <t>　物件費</t>
    <phoneticPr fontId="5"/>
  </si>
  <si>
    <t>-</t>
    <phoneticPr fontId="5"/>
  </si>
  <si>
    <t>一時借入金利子</t>
    <phoneticPr fontId="5"/>
  </si>
  <si>
    <t>　うち利子</t>
    <phoneticPr fontId="25"/>
  </si>
  <si>
    <t>　うち元金</t>
    <phoneticPr fontId="25"/>
  </si>
  <si>
    <t>元利償還金</t>
    <phoneticPr fontId="5"/>
  </si>
  <si>
    <t>　公債費</t>
    <phoneticPr fontId="5"/>
  </si>
  <si>
    <t>交通安全対策特別交付金</t>
    <phoneticPr fontId="5"/>
  </si>
  <si>
    <t>　扶助費</t>
    <phoneticPr fontId="5"/>
  </si>
  <si>
    <t>(一般財源計)</t>
    <phoneticPr fontId="5"/>
  </si>
  <si>
    <t>　震災復興特別交付税</t>
    <phoneticPr fontId="25"/>
  </si>
  <si>
    <t>　人件費</t>
    <phoneticPr fontId="5"/>
  </si>
  <si>
    <t>　法定外目的税</t>
    <phoneticPr fontId="5"/>
  </si>
  <si>
    <t>　特別交付税</t>
    <phoneticPr fontId="5"/>
  </si>
  <si>
    <t>　　水利地益税等</t>
    <phoneticPr fontId="5"/>
  </si>
  <si>
    <t>　普通交付税</t>
    <phoneticPr fontId="5"/>
  </si>
  <si>
    <t>充当一般財源等</t>
    <phoneticPr fontId="5"/>
  </si>
  <si>
    <t>構成比</t>
    <phoneticPr fontId="5"/>
  </si>
  <si>
    <t>　　都市計画税</t>
    <phoneticPr fontId="5"/>
  </si>
  <si>
    <t>　新型コロナウイルス感染症対策地方税減収補塡特別交付金</t>
    <phoneticPr fontId="5"/>
  </si>
  <si>
    <t>　　入湯税</t>
    <phoneticPr fontId="5"/>
  </si>
  <si>
    <t>-</t>
    <phoneticPr fontId="5"/>
  </si>
  <si>
    <t>　法定目的税</t>
    <phoneticPr fontId="5"/>
  </si>
  <si>
    <t>-</t>
    <phoneticPr fontId="5"/>
  </si>
  <si>
    <t>　個人住民税減収補塡特例交付金</t>
    <phoneticPr fontId="5"/>
  </si>
  <si>
    <t>　法定外普通税</t>
    <phoneticPr fontId="5"/>
  </si>
  <si>
    <t>　　特別土地保有税</t>
    <phoneticPr fontId="5"/>
  </si>
  <si>
    <t>　　鉱産税</t>
    <phoneticPr fontId="5"/>
  </si>
  <si>
    <t>自動車税環境性能割交付金</t>
    <phoneticPr fontId="5"/>
  </si>
  <si>
    <t>-</t>
    <phoneticPr fontId="5"/>
  </si>
  <si>
    <t>-</t>
    <phoneticPr fontId="5"/>
  </si>
  <si>
    <t>-</t>
    <phoneticPr fontId="5"/>
  </si>
  <si>
    <t>　　軽自動車税</t>
    <phoneticPr fontId="5"/>
  </si>
  <si>
    <t>　　　うち純固定資産税</t>
    <phoneticPr fontId="5"/>
  </si>
  <si>
    <t>　　　法人税割</t>
    <phoneticPr fontId="5"/>
  </si>
  <si>
    <t>　　　法人均等割</t>
    <phoneticPr fontId="5"/>
  </si>
  <si>
    <t>分離課税所得割交付金</t>
    <phoneticPr fontId="25"/>
  </si>
  <si>
    <t>　　　所得割</t>
    <phoneticPr fontId="5"/>
  </si>
  <si>
    <t>　　　個人均等割</t>
    <phoneticPr fontId="5"/>
  </si>
  <si>
    <t>　　市町村民税</t>
    <phoneticPr fontId="5"/>
  </si>
  <si>
    <t>　法定普通税</t>
    <phoneticPr fontId="5"/>
  </si>
  <si>
    <t>地方譲与税</t>
    <phoneticPr fontId="5"/>
  </si>
  <si>
    <t>目的別歳出の状況（単位 千円・％）</t>
    <phoneticPr fontId="5"/>
  </si>
  <si>
    <t>歳出の状況（単位 千円・％）</t>
    <phoneticPr fontId="5"/>
  </si>
  <si>
    <t>北海道斜里町</t>
    <phoneticPr fontId="25"/>
  </si>
  <si>
    <t>令和3年度</t>
    <phoneticPr fontId="2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</si>
  <si>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</si>
  <si>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</si>
  <si>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</si>
  <si>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地方債・債務負担行為の減、基金・交付税の増等により、R02比で27.5%の減となっており、有形固定資産減価償却率については、公共施設の老朽化によりR02比で1.7%の増となっています。
施設の複合化や除却、売却等により公共建築物の総量を削減し、維持管理に要する費用を削減していきます。</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</si>
  <si>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</si>
  <si>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</si>
  <si>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</si>
  <si>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</si>
  <si>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</si>
  <si>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</si>
  <si>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実質公債費比率については、大型事業等による元利償還金増によりR02比で1%の増となり、将来負担比率については、地方債・債務負担行為の減、基金・交付税の増等により減少しています。
今後も公債費の適正化に取組んでいく必要があります。</t>
    <phoneticPr fontId="5"/>
  </si>
  <si>
    <t>将来負担比率</t>
    <phoneticPr fontId="5"/>
  </si>
  <si>
    <t>実質公債費比率</t>
    <phoneticPr fontId="5"/>
  </si>
  <si>
    <t>類似団体内平均値</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</si>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</sst>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38"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81" fontId="1" fillId="0" borderId="38" xfId="11" applyNumberForma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181" fontId="20" fillId="0" borderId="12"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181" fontId="20" fillId="0" borderId="82" xfId="11" applyNumberFormat="1" applyFon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0" fontId="20" fillId="0" borderId="34" xfId="11"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113913</c:v>
                </c:pt>
                <c:pt idx="1">
                  <c:v>115050</c:v>
                </c:pt>
                <c:pt idx="2">
                  <c:v>118252</c:v>
                </c:pt>
                <c:pt idx="3">
                  <c:v>120302</c:v>
                </c:pt>
                <c:pt idx="4">
                  <c:v>114841</c:v>
                </c:pt>
              </c:numCache>
            </c:numRef>
          </c:val>
          <c:smooth val="0"/>
          <c:extLst>
            <c:ext xmlns:c16="http://schemas.microsoft.com/office/drawing/2014/chart" uri="{C3380CC4-5D6E-409C-BE32-E72D297353CC}">
              <c16:uniqueId val="{00000000-21CC-403D-8804-4E7F6E83E5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165419</c:v>
                </c:pt>
                <c:pt idx="1">
                  <c:v>201421</c:v>
                </c:pt>
                <c:pt idx="2">
                  <c:v>181214</c:v>
                </c:pt>
                <c:pt idx="3">
                  <c:v>216426</c:v>
                </c:pt>
                <c:pt idx="4">
                  <c:v>117641</c:v>
                </c:pt>
              </c:numCache>
            </c:numRef>
          </c:val>
          <c:smooth val="0"/>
          <c:extLst>
            <c:ext xmlns:c16="http://schemas.microsoft.com/office/drawing/2014/chart" uri="{C3380CC4-5D6E-409C-BE32-E72D297353CC}">
              <c16:uniqueId val="{00000001-21CC-403D-8804-4E7F6E83E5D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2.9</c:v>
                </c:pt>
                <c:pt idx="1">
                  <c:v>3.92</c:v>
                </c:pt>
                <c:pt idx="2">
                  <c:v>4.0999999999999996</c:v>
                </c:pt>
                <c:pt idx="3">
                  <c:v>4.45</c:v>
                </c:pt>
                <c:pt idx="4">
                  <c:v>5.96</c:v>
                </c:pt>
              </c:numCache>
            </c:numRef>
          </c:val>
          <c:extLst>
            <c:ext xmlns:c16="http://schemas.microsoft.com/office/drawing/2014/chart" uri="{C3380CC4-5D6E-409C-BE32-E72D297353CC}">
              <c16:uniqueId val="{00000000-FC58-43DC-A7AE-5A4273F55B0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24.72</c:v>
                </c:pt>
                <c:pt idx="1">
                  <c:v>22.68</c:v>
                </c:pt>
                <c:pt idx="2">
                  <c:v>20.74</c:v>
                </c:pt>
                <c:pt idx="3">
                  <c:v>20.84</c:v>
                </c:pt>
                <c:pt idx="4">
                  <c:v>23.58</c:v>
                </c:pt>
              </c:numCache>
            </c:numRef>
          </c:val>
          <c:extLst>
            <c:ext xmlns:c16="http://schemas.microsoft.com/office/drawing/2014/chart" uri="{C3380CC4-5D6E-409C-BE32-E72D297353CC}">
              <c16:uniqueId val="{00000001-FC58-43DC-A7AE-5A4273F55B0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-0.13</c:v>
                </c:pt>
                <c:pt idx="1">
                  <c:v>-1.34</c:v>
                </c:pt>
                <c:pt idx="2">
                  <c:v>-1.67</c:v>
                </c:pt>
                <c:pt idx="3">
                  <c:v>1.24</c:v>
                </c:pt>
                <c:pt idx="4">
                  <c:v>5.7</c:v>
                </c:pt>
              </c:numCache>
            </c:numRef>
          </c:val>
          <c:smooth val="0"/>
          <c:extLst>
            <c:ext xmlns:c16="http://schemas.microsoft.com/office/drawing/2014/chart" uri="{C3380CC4-5D6E-409C-BE32-E72D297353CC}">
              <c16:uniqueId val="{00000002-FC58-43DC-A7AE-5A4273F55B0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5F4-44AB-A3B3-BE215230E93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5F4-44AB-A3B3-BE215230E93C}"/>
            </c:ext>
          </c:extLst>
        </c:ser>
        <c:ser>
          <c:idx val="2"/>
          <c:order val="2"/>
          <c:tx>
            <c:strRef>
              <c:f>データシート!$A$29</c:f>
              <c:strCache>
                <c:ptCount val="1"/>
                <c:pt idx="0">
                  <c:v>国立公園内森林保全事業特別会計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5F4-44AB-A3B3-BE215230E93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45F4-44AB-A3B3-BE215230E93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4-45F4-44AB-A3B3-BE215230E93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1.3</c:v>
                </c:pt>
                <c:pt idx="2">
                  <c:v>#N/A</c:v>
                </c:pt>
                <c:pt idx="3">
                  <c:v>0.08</c:v>
                </c:pt>
                <c:pt idx="4">
                  <c:v>#N/A</c:v>
                </c:pt>
                <c:pt idx="5">
                  <c:v>0.09</c:v>
                </c:pt>
                <c:pt idx="6">
                  <c:v>#N/A</c:v>
                </c:pt>
                <c:pt idx="7">
                  <c:v>0.15</c:v>
                </c:pt>
                <c:pt idx="8">
                  <c:v>#N/A</c:v>
                </c:pt>
                <c:pt idx="9">
                  <c:v>0.02</c:v>
                </c:pt>
              </c:numCache>
            </c:numRef>
          </c:val>
          <c:extLst>
            <c:ext xmlns:c16="http://schemas.microsoft.com/office/drawing/2014/chart" uri="{C3380CC4-5D6E-409C-BE32-E72D297353CC}">
              <c16:uniqueId val="{00000005-45F4-44AB-A3B3-BE215230E93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0.34</c:v>
                </c:pt>
                <c:pt idx="2">
                  <c:v>#N/A</c:v>
                </c:pt>
                <c:pt idx="3">
                  <c:v>0.67</c:v>
                </c:pt>
                <c:pt idx="4">
                  <c:v>#N/A</c:v>
                </c:pt>
                <c:pt idx="5">
                  <c:v>1.08</c:v>
                </c:pt>
                <c:pt idx="6">
                  <c:v>#N/A</c:v>
                </c:pt>
                <c:pt idx="7">
                  <c:v>1.3</c:v>
                </c:pt>
                <c:pt idx="8">
                  <c:v>#N/A</c:v>
                </c:pt>
                <c:pt idx="9">
                  <c:v>1.27</c:v>
                </c:pt>
              </c:numCache>
            </c:numRef>
          </c:val>
          <c:extLst>
            <c:ext xmlns:c16="http://schemas.microsoft.com/office/drawing/2014/chart" uri="{C3380CC4-5D6E-409C-BE32-E72D297353CC}">
              <c16:uniqueId val="{00000006-45F4-44AB-A3B3-BE215230E93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3.95</c:v>
                </c:pt>
                <c:pt idx="2">
                  <c:v>#N/A</c:v>
                </c:pt>
                <c:pt idx="3">
                  <c:v>4.46</c:v>
                </c:pt>
                <c:pt idx="4">
                  <c:v>#N/A</c:v>
                </c:pt>
                <c:pt idx="5">
                  <c:v>4.87</c:v>
                </c:pt>
                <c:pt idx="6">
                  <c:v>#N/A</c:v>
                </c:pt>
                <c:pt idx="7">
                  <c:v>4.43</c:v>
                </c:pt>
                <c:pt idx="8">
                  <c:v>#N/A</c:v>
                </c:pt>
                <c:pt idx="9">
                  <c:v>4.41</c:v>
                </c:pt>
              </c:numCache>
            </c:numRef>
          </c:val>
          <c:extLst>
            <c:ext xmlns:c16="http://schemas.microsoft.com/office/drawing/2014/chart" uri="{C3380CC4-5D6E-409C-BE32-E72D297353CC}">
              <c16:uniqueId val="{00000007-45F4-44AB-A3B3-BE215230E93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0.23</c:v>
                </c:pt>
                <c:pt idx="1">
                  <c:v>#N/A</c:v>
                </c:pt>
                <c:pt idx="2">
                  <c:v>#N/A</c:v>
                </c:pt>
                <c:pt idx="3">
                  <c:v>0.19</c:v>
                </c:pt>
                <c:pt idx="4">
                  <c:v>0.84</c:v>
                </c:pt>
                <c:pt idx="5">
                  <c:v>#N/A</c:v>
                </c:pt>
                <c:pt idx="6">
                  <c:v>#N/A</c:v>
                </c:pt>
                <c:pt idx="7">
                  <c:v>0</c:v>
                </c:pt>
                <c:pt idx="8">
                  <c:v>#N/A</c:v>
                </c:pt>
                <c:pt idx="9">
                  <c:v>4.79</c:v>
                </c:pt>
              </c:numCache>
            </c:numRef>
          </c:val>
          <c:extLst>
            <c:ext xmlns:c16="http://schemas.microsoft.com/office/drawing/2014/chart" uri="{C3380CC4-5D6E-409C-BE32-E72D297353CC}">
              <c16:uniqueId val="{00000008-45F4-44AB-A3B3-BE215230E93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2.9</c:v>
                </c:pt>
                <c:pt idx="2">
                  <c:v>#N/A</c:v>
                </c:pt>
                <c:pt idx="3">
                  <c:v>3.91</c:v>
                </c:pt>
                <c:pt idx="4">
                  <c:v>#N/A</c:v>
                </c:pt>
                <c:pt idx="5">
                  <c:v>4.0999999999999996</c:v>
                </c:pt>
                <c:pt idx="6">
                  <c:v>#N/A</c:v>
                </c:pt>
                <c:pt idx="7">
                  <c:v>4.45</c:v>
                </c:pt>
                <c:pt idx="8">
                  <c:v>#N/A</c:v>
                </c:pt>
                <c:pt idx="9">
                  <c:v>5.96</c:v>
                </c:pt>
              </c:numCache>
            </c:numRef>
          </c:val>
          <c:extLst>
            <c:ext xmlns:c16="http://schemas.microsoft.com/office/drawing/2014/chart" uri="{C3380CC4-5D6E-409C-BE32-E72D297353CC}">
              <c16:uniqueId val="{00000009-45F4-44AB-A3B3-BE215230E93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1014</c:v>
                </c:pt>
                <c:pt idx="5">
                  <c:v>978</c:v>
                </c:pt>
                <c:pt idx="8">
                  <c:v>973</c:v>
                </c:pt>
                <c:pt idx="11">
                  <c:v>992</c:v>
                </c:pt>
                <c:pt idx="14">
                  <c:v>992</c:v>
                </c:pt>
              </c:numCache>
            </c:numRef>
          </c:val>
          <c:extLst>
            <c:ext xmlns:c16="http://schemas.microsoft.com/office/drawing/2014/chart" uri="{C3380CC4-5D6E-409C-BE32-E72D297353CC}">
              <c16:uniqueId val="{00000000-B76B-49F8-BCE0-5ED18AEB4A9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1</c:v>
                </c:pt>
                <c:pt idx="9">
                  <c:v>1</c:v>
                </c:pt>
                <c:pt idx="12">
                  <c:v>0</c:v>
                </c:pt>
              </c:numCache>
            </c:numRef>
          </c:val>
          <c:extLst>
            <c:ext xmlns:c16="http://schemas.microsoft.com/office/drawing/2014/chart" uri="{C3380CC4-5D6E-409C-BE32-E72D297353CC}">
              <c16:uniqueId val="{00000001-B76B-49F8-BCE0-5ED18AEB4A9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69</c:v>
                </c:pt>
                <c:pt idx="3">
                  <c:v>88</c:v>
                </c:pt>
                <c:pt idx="6">
                  <c:v>86</c:v>
                </c:pt>
                <c:pt idx="9">
                  <c:v>103</c:v>
                </c:pt>
                <c:pt idx="12">
                  <c:v>163</c:v>
                </c:pt>
              </c:numCache>
            </c:numRef>
          </c:val>
          <c:extLst>
            <c:ext xmlns:c16="http://schemas.microsoft.com/office/drawing/2014/chart" uri="{C3380CC4-5D6E-409C-BE32-E72D297353CC}">
              <c16:uniqueId val="{00000002-B76B-49F8-BCE0-5ED18AEB4A9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33</c:v>
                </c:pt>
                <c:pt idx="3">
                  <c:v>43</c:v>
                </c:pt>
                <c:pt idx="6">
                  <c:v>73</c:v>
                </c:pt>
                <c:pt idx="9">
                  <c:v>74</c:v>
                </c:pt>
                <c:pt idx="12">
                  <c:v>76</c:v>
                </c:pt>
              </c:numCache>
            </c:numRef>
          </c:val>
          <c:extLst>
            <c:ext xmlns:c16="http://schemas.microsoft.com/office/drawing/2014/chart" uri="{C3380CC4-5D6E-409C-BE32-E72D297353CC}">
              <c16:uniqueId val="{00000003-B76B-49F8-BCE0-5ED18AEB4A9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225</c:v>
                </c:pt>
                <c:pt idx="3">
                  <c:v>206</c:v>
                </c:pt>
                <c:pt idx="6">
                  <c:v>229</c:v>
                </c:pt>
                <c:pt idx="9">
                  <c:v>261</c:v>
                </c:pt>
                <c:pt idx="12">
                  <c:v>259</c:v>
                </c:pt>
              </c:numCache>
            </c:numRef>
          </c:val>
          <c:extLst>
            <c:ext xmlns:c16="http://schemas.microsoft.com/office/drawing/2014/chart" uri="{C3380CC4-5D6E-409C-BE32-E72D297353CC}">
              <c16:uniqueId val="{00000004-B76B-49F8-BCE0-5ED18AEB4A9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6B-49F8-BCE0-5ED18AEB4A9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6B-49F8-BCE0-5ED18AEB4A9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1177</c:v>
                </c:pt>
                <c:pt idx="3">
                  <c:v>1084</c:v>
                </c:pt>
                <c:pt idx="6">
                  <c:v>1070</c:v>
                </c:pt>
                <c:pt idx="9">
                  <c:v>1064</c:v>
                </c:pt>
                <c:pt idx="12">
                  <c:v>1140</c:v>
                </c:pt>
              </c:numCache>
            </c:numRef>
          </c:val>
          <c:extLst>
            <c:ext xmlns:c16="http://schemas.microsoft.com/office/drawing/2014/chart" uri="{C3380CC4-5D6E-409C-BE32-E72D297353CC}">
              <c16:uniqueId val="{00000007-B76B-49F8-BCE0-5ED18AEB4A9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490</c:v>
                </c:pt>
                <c:pt idx="2">
                  <c:v>#N/A</c:v>
                </c:pt>
                <c:pt idx="3">
                  <c:v>#N/A</c:v>
                </c:pt>
                <c:pt idx="4">
                  <c:v>443</c:v>
                </c:pt>
                <c:pt idx="5">
                  <c:v>#N/A</c:v>
                </c:pt>
                <c:pt idx="6">
                  <c:v>#N/A</c:v>
                </c:pt>
                <c:pt idx="7">
                  <c:v>486</c:v>
                </c:pt>
                <c:pt idx="8">
                  <c:v>#N/A</c:v>
                </c:pt>
                <c:pt idx="9">
                  <c:v>#N/A</c:v>
                </c:pt>
                <c:pt idx="10">
                  <c:v>511</c:v>
                </c:pt>
                <c:pt idx="11">
                  <c:v>#N/A</c:v>
                </c:pt>
                <c:pt idx="12">
                  <c:v>#N/A</c:v>
                </c:pt>
                <c:pt idx="13">
                  <c:v>646</c:v>
                </c:pt>
                <c:pt idx="14">
                  <c:v>#N/A</c:v>
                </c:pt>
              </c:numCache>
            </c:numRef>
          </c:val>
          <c:smooth val="0"/>
          <c:extLst>
            <c:ext xmlns:c16="http://schemas.microsoft.com/office/drawing/2014/chart" uri="{C3380CC4-5D6E-409C-BE32-E72D297353CC}">
              <c16:uniqueId val="{00000008-B76B-49F8-BCE0-5ED18AEB4A9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9739</c:v>
                </c:pt>
                <c:pt idx="5">
                  <c:v>9578</c:v>
                </c:pt>
                <c:pt idx="8">
                  <c:v>9342</c:v>
                </c:pt>
                <c:pt idx="11">
                  <c:v>9307</c:v>
                </c:pt>
                <c:pt idx="14">
                  <c:v>9458</c:v>
                </c:pt>
              </c:numCache>
            </c:numRef>
          </c:val>
          <c:extLst>
            <c:ext xmlns:c16="http://schemas.microsoft.com/office/drawing/2014/chart" uri="{C3380CC4-5D6E-409C-BE32-E72D297353CC}">
              <c16:uniqueId val="{00000000-6518-4387-8B43-8FB8832063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1243</c:v>
                </c:pt>
                <c:pt idx="5">
                  <c:v>1279</c:v>
                </c:pt>
                <c:pt idx="8">
                  <c:v>1341</c:v>
                </c:pt>
                <c:pt idx="11">
                  <c:v>1327</c:v>
                </c:pt>
                <c:pt idx="14">
                  <c:v>1205</c:v>
                </c:pt>
              </c:numCache>
            </c:numRef>
          </c:val>
          <c:extLst>
            <c:ext xmlns:c16="http://schemas.microsoft.com/office/drawing/2014/chart" uri="{C3380CC4-5D6E-409C-BE32-E72D297353CC}">
              <c16:uniqueId val="{00000001-6518-4387-8B43-8FB8832063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2475</c:v>
                </c:pt>
                <c:pt idx="5">
                  <c:v>2236</c:v>
                </c:pt>
                <c:pt idx="8">
                  <c:v>2100</c:v>
                </c:pt>
                <c:pt idx="11">
                  <c:v>2272</c:v>
                </c:pt>
                <c:pt idx="14">
                  <c:v>2735</c:v>
                </c:pt>
              </c:numCache>
            </c:numRef>
          </c:val>
          <c:extLst>
            <c:ext xmlns:c16="http://schemas.microsoft.com/office/drawing/2014/chart" uri="{C3380CC4-5D6E-409C-BE32-E72D297353CC}">
              <c16:uniqueId val="{00000002-6518-4387-8B43-8FB8832063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518-4387-8B43-8FB8832063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518-4387-8B43-8FB8832063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18-4387-8B43-8FB8832063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882</c:v>
                </c:pt>
                <c:pt idx="3">
                  <c:v>860</c:v>
                </c:pt>
                <c:pt idx="6">
                  <c:v>831</c:v>
                </c:pt>
                <c:pt idx="9">
                  <c:v>859</c:v>
                </c:pt>
                <c:pt idx="12">
                  <c:v>831</c:v>
                </c:pt>
              </c:numCache>
            </c:numRef>
          </c:val>
          <c:extLst>
            <c:ext xmlns:c16="http://schemas.microsoft.com/office/drawing/2014/chart" uri="{C3380CC4-5D6E-409C-BE32-E72D297353CC}">
              <c16:uniqueId val="{00000006-6518-4387-8B43-8FB8832063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1342</c:v>
                </c:pt>
                <c:pt idx="3">
                  <c:v>1302</c:v>
                </c:pt>
                <c:pt idx="6">
                  <c:v>1245</c:v>
                </c:pt>
                <c:pt idx="9">
                  <c:v>1281</c:v>
                </c:pt>
                <c:pt idx="12">
                  <c:v>1213</c:v>
                </c:pt>
              </c:numCache>
            </c:numRef>
          </c:val>
          <c:extLst>
            <c:ext xmlns:c16="http://schemas.microsoft.com/office/drawing/2014/chart" uri="{C3380CC4-5D6E-409C-BE32-E72D297353CC}">
              <c16:uniqueId val="{00000007-6518-4387-8B43-8FB8832063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3133</c:v>
                </c:pt>
                <c:pt idx="3">
                  <c:v>3023</c:v>
                </c:pt>
                <c:pt idx="6">
                  <c:v>2830</c:v>
                </c:pt>
                <c:pt idx="9">
                  <c:v>2737</c:v>
                </c:pt>
                <c:pt idx="12">
                  <c:v>2684</c:v>
                </c:pt>
              </c:numCache>
            </c:numRef>
          </c:val>
          <c:extLst>
            <c:ext xmlns:c16="http://schemas.microsoft.com/office/drawing/2014/chart" uri="{C3380CC4-5D6E-409C-BE32-E72D297353CC}">
              <c16:uniqueId val="{00000008-6518-4387-8B43-8FB8832063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630</c:v>
                </c:pt>
                <c:pt idx="3">
                  <c:v>576</c:v>
                </c:pt>
                <c:pt idx="6">
                  <c:v>644</c:v>
                </c:pt>
                <c:pt idx="9">
                  <c:v>504</c:v>
                </c:pt>
                <c:pt idx="12">
                  <c:v>365</c:v>
                </c:pt>
              </c:numCache>
            </c:numRef>
          </c:val>
          <c:extLst>
            <c:ext xmlns:c16="http://schemas.microsoft.com/office/drawing/2014/chart" uri="{C3380CC4-5D6E-409C-BE32-E72D297353CC}">
              <c16:uniqueId val="{00000009-6518-4387-8B43-8FB8832063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11632</c:v>
                </c:pt>
                <c:pt idx="3">
                  <c:v>11577</c:v>
                </c:pt>
                <c:pt idx="6">
                  <c:v>11775</c:v>
                </c:pt>
                <c:pt idx="9">
                  <c:v>12157</c:v>
                </c:pt>
                <c:pt idx="12">
                  <c:v>11813</c:v>
                </c:pt>
              </c:numCache>
            </c:numRef>
          </c:val>
          <c:extLst>
            <c:ext xmlns:c16="http://schemas.microsoft.com/office/drawing/2014/chart" uri="{C3380CC4-5D6E-409C-BE32-E72D297353CC}">
              <c16:uniqueId val="{0000000A-6518-4387-8B43-8FB8832063B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4161</c:v>
                </c:pt>
                <c:pt idx="2">
                  <c:v>#N/A</c:v>
                </c:pt>
                <c:pt idx="3">
                  <c:v>#N/A</c:v>
                </c:pt>
                <c:pt idx="4">
                  <c:v>4245</c:v>
                </c:pt>
                <c:pt idx="5">
                  <c:v>#N/A</c:v>
                </c:pt>
                <c:pt idx="6">
                  <c:v>#N/A</c:v>
                </c:pt>
                <c:pt idx="7">
                  <c:v>4543</c:v>
                </c:pt>
                <c:pt idx="8">
                  <c:v>#N/A</c:v>
                </c:pt>
                <c:pt idx="9">
                  <c:v>#N/A</c:v>
                </c:pt>
                <c:pt idx="10">
                  <c:v>4632</c:v>
                </c:pt>
                <c:pt idx="11">
                  <c:v>#N/A</c:v>
                </c:pt>
                <c:pt idx="12">
                  <c:v>#N/A</c:v>
                </c:pt>
                <c:pt idx="13">
                  <c:v>3509</c:v>
                </c:pt>
                <c:pt idx="14">
                  <c:v>#N/A</c:v>
                </c:pt>
              </c:numCache>
            </c:numRef>
          </c:val>
          <c:smooth val="0"/>
          <c:extLst>
            <c:ext xmlns:c16="http://schemas.microsoft.com/office/drawing/2014/chart" uri="{C3380CC4-5D6E-409C-BE32-E72D297353CC}">
              <c16:uniqueId val="{0000000B-6518-4387-8B43-8FB8832063B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1157</c:v>
                </c:pt>
                <c:pt idx="1">
                  <c:v>1200</c:v>
                </c:pt>
                <c:pt idx="2">
                  <c:v>1441</c:v>
                </c:pt>
              </c:numCache>
            </c:numRef>
          </c:val>
          <c:extLst>
            <c:ext xmlns:c16="http://schemas.microsoft.com/office/drawing/2014/chart" uri="{C3380CC4-5D6E-409C-BE32-E72D297353CC}">
              <c16:uniqueId val="{00000000-6383-4366-9439-CE92464F1F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292</c:v>
                </c:pt>
                <c:pt idx="1">
                  <c:v>337</c:v>
                </c:pt>
                <c:pt idx="2">
                  <c:v>467</c:v>
                </c:pt>
              </c:numCache>
            </c:numRef>
          </c:val>
          <c:extLst>
            <c:ext xmlns:c16="http://schemas.microsoft.com/office/drawing/2014/chart" uri="{C3380CC4-5D6E-409C-BE32-E72D297353CC}">
              <c16:uniqueId val="{00000001-6383-4366-9439-CE92464F1F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401</c:v>
                </c:pt>
                <c:pt idx="1">
                  <c:v>466</c:v>
                </c:pt>
                <c:pt idx="2">
                  <c:v>566</c:v>
                </c:pt>
              </c:numCache>
            </c:numRef>
          </c:val>
          <c:extLst>
            <c:ext xmlns:c16="http://schemas.microsoft.com/office/drawing/2014/chart" uri="{C3380CC4-5D6E-409C-BE32-E72D297353CC}">
              <c16:uniqueId val="{00000002-6383-4366-9439-CE92464F1F5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{90081934-CB89-458C-8025-E43FDAFF357A}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0A1-4654-8496-C9D9C25664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{39752911-3A03-43DB-A452-5A0736D7E192}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A1-4654-8496-C9D9C25664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{5520BD7C-45C7-4619-BDD3-2332D7EFC63F}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A1-4654-8496-C9D9C25664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{88CE6072-E16E-4403-B6C4-A5549DC2A48B}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A1-4654-8496-C9D9C25664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{1D9CEF0C-104A-42BB-8F35-D764B10E4AA1}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A1-4654-8496-C9D9C2566442}"/>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{73C5A086-083C-4E7B-A8C7-6317F8CABF7E}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0A1-4654-8496-C9D9C2566442}"/>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{49D62A09-9FE7-4DED-A419-202DAD007B40}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0A1-4654-8496-C9D9C2566442}"/>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{F9AEC102-2388-4E5E-A811-4086147B4F1E}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0A1-4654-8496-C9D9C2566442}"/>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{0821A1F6-DCE7-4A83-9C9A-0E27FA631EF0}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0A1-4654-8496-C9D9C25664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63.2</c:v>
                </c:pt>
                <c:pt idx="8">
                  <c:v>65.099999999999994</c:v>
                </c:pt>
                <c:pt idx="16">
                  <c:v>66.7</c:v>
                </c:pt>
                <c:pt idx="24">
                  <c:v>68</c:v>
                </c:pt>
                <c:pt idx="32">
                  <c:v>69.7</c:v>
                </c:pt>
              </c:numCache>
            </c:numRef>
          </c:xVal>
          <c:yVal>
            <c:numRef>
              <c:f>公会計指標分析・財政指標組合せ分析表!$BP$51:$DC$51</c:f>
              <c:numCache>
                <c:formatCode>#,##0.0;"▲ "#,##0.0</c:formatCode>
                <c:ptCount val="40"/>
                <c:pt idx="0">
                  <c:v>86.9</c:v>
                </c:pt>
                <c:pt idx="8">
                  <c:v>89.7</c:v>
                </c:pt>
                <c:pt idx="16">
                  <c:v>95.4</c:v>
                </c:pt>
                <c:pt idx="24">
                  <c:v>94.1</c:v>
                </c:pt>
                <c:pt idx="32">
                  <c:v>66.599999999999994</c:v>
                </c:pt>
              </c:numCache>
            </c:numRef>
          </c:yVal>
          <c:smooth val="0"/>
          <c:extLst>
            <c:ext xmlns:c16="http://schemas.microsoft.com/office/drawing/2014/chart" uri="{C3380CC4-5D6E-409C-BE32-E72D297353CC}">
              <c16:uniqueId val="{00000009-F0A1-4654-8496-C9D9C256644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2391760875750597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{91C8F3EC-A1AA-46CD-8351-A7BDAC0ACA99}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0A1-4654-8496-C9D9C256644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{E969D444-A30F-4C0D-AC25-B5C5F83B650C}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A1-4654-8496-C9D9C25664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{9728AD43-85DB-4C0C-8496-4B4CF637DB47}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A1-4654-8496-C9D9C25664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{DA998EDC-1662-404F-BC5F-23BAEF1A7616}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A1-4654-8496-C9D9C25664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{D446F7F5-D5FE-4308-B60D-EAFEFDCAB754}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A1-4654-8496-C9D9C2566442}"/>
                </c:ext>
              </c:extLst>
            </c:dLbl>
            <c:dLbl>
              <c:idx val="8"/>
              <c:layout>
                <c:manualLayout>
                  <c:x val="-4.1898640063394006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{D537FA09-23B4-43EE-BF6B-E6F4879E26F0}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0A1-4654-8496-C9D9C2566442}"/>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{DB6AC506-B3CE-4C85-B0F8-5BE973C69E01}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0A1-4654-8496-C9D9C2566442}"/>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{E7470C0B-F583-4B73-9579-A9A0B5155C95}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0A1-4654-8496-C9D9C2566442}"/>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{A0DCA645-3663-4D1D-ACB2-82ACBA641526}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0A1-4654-8496-C9D9C25664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61.7</c:v>
                </c:pt>
                <c:pt idx="8">
                  <c:v>61.8</c:v>
                </c:pt>
                <c:pt idx="16">
                  <c:v>62.8</c:v>
                </c:pt>
                <c:pt idx="24">
                  <c:v>64.2</c:v>
                </c:pt>
                <c:pt idx="32">
                  <c:v>67</c:v>
                </c:pt>
              </c:numCache>
            </c:numRef>
          </c:xVal>
          <c:yVal>
            <c:numRef>
              <c:f>公会計指標分析・財政指標組合せ分析表!$BP$55:$DC$55</c:f>
              <c:numCache>
                <c:formatCode>#,##0.0;"▲ "#,##0.0</c:formatCode>
                <c:ptCount val="40"/>
                <c:pt idx="0">
                  <c:v>46.8</c:v>
                </c:pt>
                <c:pt idx="8">
                  <c:v>48.4</c:v>
                </c:pt>
                <c:pt idx="16">
                  <c:v>43</c:v>
                </c:pt>
                <c:pt idx="24">
                  <c:v>32.4</c:v>
                </c:pt>
                <c:pt idx="32">
                  <c:v>20</c:v>
                </c:pt>
              </c:numCache>
            </c:numRef>
          </c:yVal>
          <c:smooth val="0"/>
          <c:extLst>
            <c:ext xmlns:c16="http://schemas.microsoft.com/office/drawing/2014/chart" uri="{C3380CC4-5D6E-409C-BE32-E72D297353CC}">
              <c16:uniqueId val="{00000013-F0A1-4654-8496-C9D9C2566442}"/>
            </c:ext>
          </c:extLst>
        </c:ser>
        <c:dLbls>
          <c:showLegendKey val="0"/>
          <c:showVal val="1"/>
          <c:showCatName val="0"/>
          <c:showSerName val="0"/>
          <c:showPercent val="0"/>
          <c:showBubbleSize val="0"/>
        </c:dLbls>
        <c:axId val="46179840"/>
        <c:axId val="46181760"/>
      </c:scatterChart>
      <c:valAx>
        <c:axId val="46179840"/>
        <c:scaling>
          <c:orientation val="maxMin"/>
          <c:max val="71"/>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{754EF2A2-540D-4C54-85A0-84C056A7D188}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D87-430F-80EA-A9EB0A1C67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{320BE82A-5EBC-46BB-A81F-8CC41BC62DFD}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D87-430F-80EA-A9EB0A1C67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{E580D104-563A-4CAF-AB38-746D97C21A17}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D87-430F-80EA-A9EB0A1C67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{ADDC8B94-110E-4C9D-9BD7-64941FEDE422}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D87-430F-80EA-A9EB0A1C67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{F61F29F8-14AB-4AE3-BA21-9D6E3163DAC2}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D87-430F-80EA-A9EB0A1C6719}"/>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{278C7069-EB3E-469D-9B97-15845A4346F5}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D87-430F-80EA-A9EB0A1C6719}"/>
                </c:ext>
              </c:extLst>
            </c:dLbl>
            <c:dLbl>
              <c:idx val="16"/>
              <c:layout>
                <c:manualLayout>
                  <c:x val="-4.4905057365901176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{ED640BB7-64B8-4808-9C41-FC93CEB4C50F}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D87-430F-80EA-A9EB0A1C6719}"/>
                </c:ext>
              </c:extLst>
            </c:dLbl>
            <c:dLbl>
              <c:idx val="24"/>
              <c:layout>
                <c:manualLayout>
                  <c:x val="-1.8235628084249993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{72C3633D-A7B5-4BB9-994D-262E6D2D7CA7}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D87-430F-80EA-A9EB0A1C6719}"/>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{430A9FCE-2743-4FC7-B2C8-3BA6526C70D0}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D87-430F-80EA-A9EB0A1C67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9.4</c:v>
                </c:pt>
                <c:pt idx="16">
                  <c:v>9.9</c:v>
                </c:pt>
                <c:pt idx="24">
                  <c:v>9.9</c:v>
                </c:pt>
                <c:pt idx="32">
                  <c:v>10.9</c:v>
                </c:pt>
              </c:numCache>
            </c:numRef>
          </c:xVal>
          <c:yVal>
            <c:numRef>
              <c:f>公会計指標分析・財政指標組合せ分析表!$BP$73:$DC$73</c:f>
              <c:numCache>
                <c:formatCode>#,##0.0;"▲ "#,##0.0</c:formatCode>
                <c:ptCount val="40"/>
                <c:pt idx="0">
                  <c:v>86.9</c:v>
                </c:pt>
                <c:pt idx="8">
                  <c:v>89.7</c:v>
                </c:pt>
                <c:pt idx="16">
                  <c:v>95.4</c:v>
                </c:pt>
                <c:pt idx="24">
                  <c:v>94.1</c:v>
                </c:pt>
                <c:pt idx="32">
                  <c:v>66.599999999999994</c:v>
                </c:pt>
              </c:numCache>
            </c:numRef>
          </c:yVal>
          <c:smooth val="0"/>
          <c:extLst>
            <c:ext xmlns:c16="http://schemas.microsoft.com/office/drawing/2014/chart" uri="{C3380CC4-5D6E-409C-BE32-E72D297353CC}">
              <c16:uniqueId val="{00000009-DD87-430F-80EA-A9EB0A1C671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03E-2"/>
                  <c:y val="-5.695397035564598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{FFC1EF77-27A5-4AB5-AFC7-CB1FC44E52E6}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D87-430F-80EA-A9EB0A1C671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{446D55CE-4AF1-4B92-9DEC-8EEEB6E26667}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D87-430F-80EA-A9EB0A1C67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{A3D0A140-27A3-41AB-B7CA-619BC13383CB}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D87-430F-80EA-A9EB0A1C67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{604BE44F-5653-4406-9E8E-27646C0BFBA7}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D87-430F-80EA-A9EB0A1C67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{D6633356-3494-4FC2-928C-679BCD5315D0}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D87-430F-80EA-A9EB0A1C6719}"/>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{653ECA37-B4D8-4013-B94F-FA7B54448749}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D87-430F-80EA-A9EB0A1C6719}"/>
                </c:ext>
              </c:extLst>
            </c:dLbl>
            <c:dLbl>
              <c:idx val="16"/>
              <c:layout>
                <c:manualLayout>
                  <c:x val="-3.1570342725075584E-2"/>
                  <c:y val="-6.78796663075114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{A6705F9E-F379-493B-B866-846190A9907F}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D87-430F-80EA-A9EB0A1C6719}"/>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{216DC358-25BE-4BF9-84CC-99DC17C5295A}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D87-430F-80EA-A9EB0A1C6719}"/>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{BE67E0DA-B9CD-42AF-9B63-A71A9892445F}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D87-430F-80EA-A9EB0A1C67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9.9</c:v>
                </c:pt>
                <c:pt idx="8">
                  <c:v>9.9</c:v>
                </c:pt>
                <c:pt idx="16">
                  <c:v>9.9</c:v>
                </c:pt>
                <c:pt idx="24">
                  <c:v>9.5</c:v>
                </c:pt>
                <c:pt idx="32">
                  <c:v>9.5</c:v>
                </c:pt>
              </c:numCache>
            </c:numRef>
          </c:xVal>
          <c:yVal>
            <c:numRef>
              <c:f>公会計指標分析・財政指標組合せ分析表!$BP$77:$DC$77</c:f>
              <c:numCache>
                <c:formatCode>#,##0.0;"▲ "#,##0.0</c:formatCode>
                <c:ptCount val="40"/>
                <c:pt idx="0">
                  <c:v>46.8</c:v>
                </c:pt>
                <c:pt idx="8">
                  <c:v>48.4</c:v>
                </c:pt>
                <c:pt idx="16">
                  <c:v>43</c:v>
                </c:pt>
                <c:pt idx="24">
                  <c:v>32.4</c:v>
                </c:pt>
                <c:pt idx="32">
                  <c:v>20</c:v>
                </c:pt>
              </c:numCache>
            </c:numRef>
          </c:yVal>
          <c:smooth val="0"/>
          <c:extLst>
            <c:ext xmlns:c16="http://schemas.microsoft.com/office/drawing/2014/chart" uri="{C3380CC4-5D6E-409C-BE32-E72D297353CC}">
              <c16:uniqueId val="{00000013-DD87-430F-80EA-A9EB0A1C6719}"/>
            </c:ext>
          </c:extLst>
        </c:ser>
        <c:dLbls>
          <c:showLegendKey val="0"/>
          <c:showVal val="1"/>
          <c:showCatName val="0"/>
          <c:showSerName val="0"/>
          <c:showPercent val="0"/>
          <c:showBubbleSize val="0"/>
        </c:dLbls>
        <c:axId val="84219776"/>
        <c:axId val="84234240"/>
      </c:scatterChart>
      <c:valAx>
        <c:axId val="84219776"/>
        <c:scaling>
          <c:orientation val="maxMin"/>
          <c:max val="11"/>
          <c:min val="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65533" y="5115877"/>
          <a:ext cx="43053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6566535"/>
          <a:ext cx="123825" cy="47434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北海道斜里町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一般会計における元利償還額は、計画的な事業執行や公的補償金免除繰上償還の実施、金利見直しによる利子の減などにより、単年度での償還額は概ね</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億円程度となっています。</a:t>
          </a:r>
          <a:endParaRPr lang="ja-JP" altLang="ja-JP" sz="1400">
            <a:effectLst/>
          </a:endParaRPr>
        </a:p>
        <a:p>
          <a:r>
            <a:rPr lang="ja-JP" altLang="ja-JP" sz="1100">
              <a:solidFill>
                <a:schemeClr val="dk1"/>
              </a:solidFill>
              <a:effectLst/>
              <a:latin typeface="+mn-lt"/>
              <a:ea typeface="+mn-ea"/>
              <a:cs typeface="+mn-cs"/>
            </a:rPr>
            <a:t>　公営企業債の元利償還に対する繰入金は、病院事業及び水道事業、公共下水道事業に対するもので</a:t>
          </a:r>
          <a:r>
            <a:rPr lang="ja-JP" altLang="en-US" sz="1100">
              <a:solidFill>
                <a:schemeClr val="dk1"/>
              </a:solidFill>
              <a:effectLst/>
              <a:latin typeface="+mn-lt"/>
              <a:ea typeface="+mn-ea"/>
              <a:cs typeface="+mn-cs"/>
            </a:rPr>
            <a:t>す。</a:t>
          </a:r>
          <a:endParaRPr lang="ja-JP" altLang="ja-JP" sz="1400">
            <a:effectLst/>
          </a:endParaRPr>
        </a:p>
        <a:p>
          <a:r>
            <a:rPr lang="ja-JP" altLang="ja-JP" sz="1100">
              <a:solidFill>
                <a:schemeClr val="dk1"/>
              </a:solidFill>
              <a:effectLst/>
              <a:latin typeface="+mn-lt"/>
              <a:ea typeface="+mn-ea"/>
              <a:cs typeface="+mn-cs"/>
            </a:rPr>
            <a:t>　算入公債費等については、辺地対策事業債や臨時財政対策債、公共道路整備等の財源対策債などの償還に対する算定となっており、約</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億円となっています。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減債基金については、約</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億円程度の積立残高となっていますが、満期一括償還地方債の償還財源として積み立てている額がないため、空欄となっています。</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北海道斜里町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50">
              <a:solidFill>
                <a:schemeClr val="dk1"/>
              </a:solidFill>
              <a:effectLst/>
              <a:latin typeface="+mn-lt"/>
              <a:ea typeface="+mn-ea"/>
              <a:cs typeface="+mn-cs"/>
            </a:rPr>
            <a:t>一般会計等における地方債現在高について、平成</a:t>
          </a:r>
          <a:r>
            <a:rPr lang="en-US" altLang="ja-JP" sz="950">
              <a:solidFill>
                <a:schemeClr val="dk1"/>
              </a:solidFill>
              <a:effectLst/>
              <a:latin typeface="+mn-lt"/>
              <a:ea typeface="+mn-ea"/>
              <a:cs typeface="+mn-cs"/>
            </a:rPr>
            <a:t>23</a:t>
          </a:r>
          <a:r>
            <a:rPr lang="ja-JP" altLang="ja-JP" sz="950">
              <a:solidFill>
                <a:schemeClr val="dk1"/>
              </a:solidFill>
              <a:effectLst/>
              <a:latin typeface="+mn-lt"/>
              <a:ea typeface="+mn-ea"/>
              <a:cs typeface="+mn-cs"/>
            </a:rPr>
            <a:t>年度以降、新一般廃棄物処理施設の建設事業債や国の景気対策による補正予算債の発行、公共施設の長寿命化事業等により、</a:t>
          </a:r>
          <a:r>
            <a:rPr lang="en-US" altLang="ja-JP" sz="950">
              <a:solidFill>
                <a:schemeClr val="dk1"/>
              </a:solidFill>
              <a:effectLst/>
              <a:latin typeface="+mn-lt"/>
              <a:ea typeface="+mn-ea"/>
              <a:cs typeface="+mn-cs"/>
            </a:rPr>
            <a:t>120</a:t>
          </a:r>
          <a:r>
            <a:rPr lang="ja-JP" altLang="ja-JP" sz="950">
              <a:solidFill>
                <a:schemeClr val="dk1"/>
              </a:solidFill>
              <a:effectLst/>
              <a:latin typeface="+mn-lt"/>
              <a:ea typeface="+mn-ea"/>
              <a:cs typeface="+mn-cs"/>
            </a:rPr>
            <a:t>億円前後での推移となっています。</a:t>
          </a:r>
          <a:endParaRPr lang="ja-JP" altLang="ja-JP" sz="950">
            <a:effectLst/>
          </a:endParaRPr>
        </a:p>
        <a:p>
          <a:r>
            <a:rPr lang="ja-JP" altLang="ja-JP" sz="950">
              <a:solidFill>
                <a:schemeClr val="dk1"/>
              </a:solidFill>
              <a:effectLst/>
              <a:latin typeface="+mn-lt"/>
              <a:ea typeface="+mn-ea"/>
              <a:cs typeface="+mn-cs"/>
            </a:rPr>
            <a:t>　債務負担行為に基づく支出予定額については、前年度比で約</a:t>
          </a:r>
          <a:r>
            <a:rPr lang="en-US" altLang="ja-JP" sz="950">
              <a:solidFill>
                <a:schemeClr val="dk1"/>
              </a:solidFill>
              <a:effectLst/>
              <a:latin typeface="+mn-lt"/>
              <a:ea typeface="+mn-ea"/>
              <a:cs typeface="+mn-cs"/>
            </a:rPr>
            <a:t>1</a:t>
          </a:r>
          <a:r>
            <a:rPr lang="ja-JP" altLang="ja-JP" sz="950">
              <a:solidFill>
                <a:schemeClr val="dk1"/>
              </a:solidFill>
              <a:effectLst/>
              <a:latin typeface="+mn-lt"/>
              <a:ea typeface="+mn-ea"/>
              <a:cs typeface="+mn-cs"/>
            </a:rPr>
            <a:t>億</a:t>
          </a:r>
          <a:r>
            <a:rPr lang="en-US" altLang="ja-JP" sz="950">
              <a:solidFill>
                <a:schemeClr val="dk1"/>
              </a:solidFill>
              <a:effectLst/>
              <a:latin typeface="+mn-lt"/>
              <a:ea typeface="+mn-ea"/>
              <a:cs typeface="+mn-cs"/>
            </a:rPr>
            <a:t>4,000</a:t>
          </a:r>
          <a:r>
            <a:rPr lang="ja-JP" altLang="ja-JP" sz="950">
              <a:solidFill>
                <a:schemeClr val="dk1"/>
              </a:solidFill>
              <a:effectLst/>
              <a:latin typeface="+mn-lt"/>
              <a:ea typeface="+mn-ea"/>
              <a:cs typeface="+mn-cs"/>
            </a:rPr>
            <a:t>万円の減少となっています。</a:t>
          </a:r>
          <a:endParaRPr lang="ja-JP" altLang="ja-JP" sz="950">
            <a:effectLst/>
          </a:endParaRPr>
        </a:p>
        <a:p>
          <a:r>
            <a:rPr lang="ja-JP" altLang="ja-JP" sz="950">
              <a:solidFill>
                <a:schemeClr val="dk1"/>
              </a:solidFill>
              <a:effectLst/>
              <a:latin typeface="+mn-lt"/>
              <a:ea typeface="+mn-ea"/>
              <a:cs typeface="+mn-cs"/>
            </a:rPr>
            <a:t>　公営企業債等繰入見込額については、病院・水道・公共下水道事業会計に対するものとなっており、</a:t>
          </a:r>
          <a:r>
            <a:rPr lang="en-US" altLang="ja-JP" sz="950">
              <a:solidFill>
                <a:schemeClr val="dk1"/>
              </a:solidFill>
              <a:effectLst/>
              <a:latin typeface="+mn-lt"/>
              <a:ea typeface="+mn-ea"/>
              <a:cs typeface="+mn-cs"/>
            </a:rPr>
            <a:t>5,300</a:t>
          </a:r>
          <a:r>
            <a:rPr lang="ja-JP" altLang="ja-JP" sz="950">
              <a:solidFill>
                <a:schemeClr val="dk1"/>
              </a:solidFill>
              <a:effectLst/>
              <a:latin typeface="+mn-lt"/>
              <a:ea typeface="+mn-ea"/>
              <a:cs typeface="+mn-cs"/>
            </a:rPr>
            <a:t>万円の減額となっています。</a:t>
          </a:r>
          <a:endParaRPr lang="ja-JP" altLang="ja-JP" sz="950">
            <a:effectLst/>
          </a:endParaRPr>
        </a:p>
        <a:p>
          <a:r>
            <a:rPr lang="ja-JP" altLang="ja-JP" sz="950">
              <a:solidFill>
                <a:schemeClr val="dk1"/>
              </a:solidFill>
              <a:effectLst/>
              <a:latin typeface="+mn-lt"/>
              <a:ea typeface="+mn-ea"/>
              <a:cs typeface="+mn-cs"/>
            </a:rPr>
            <a:t>　組合等負担等見込額については、消防庁舎改築や３町終末処理事業組合の施設改修に伴う地方債の元金償還開始により</a:t>
          </a:r>
          <a:r>
            <a:rPr lang="ja-JP" altLang="en-US" sz="950">
              <a:solidFill>
                <a:schemeClr val="dk1"/>
              </a:solidFill>
              <a:effectLst/>
              <a:latin typeface="+mn-lt"/>
              <a:ea typeface="+mn-ea"/>
              <a:cs typeface="+mn-cs"/>
            </a:rPr>
            <a:t>減少</a:t>
          </a:r>
          <a:r>
            <a:rPr lang="ja-JP" altLang="ja-JP" sz="950">
              <a:solidFill>
                <a:schemeClr val="dk1"/>
              </a:solidFill>
              <a:effectLst/>
              <a:latin typeface="+mn-lt"/>
              <a:ea typeface="+mn-ea"/>
              <a:cs typeface="+mn-cs"/>
            </a:rPr>
            <a:t>しています。</a:t>
          </a:r>
          <a:endParaRPr lang="ja-JP" altLang="ja-JP" sz="950">
            <a:effectLst/>
          </a:endParaRPr>
        </a:p>
        <a:p>
          <a:r>
            <a:rPr lang="ja-JP" altLang="ja-JP" sz="950">
              <a:solidFill>
                <a:schemeClr val="dk1"/>
              </a:solidFill>
              <a:effectLst/>
              <a:latin typeface="+mn-lt"/>
              <a:ea typeface="+mn-ea"/>
              <a:cs typeface="+mn-cs"/>
            </a:rPr>
            <a:t>　退職手当負担見込額については、行財政改革に伴う職員数の減少等により、減少傾向となっています。</a:t>
          </a:r>
          <a:endParaRPr lang="ja-JP" altLang="ja-JP" sz="950">
            <a:effectLst/>
          </a:endParaRPr>
        </a:p>
        <a:p>
          <a:r>
            <a:rPr lang="ja-JP" altLang="ja-JP" sz="950">
              <a:solidFill>
                <a:schemeClr val="dk1"/>
              </a:solidFill>
              <a:effectLst/>
              <a:latin typeface="+mn-lt"/>
              <a:ea typeface="+mn-ea"/>
              <a:cs typeface="+mn-cs"/>
            </a:rPr>
            <a:t>　充当可能基金については、</a:t>
          </a:r>
          <a:r>
            <a:rPr lang="en-US" altLang="ja-JP" sz="950">
              <a:solidFill>
                <a:schemeClr val="dk1"/>
              </a:solidFill>
              <a:effectLst/>
              <a:latin typeface="+mn-lt"/>
              <a:ea typeface="+mn-ea"/>
              <a:cs typeface="+mn-cs"/>
            </a:rPr>
            <a:t>27</a:t>
          </a:r>
          <a:r>
            <a:rPr lang="ja-JP" altLang="ja-JP" sz="950">
              <a:solidFill>
                <a:schemeClr val="dk1"/>
              </a:solidFill>
              <a:effectLst/>
              <a:latin typeface="+mn-lt"/>
              <a:ea typeface="+mn-ea"/>
              <a:cs typeface="+mn-cs"/>
            </a:rPr>
            <a:t>億</a:t>
          </a:r>
          <a:r>
            <a:rPr lang="en-US" altLang="ja-JP" sz="950">
              <a:solidFill>
                <a:schemeClr val="dk1"/>
              </a:solidFill>
              <a:effectLst/>
              <a:latin typeface="+mn-lt"/>
              <a:ea typeface="+mn-ea"/>
              <a:cs typeface="+mn-cs"/>
            </a:rPr>
            <a:t>3,500</a:t>
          </a:r>
          <a:r>
            <a:rPr lang="ja-JP" altLang="ja-JP" sz="950">
              <a:solidFill>
                <a:schemeClr val="dk1"/>
              </a:solidFill>
              <a:effectLst/>
              <a:latin typeface="+mn-lt"/>
              <a:ea typeface="+mn-ea"/>
              <a:cs typeface="+mn-cs"/>
            </a:rPr>
            <a:t>万円となっていますが、約半分が財政調整基金（</a:t>
          </a:r>
          <a:r>
            <a:rPr lang="en-US" altLang="ja-JP" sz="950">
              <a:solidFill>
                <a:schemeClr val="dk1"/>
              </a:solidFill>
              <a:effectLst/>
              <a:latin typeface="+mn-lt"/>
              <a:ea typeface="+mn-ea"/>
              <a:cs typeface="+mn-cs"/>
            </a:rPr>
            <a:t>14</a:t>
          </a:r>
          <a:r>
            <a:rPr lang="ja-JP" altLang="ja-JP" sz="950">
              <a:solidFill>
                <a:schemeClr val="dk1"/>
              </a:solidFill>
              <a:effectLst/>
              <a:latin typeface="+mn-lt"/>
              <a:ea typeface="+mn-ea"/>
              <a:cs typeface="+mn-cs"/>
            </a:rPr>
            <a:t>億円）で、残りは国民健康保険基金等の特定目的基金となっており、充当可能財源等については、町営住宅使用料等や都市計画税等となっています。</a:t>
          </a:r>
          <a:endParaRPr lang="ja-JP" altLang="ja-JP" sz="950">
            <a:effectLst/>
          </a:endParaRPr>
        </a:p>
        <a:p>
          <a:r>
            <a:rPr lang="ja-JP" altLang="ja-JP" sz="950">
              <a:solidFill>
                <a:schemeClr val="dk1"/>
              </a:solidFill>
              <a:effectLst/>
              <a:latin typeface="+mn-lt"/>
              <a:ea typeface="+mn-ea"/>
              <a:cs typeface="+mn-cs"/>
            </a:rPr>
            <a:t>　基準財政需要額算入見込額は、</a:t>
          </a:r>
          <a:r>
            <a:rPr lang="ja-JP" altLang="en-US" sz="950">
              <a:solidFill>
                <a:schemeClr val="dk1"/>
              </a:solidFill>
              <a:effectLst/>
              <a:latin typeface="+mn-lt"/>
              <a:ea typeface="+mn-ea"/>
              <a:cs typeface="+mn-cs"/>
            </a:rPr>
            <a:t>過疎債の活用により増加しました</a:t>
          </a:r>
          <a:r>
            <a:rPr lang="ja-JP" altLang="ja-JP" sz="950">
              <a:solidFill>
                <a:schemeClr val="dk1"/>
              </a:solidFill>
              <a:effectLst/>
              <a:latin typeface="+mn-lt"/>
              <a:ea typeface="+mn-ea"/>
              <a:cs typeface="+mn-cs"/>
            </a:rPr>
            <a:t>。</a:t>
          </a:r>
          <a:endParaRPr kumimoji="1" lang="ja-JP" altLang="en-US" sz="95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北海道斜里町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ほとんどの基金を定期預金で管理していることから、運用益については少額となっており、基金の増額は難しい状況になっています。</a:t>
          </a:r>
          <a:endParaRPr lang="ja-JP" altLang="ja-JP" sz="1400">
            <a:effectLst/>
          </a:endParaRPr>
        </a:p>
        <a:p>
          <a:r>
            <a:rPr kumimoji="1" lang="ja-JP" altLang="ja-JP" sz="1100">
              <a:solidFill>
                <a:schemeClr val="dk1"/>
              </a:solidFill>
              <a:effectLst/>
              <a:latin typeface="+mn-lt"/>
              <a:ea typeface="+mn-ea"/>
              <a:cs typeface="+mn-cs"/>
            </a:rPr>
            <a:t>　一般会計での財源不足額は近年発生していないことや、前年度繰越金などの剰余金を積み立てていることなどから、財政調整基金及び減債基金については現</a:t>
          </a:r>
          <a:endParaRPr lang="ja-JP" altLang="ja-JP" sz="1400">
            <a:effectLst/>
          </a:endParaRPr>
        </a:p>
        <a:p>
          <a:r>
            <a:rPr kumimoji="1" lang="ja-JP" altLang="ja-JP" sz="1100">
              <a:solidFill>
                <a:schemeClr val="dk1"/>
              </a:solidFill>
              <a:effectLst/>
              <a:latin typeface="+mn-lt"/>
              <a:ea typeface="+mn-ea"/>
              <a:cs typeface="+mn-cs"/>
            </a:rPr>
            <a:t>　 状維持となっていましたが、中期的な財政収支の試算では、平成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年度以降、財政調整基金の繰入が必要な状況となっています。</a:t>
          </a:r>
          <a:endParaRPr lang="ja-JP" altLang="ja-JP" sz="1400">
            <a:effectLst/>
          </a:endParaRPr>
        </a:p>
        <a:p>
          <a:r>
            <a:rPr kumimoji="1" lang="ja-JP" altLang="ja-JP" sz="1100">
              <a:solidFill>
                <a:schemeClr val="dk1"/>
              </a:solidFill>
              <a:effectLst/>
              <a:latin typeface="+mn-lt"/>
              <a:ea typeface="+mn-ea"/>
              <a:cs typeface="+mn-cs"/>
            </a:rPr>
            <a:t>　　また、老朽化した施設の維持管理対策として行う事業や基金設置の目的にある事業への財源対策として、その他特定目的基金を活用していることなどから、特</a:t>
          </a:r>
          <a:endParaRPr lang="ja-JP" altLang="ja-JP" sz="1400">
            <a:effectLst/>
          </a:endParaRPr>
        </a:p>
        <a:p>
          <a:r>
            <a:rPr kumimoji="1" lang="ja-JP" altLang="ja-JP" sz="1100">
              <a:solidFill>
                <a:schemeClr val="dk1"/>
              </a:solidFill>
              <a:effectLst/>
              <a:latin typeface="+mn-lt"/>
              <a:ea typeface="+mn-ea"/>
              <a:cs typeface="+mn-cs"/>
            </a:rPr>
            <a:t>　 定目的基金の適正な維持管理に努めます。</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運用益が見込めない状況や将来的な財政運営上、最低限、基金残高の現状維持は必要であると考えており、引き続き、歳出の効率的な執行などにより基金の 適正な維持管理に努めます。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普通会計で</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の特定目的基金、国民健康保険事業会計及び介護保険事業会計における基金を合わせて</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の特定目的基金を設置・管理しており、基金の目的</a:t>
          </a:r>
          <a:endParaRPr lang="ja-JP" altLang="ja-JP" sz="1400">
            <a:effectLst/>
          </a:endParaRPr>
        </a:p>
        <a:p>
          <a:r>
            <a:rPr kumimoji="1" lang="ja-JP" altLang="ja-JP" sz="1100">
              <a:solidFill>
                <a:schemeClr val="dk1"/>
              </a:solidFill>
              <a:effectLst/>
              <a:latin typeface="+mn-lt"/>
              <a:ea typeface="+mn-ea"/>
              <a:cs typeface="+mn-cs"/>
            </a:rPr>
            <a:t>　 に沿った運用を行っています。</a:t>
          </a:r>
          <a:endParaRPr lang="ja-JP" altLang="ja-JP" sz="1400">
            <a:effectLst/>
          </a:endParaRPr>
        </a:p>
        <a:p>
          <a:r>
            <a:rPr kumimoji="1" lang="ja-JP" altLang="ja-JP" sz="1100">
              <a:solidFill>
                <a:schemeClr val="dk1"/>
              </a:solidFill>
              <a:effectLst/>
              <a:latin typeface="+mn-lt"/>
              <a:ea typeface="+mn-ea"/>
              <a:cs typeface="+mn-cs"/>
            </a:rPr>
            <a:t>　　近年は、公共施設や町営住宅の維持管理に要する経費に対しての取り崩しが増加しています。また、知床国立公園内の森林再生事業への寄附金を基にした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森林再生整備事業についても、基金の一部を財源として計画的に事業を進めているところです。</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年度では、特定目的基金への寄附金や運用利子をはじめとした積立金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7,867</a:t>
          </a:r>
          <a:r>
            <a:rPr kumimoji="1" lang="ja-JP" altLang="ja-JP" sz="1100">
              <a:solidFill>
                <a:schemeClr val="dk1"/>
              </a:solidFill>
              <a:effectLst/>
              <a:latin typeface="+mn-lt"/>
              <a:ea typeface="+mn-ea"/>
              <a:cs typeface="+mn-cs"/>
            </a:rPr>
            <a:t>万円に対し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各種事業の財源として</a:t>
          </a:r>
          <a:r>
            <a:rPr kumimoji="1" lang="en-US" altLang="ja-JP" sz="1100">
              <a:solidFill>
                <a:schemeClr val="dk1"/>
              </a:solidFill>
              <a:effectLst/>
              <a:latin typeface="+mn-lt"/>
              <a:ea typeface="+mn-ea"/>
              <a:cs typeface="+mn-cs"/>
            </a:rPr>
            <a:t>6,366</a:t>
          </a:r>
          <a:r>
            <a:rPr kumimoji="1" lang="ja-JP" altLang="ja-JP" sz="1100">
              <a:solidFill>
                <a:schemeClr val="dk1"/>
              </a:solidFill>
              <a:effectLst/>
              <a:latin typeface="+mn-lt"/>
              <a:ea typeface="+mn-ea"/>
              <a:cs typeface="+mn-cs"/>
            </a:rPr>
            <a:t>万円取り崩し、各種公共施設や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町営住宅等の長寿命化や維持補修事業に充当しました。</a:t>
          </a:r>
          <a:endParaRPr lang="ja-JP" altLang="ja-JP" sz="1400">
            <a:effectLst/>
          </a:endParaRPr>
        </a:p>
        <a:p>
          <a:r>
            <a:rPr kumimoji="1" lang="ja-JP" altLang="ja-JP" sz="1100">
              <a:solidFill>
                <a:schemeClr val="dk1"/>
              </a:solidFill>
              <a:effectLst/>
              <a:latin typeface="+mn-lt"/>
              <a:ea typeface="+mn-ea"/>
              <a:cs typeface="+mn-cs"/>
            </a:rPr>
            <a:t>　　また、知床国立公園内の森林再生事業に</a:t>
          </a:r>
          <a:r>
            <a:rPr kumimoji="1" lang="en-US" altLang="ja-JP" sz="1100">
              <a:solidFill>
                <a:schemeClr val="dk1"/>
              </a:solidFill>
              <a:effectLst/>
              <a:latin typeface="+mn-lt"/>
              <a:ea typeface="+mn-ea"/>
              <a:cs typeface="+mn-cs"/>
            </a:rPr>
            <a:t>1,581</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取り崩し、</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その他特定目的基金を</a:t>
          </a:r>
          <a:r>
            <a:rPr kumimoji="1" lang="en-US" altLang="ja-JP" sz="1100">
              <a:solidFill>
                <a:schemeClr val="dk1"/>
              </a:solidFill>
              <a:effectLst/>
              <a:latin typeface="+mn-lt"/>
              <a:ea typeface="+mn-ea"/>
              <a:cs typeface="+mn-cs"/>
            </a:rPr>
            <a:t>7,948</a:t>
          </a:r>
          <a:r>
            <a:rPr kumimoji="1" lang="ja-JP" altLang="ja-JP" sz="1100">
              <a:solidFill>
                <a:schemeClr val="dk1"/>
              </a:solidFill>
              <a:effectLst/>
              <a:latin typeface="+mn-lt"/>
              <a:ea typeface="+mn-ea"/>
              <a:cs typeface="+mn-cs"/>
            </a:rPr>
            <a:t>万円取り崩したことから、前年度比で</a:t>
          </a:r>
          <a:r>
            <a:rPr kumimoji="1" lang="en-US" altLang="ja-JP" sz="1100">
              <a:solidFill>
                <a:schemeClr val="dk1"/>
              </a:solidFill>
              <a:effectLst/>
              <a:latin typeface="+mn-lt"/>
              <a:ea typeface="+mn-ea"/>
              <a:cs typeface="+mn-cs"/>
            </a:rPr>
            <a:t>9,919</a:t>
          </a:r>
          <a:r>
            <a:rPr kumimoji="1" lang="ja-JP" altLang="ja-JP" sz="1100">
              <a:solidFill>
                <a:schemeClr val="dk1"/>
              </a:solidFill>
              <a:effectLst/>
              <a:latin typeface="+mn-lt"/>
              <a:ea typeface="+mn-ea"/>
              <a:cs typeface="+mn-cs"/>
            </a:rPr>
            <a:t>万円の増加となりま</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した。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特定目的基金は使途が限定されており、公共施設や町営住宅等の維持管理経費、森林再生や世界自然遺産の保護管理など長期にわたる事業への財源対策</a:t>
          </a:r>
          <a:endParaRPr lang="ja-JP" altLang="ja-JP" sz="1400">
            <a:effectLst/>
          </a:endParaRPr>
        </a:p>
        <a:p>
          <a:r>
            <a:rPr kumimoji="1" lang="ja-JP" altLang="ja-JP" sz="1100">
              <a:solidFill>
                <a:schemeClr val="dk1"/>
              </a:solidFill>
              <a:effectLst/>
              <a:latin typeface="+mn-lt"/>
              <a:ea typeface="+mn-ea"/>
              <a:cs typeface="+mn-cs"/>
            </a:rPr>
            <a:t>　　として、引き続き基金の維持管理に努めます。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4,100</a:t>
          </a:r>
          <a:r>
            <a:rPr kumimoji="1" lang="ja-JP" altLang="ja-JP" sz="1100">
              <a:solidFill>
                <a:schemeClr val="dk1"/>
              </a:solidFill>
              <a:effectLst/>
              <a:latin typeface="+mn-lt"/>
              <a:ea typeface="+mn-ea"/>
              <a:cs typeface="+mn-cs"/>
            </a:rPr>
            <a:t>万円を積立しました。</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近年、町の基幹産業である農業や漁業関係所得が堅調ではあるものの、第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次産業の状況により町税収入の変動が起こり得ることや地方交付税の算定状況、</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老朽化する公共施設の維持管理等、将来的な歳入・歳出の変動に備える上でも、基準財政需要額の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割程度の財政調整基金は必要であると考えており、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a:t>
          </a:r>
          <a:endParaRPr lang="ja-JP" altLang="ja-JP" sz="1400">
            <a:effectLst/>
          </a:endParaRPr>
        </a:p>
        <a:p>
          <a:r>
            <a:rPr kumimoji="1" lang="ja-JP" altLang="ja-JP" sz="1100">
              <a:solidFill>
                <a:schemeClr val="dk1"/>
              </a:solidFill>
              <a:effectLst/>
              <a:latin typeface="+mn-lt"/>
              <a:ea typeface="+mn-ea"/>
              <a:cs typeface="+mn-cs"/>
            </a:rPr>
            <a:t>　 前後の積立金の維持を基本に基金の管理を進めます。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年度においては、前年度繰越金等の剰余金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3,000</a:t>
          </a:r>
          <a:r>
            <a:rPr kumimoji="1" lang="ja-JP" altLang="ja-JP" sz="1100">
              <a:solidFill>
                <a:schemeClr val="dk1"/>
              </a:solidFill>
              <a:effectLst/>
              <a:latin typeface="+mn-lt"/>
              <a:ea typeface="+mn-ea"/>
              <a:cs typeface="+mn-cs"/>
            </a:rPr>
            <a:t>万円を積み立てました。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一般会計の起債残高は</a:t>
          </a:r>
          <a:r>
            <a:rPr kumimoji="1" lang="en-US" altLang="ja-JP" sz="1100">
              <a:solidFill>
                <a:schemeClr val="dk1"/>
              </a:solidFill>
              <a:effectLst/>
              <a:latin typeface="+mn-lt"/>
              <a:ea typeface="+mn-ea"/>
              <a:cs typeface="+mn-cs"/>
            </a:rPr>
            <a:t>118</a:t>
          </a:r>
          <a:r>
            <a:rPr kumimoji="1" lang="ja-JP" altLang="ja-JP" sz="1100">
              <a:solidFill>
                <a:schemeClr val="dk1"/>
              </a:solidFill>
              <a:effectLst/>
              <a:latin typeface="+mn-lt"/>
              <a:ea typeface="+mn-ea"/>
              <a:cs typeface="+mn-cs"/>
            </a:rPr>
            <a:t>億円となっており、今後も毎年</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億円前後の起債元利償還金が見込まれていることから、起債償還金の補てん財源として減債基金</a:t>
          </a:r>
          <a:endParaRPr lang="ja-JP" altLang="ja-JP" sz="1400">
            <a:effectLst/>
          </a:endParaRPr>
        </a:p>
        <a:p>
          <a:r>
            <a:rPr kumimoji="1" lang="ja-JP" altLang="ja-JP" sz="1100">
              <a:solidFill>
                <a:schemeClr val="dk1"/>
              </a:solidFill>
              <a:effectLst/>
              <a:latin typeface="+mn-lt"/>
              <a:ea typeface="+mn-ea"/>
              <a:cs typeface="+mn-cs"/>
            </a:rPr>
            <a:t>　 は必要となっています。引き続き、歳出予算の効率的な執行等により減債基金の維持に努めます。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北海道斜里町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11,001
10,841
737.13
10,185,872
9,821,474
364,398
6,111,614
11,813,288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有形固定資産減価償却率は類似団体平均よりやや高い水準であり、病院・博物館・自然環境保全関連施設等、他の自治体と比較すると公共施設が多く、老朽化が進んでいることから、平成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年度に改定した公共施設等総合管理計画に基づき、施設の維持管理を適切に進めていきます。</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60579</xdr:rowOff>
    </xdr:from>
    <xdr:to>
      <xdr:col>23</xdr:col>
      <xdr:colOff>85090</xdr:colOff>
      <xdr:row>34</xdr:row>
      <xdr:rowOff>53467</xdr:rowOff>
    </xdr:to>
    <xdr:cxnSp macro="">
      <xdr:nvCxnSpPr>
        <xdr:cNvPr id="63" name="直線コネクタ 62"/>
        <xdr:cNvCxnSpPr/>
      </xdr:nvCxnSpPr>
      <xdr:spPr>
        <a:xfrm flipV="1">
          <a:off x="4760595" y="5289804"/>
          <a:ext cx="1270" cy="1364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57294</xdr:rowOff>
    </xdr:from>
    <xdr:ext cx="405111" cy="259045"/>
    <xdr:sp macro="" textlink="">
      <xdr:nvSpPr>
        <xdr:cNvPr id="64" name="有形固定資産減価償却率最小値テキスト"/>
        <xdr:cNvSpPr txBox="1"/>
      </xdr:nvSpPr>
      <xdr:spPr>
        <a:xfrm>
          <a:off x="4813300" y="6658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53467</xdr:rowOff>
    </xdr:from>
    <xdr:to>
      <xdr:col>23</xdr:col>
      <xdr:colOff>174625</xdr:colOff>
      <xdr:row>34</xdr:row>
      <xdr:rowOff>53467</xdr:rowOff>
    </xdr:to>
    <xdr:cxnSp macro="">
      <xdr:nvCxnSpPr>
        <xdr:cNvPr id="65" name="直線コネクタ 64"/>
        <xdr:cNvCxnSpPr/>
      </xdr:nvCxnSpPr>
      <xdr:spPr>
        <a:xfrm>
          <a:off x="4673600" y="6654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7256</xdr:rowOff>
    </xdr:from>
    <xdr:ext cx="405111" cy="259045"/>
    <xdr:sp macro="" textlink="">
      <xdr:nvSpPr>
        <xdr:cNvPr id="66" name="有形固定資産減価償却率最大値テキスト"/>
        <xdr:cNvSpPr txBox="1"/>
      </xdr:nvSpPr>
      <xdr:spPr>
        <a:xfrm>
          <a:off x="4813300" y="5065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60579</xdr:rowOff>
    </xdr:from>
    <xdr:to>
      <xdr:col>23</xdr:col>
      <xdr:colOff>174625</xdr:colOff>
      <xdr:row>26</xdr:row>
      <xdr:rowOff>60579</xdr:rowOff>
    </xdr:to>
    <xdr:cxnSp macro="">
      <xdr:nvCxnSpPr>
        <xdr:cNvPr id="67" name="直線コネクタ 66"/>
        <xdr:cNvCxnSpPr/>
      </xdr:nvCxnSpPr>
      <xdr:spPr>
        <a:xfrm>
          <a:off x="4673600" y="5289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87012</xdr:rowOff>
    </xdr:from>
    <xdr:ext cx="405111" cy="259045"/>
    <xdr:sp macro="" textlink="">
      <xdr:nvSpPr>
        <xdr:cNvPr id="68" name="有形固定資産減価償却率平均値テキスト"/>
        <xdr:cNvSpPr txBox="1"/>
      </xdr:nvSpPr>
      <xdr:spPr>
        <a:xfrm>
          <a:off x="4813300" y="5487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64135</xdr:rowOff>
    </xdr:from>
    <xdr:to>
      <xdr:col>23</xdr:col>
      <xdr:colOff>136525</xdr:colOff>
      <xdr:row>28</xdr:row>
      <xdr:rowOff>165735</xdr:rowOff>
    </xdr:to>
    <xdr:sp macro="" textlink="">
      <xdr:nvSpPr>
        <xdr:cNvPr id="69" name="フローチャート: 判断 68"/>
        <xdr:cNvSpPr/>
      </xdr:nvSpPr>
      <xdr:spPr>
        <a:xfrm>
          <a:off x="4711700" y="56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27</xdr:row>
      <xdr:rowOff>114681</xdr:rowOff>
    </xdr:from>
    <xdr:to>
      <xdr:col>19</xdr:col>
      <xdr:colOff>187325</xdr:colOff>
      <xdr:row>28</xdr:row>
      <xdr:rowOff>44831</xdr:rowOff>
    </xdr:to>
    <xdr:sp macro="" textlink="">
      <xdr:nvSpPr>
        <xdr:cNvPr id="70" name="フローチャート: 判断 69"/>
        <xdr:cNvSpPr/>
      </xdr:nvSpPr>
      <xdr:spPr>
        <a:xfrm>
          <a:off x="4000500" y="551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54229</xdr:rowOff>
    </xdr:from>
    <xdr:to>
      <xdr:col>15</xdr:col>
      <xdr:colOff>187325</xdr:colOff>
      <xdr:row>27</xdr:row>
      <xdr:rowOff>155829</xdr:rowOff>
    </xdr:to>
    <xdr:sp macro="" textlink="">
      <xdr:nvSpPr>
        <xdr:cNvPr id="71" name="フローチャート: 判断 70"/>
        <xdr:cNvSpPr/>
      </xdr:nvSpPr>
      <xdr:spPr>
        <a:xfrm>
          <a:off x="3238500" y="545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27</xdr:row>
      <xdr:rowOff>11049</xdr:rowOff>
    </xdr:from>
    <xdr:to>
      <xdr:col>11</xdr:col>
      <xdr:colOff>187325</xdr:colOff>
      <xdr:row>27</xdr:row>
      <xdr:rowOff>112649</xdr:rowOff>
    </xdr:to>
    <xdr:sp macro="" textlink="">
      <xdr:nvSpPr>
        <xdr:cNvPr id="72" name="フローチャート: 判断 71"/>
        <xdr:cNvSpPr/>
      </xdr:nvSpPr>
      <xdr:spPr>
        <a:xfrm>
          <a:off x="2476500" y="541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6731</xdr:rowOff>
    </xdr:from>
    <xdr:to>
      <xdr:col>7</xdr:col>
      <xdr:colOff>187325</xdr:colOff>
      <xdr:row>27</xdr:row>
      <xdr:rowOff>108331</xdr:rowOff>
    </xdr:to>
    <xdr:sp macro="" textlink="">
      <xdr:nvSpPr>
        <xdr:cNvPr id="73" name="フローチャート: 判断 72"/>
        <xdr:cNvSpPr/>
      </xdr:nvSpPr>
      <xdr:spPr>
        <a:xfrm>
          <a:off x="1714500" y="54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9271</xdr:rowOff>
    </xdr:from>
    <xdr:to>
      <xdr:col>23</xdr:col>
      <xdr:colOff>136525</xdr:colOff>
      <xdr:row>29</xdr:row>
      <xdr:rowOff>110871</xdr:rowOff>
    </xdr:to>
    <xdr:sp macro="" textlink="">
      <xdr:nvSpPr>
        <xdr:cNvPr id="79" name="楕円 78"/>
        <xdr:cNvSpPr/>
      </xdr:nvSpPr>
      <xdr:spPr>
        <a:xfrm>
          <a:off x="4711700" y="57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159148</xdr:rowOff>
    </xdr:from>
    <xdr:ext cx="405111" cy="259045"/>
    <xdr:sp macro="" textlink="">
      <xdr:nvSpPr>
        <xdr:cNvPr id="80" name="有形固定資産減価償却率該当値テキスト"/>
        <xdr:cNvSpPr txBox="1"/>
      </xdr:nvSpPr>
      <xdr:spPr>
        <a:xfrm>
          <a:off x="4813300" y="573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107315</xdr:rowOff>
    </xdr:from>
    <xdr:to>
      <xdr:col>19</xdr:col>
      <xdr:colOff>187325</xdr:colOff>
      <xdr:row>29</xdr:row>
      <xdr:rowOff>37465</xdr:rowOff>
    </xdr:to>
    <xdr:sp macro="" textlink="">
      <xdr:nvSpPr>
        <xdr:cNvPr id="81" name="楕円 80"/>
        <xdr:cNvSpPr/>
      </xdr:nvSpPr>
      <xdr:spPr>
        <a:xfrm>
          <a:off x="4000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158115</xdr:rowOff>
    </xdr:from>
    <xdr:to>
      <xdr:col>23</xdr:col>
      <xdr:colOff>85725</xdr:colOff>
      <xdr:row>29</xdr:row>
      <xdr:rowOff>60071</xdr:rowOff>
    </xdr:to>
    <xdr:cxnSp macro="">
      <xdr:nvCxnSpPr>
        <xdr:cNvPr id="82" name="直線コネクタ 81"/>
        <xdr:cNvCxnSpPr/>
      </xdr:nvCxnSpPr>
      <xdr:spPr>
        <a:xfrm>
          <a:off x="4051300" y="5730240"/>
          <a:ext cx="7112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51181</xdr:rowOff>
    </xdr:from>
    <xdr:to>
      <xdr:col>15</xdr:col>
      <xdr:colOff>187325</xdr:colOff>
      <xdr:row>28</xdr:row>
      <xdr:rowOff>152781</xdr:rowOff>
    </xdr:to>
    <xdr:sp macro="" textlink="">
      <xdr:nvSpPr>
        <xdr:cNvPr id="83" name="楕円 82"/>
        <xdr:cNvSpPr/>
      </xdr:nvSpPr>
      <xdr:spPr>
        <a:xfrm>
          <a:off x="3238500" y="56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101981</xdr:rowOff>
    </xdr:from>
    <xdr:to>
      <xdr:col>19</xdr:col>
      <xdr:colOff>136525</xdr:colOff>
      <xdr:row>28</xdr:row>
      <xdr:rowOff>158115</xdr:rowOff>
    </xdr:to>
    <xdr:cxnSp macro="">
      <xdr:nvCxnSpPr>
        <xdr:cNvPr id="84" name="直線コネクタ 83"/>
        <xdr:cNvCxnSpPr/>
      </xdr:nvCxnSpPr>
      <xdr:spPr>
        <a:xfrm>
          <a:off x="3289300" y="5674106"/>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153543</xdr:rowOff>
    </xdr:from>
    <xdr:to>
      <xdr:col>11</xdr:col>
      <xdr:colOff>187325</xdr:colOff>
      <xdr:row>28</xdr:row>
      <xdr:rowOff>83693</xdr:rowOff>
    </xdr:to>
    <xdr:sp macro="" textlink="">
      <xdr:nvSpPr>
        <xdr:cNvPr id="85" name="楕円 84"/>
        <xdr:cNvSpPr/>
      </xdr:nvSpPr>
      <xdr:spPr>
        <a:xfrm>
          <a:off x="2476500" y="555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32893</xdr:rowOff>
    </xdr:from>
    <xdr:to>
      <xdr:col>15</xdr:col>
      <xdr:colOff>136525</xdr:colOff>
      <xdr:row>28</xdr:row>
      <xdr:rowOff>101981</xdr:rowOff>
    </xdr:to>
    <xdr:cxnSp macro="">
      <xdr:nvCxnSpPr>
        <xdr:cNvPr id="86" name="直線コネクタ 85"/>
        <xdr:cNvCxnSpPr/>
      </xdr:nvCxnSpPr>
      <xdr:spPr>
        <a:xfrm>
          <a:off x="2527300" y="5605018"/>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71501</xdr:rowOff>
    </xdr:from>
    <xdr:to>
      <xdr:col>7</xdr:col>
      <xdr:colOff>187325</xdr:colOff>
      <xdr:row>28</xdr:row>
      <xdr:rowOff>1651</xdr:rowOff>
    </xdr:to>
    <xdr:sp macro="" textlink="">
      <xdr:nvSpPr>
        <xdr:cNvPr id="87" name="楕円 86"/>
        <xdr:cNvSpPr/>
      </xdr:nvSpPr>
      <xdr:spPr>
        <a:xfrm>
          <a:off x="1714500" y="547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122301</xdr:rowOff>
    </xdr:from>
    <xdr:to>
      <xdr:col>11</xdr:col>
      <xdr:colOff>136525</xdr:colOff>
      <xdr:row>28</xdr:row>
      <xdr:rowOff>32893</xdr:rowOff>
    </xdr:to>
    <xdr:cxnSp macro="">
      <xdr:nvCxnSpPr>
        <xdr:cNvPr id="88" name="直線コネクタ 87"/>
        <xdr:cNvCxnSpPr/>
      </xdr:nvCxnSpPr>
      <xdr:spPr>
        <a:xfrm>
          <a:off x="1765300" y="5522976"/>
          <a:ext cx="762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26</xdr:row>
      <xdr:rowOff>61358</xdr:rowOff>
    </xdr:from>
    <xdr:ext cx="405111" cy="259045"/>
    <xdr:sp macro="" textlink="">
      <xdr:nvSpPr>
        <xdr:cNvPr id="89" name="n_1aveValue有形固定資産減価償却率"/>
        <xdr:cNvSpPr txBox="1"/>
      </xdr:nvSpPr>
      <xdr:spPr>
        <a:xfrm>
          <a:off x="3836044" y="5290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906</xdr:rowOff>
    </xdr:from>
    <xdr:ext cx="405111" cy="259045"/>
    <xdr:sp macro="" textlink="">
      <xdr:nvSpPr>
        <xdr:cNvPr id="90" name="n_2aveValue有形固定資産減価償却率"/>
        <xdr:cNvSpPr txBox="1"/>
      </xdr:nvSpPr>
      <xdr:spPr>
        <a:xfrm>
          <a:off x="3086744" y="5230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129176</xdr:rowOff>
    </xdr:from>
    <xdr:ext cx="405111" cy="259045"/>
    <xdr:sp macro="" textlink="">
      <xdr:nvSpPr>
        <xdr:cNvPr id="91" name="n_3aveValue有形固定資産減価償却率"/>
        <xdr:cNvSpPr txBox="1"/>
      </xdr:nvSpPr>
      <xdr:spPr>
        <a:xfrm>
          <a:off x="2324744" y="5186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124858</xdr:rowOff>
    </xdr:from>
    <xdr:ext cx="405111" cy="259045"/>
    <xdr:sp macro="" textlink="">
      <xdr:nvSpPr>
        <xdr:cNvPr id="92" name="n_4aveValue有形固定資産減価償却率"/>
        <xdr:cNvSpPr txBox="1"/>
      </xdr:nvSpPr>
      <xdr:spPr>
        <a:xfrm>
          <a:off x="1562744" y="518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28592</xdr:rowOff>
    </xdr:from>
    <xdr:ext cx="405111" cy="259045"/>
    <xdr:sp macro="" textlink="">
      <xdr:nvSpPr>
        <xdr:cNvPr id="93" name="n_1mainValue有形固定資産減価償却率"/>
        <xdr:cNvSpPr txBox="1"/>
      </xdr:nvSpPr>
      <xdr:spPr>
        <a:xfrm>
          <a:off x="3836044" y="577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143908</xdr:rowOff>
    </xdr:from>
    <xdr:ext cx="405111" cy="259045"/>
    <xdr:sp macro="" textlink="">
      <xdr:nvSpPr>
        <xdr:cNvPr id="94" name="n_2mainValue有形固定資産減価償却率"/>
        <xdr:cNvSpPr txBox="1"/>
      </xdr:nvSpPr>
      <xdr:spPr>
        <a:xfrm>
          <a:off x="3086744" y="571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74820</xdr:rowOff>
    </xdr:from>
    <xdr:ext cx="405111" cy="259045"/>
    <xdr:sp macro="" textlink="">
      <xdr:nvSpPr>
        <xdr:cNvPr id="95" name="n_3mainValue有形固定資産減価償却率"/>
        <xdr:cNvSpPr txBox="1"/>
      </xdr:nvSpPr>
      <xdr:spPr>
        <a:xfrm>
          <a:off x="2324744" y="564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164228</xdr:rowOff>
    </xdr:from>
    <xdr:ext cx="405111" cy="259045"/>
    <xdr:sp macro="" textlink="">
      <xdr:nvSpPr>
        <xdr:cNvPr id="96" name="n_4mainValue有形固定資産減価償却率"/>
        <xdr:cNvSpPr txBox="1"/>
      </xdr:nvSpPr>
      <xdr:spPr>
        <a:xfrm>
          <a:off x="1562744" y="5564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類似団体平均よりやや高い水準ですが、基本的には単年度の地方債発行額が償還額を上回らないようにし、地方債現在高の減少に努め、債務償還比率の短縮を図っていきます。</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4" name="テキスト ボックス 113"/>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132800</xdr:rowOff>
    </xdr:to>
    <xdr:cxnSp macro="">
      <xdr:nvCxnSpPr>
        <xdr:cNvPr id="125" name="直線コネクタ 124"/>
        <xdr:cNvCxnSpPr/>
      </xdr:nvCxnSpPr>
      <xdr:spPr>
        <a:xfrm flipV="1">
          <a:off x="14793595" y="5312833"/>
          <a:ext cx="1269" cy="124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136627</xdr:rowOff>
    </xdr:from>
    <xdr:ext cx="469744" cy="259045"/>
    <xdr:sp macro="" textlink="">
      <xdr:nvSpPr>
        <xdr:cNvPr id="126" name="債務償還比率最小値テキスト"/>
        <xdr:cNvSpPr txBox="1"/>
      </xdr:nvSpPr>
      <xdr:spPr>
        <a:xfrm>
          <a:off x="14846300" y="656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132800</xdr:rowOff>
    </xdr:from>
    <xdr:to>
      <xdr:col>76</xdr:col>
      <xdr:colOff>111125</xdr:colOff>
      <xdr:row>33</xdr:row>
      <xdr:rowOff>132800</xdr:rowOff>
    </xdr:to>
    <xdr:cxnSp macro="">
      <xdr:nvCxnSpPr>
        <xdr:cNvPr id="127" name="直線コネクタ 126"/>
        <xdr:cNvCxnSpPr/>
      </xdr:nvCxnSpPr>
      <xdr:spPr>
        <a:xfrm>
          <a:off x="14706600" y="656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164937</xdr:rowOff>
    </xdr:from>
    <xdr:ext cx="469744" cy="259045"/>
    <xdr:sp macro="" textlink="">
      <xdr:nvSpPr>
        <xdr:cNvPr id="130" name="債務償還比率平均値テキスト"/>
        <xdr:cNvSpPr txBox="1"/>
      </xdr:nvSpPr>
      <xdr:spPr>
        <a:xfrm>
          <a:off x="14846300" y="5908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142060</xdr:rowOff>
    </xdr:from>
    <xdr:to>
      <xdr:col>76</xdr:col>
      <xdr:colOff>73025</xdr:colOff>
      <xdr:row>31</xdr:row>
      <xdr:rowOff>72210</xdr:rowOff>
    </xdr:to>
    <xdr:sp macro="" textlink="">
      <xdr:nvSpPr>
        <xdr:cNvPr id="131" name="フローチャート: 判断 130"/>
        <xdr:cNvSpPr/>
      </xdr:nvSpPr>
      <xdr:spPr>
        <a:xfrm>
          <a:off x="14744700" y="605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143690</xdr:rowOff>
    </xdr:from>
    <xdr:to>
      <xdr:col>72</xdr:col>
      <xdr:colOff>123825</xdr:colOff>
      <xdr:row>32</xdr:row>
      <xdr:rowOff>73840</xdr:rowOff>
    </xdr:to>
    <xdr:sp macro="" textlink="">
      <xdr:nvSpPr>
        <xdr:cNvPr id="132" name="フローチャート: 判断 131"/>
        <xdr:cNvSpPr/>
      </xdr:nvSpPr>
      <xdr:spPr>
        <a:xfrm>
          <a:off x="14033500" y="623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114734</xdr:rowOff>
    </xdr:from>
    <xdr:to>
      <xdr:col>68</xdr:col>
      <xdr:colOff>123825</xdr:colOff>
      <xdr:row>33</xdr:row>
      <xdr:rowOff>44884</xdr:rowOff>
    </xdr:to>
    <xdr:sp macro="" textlink="">
      <xdr:nvSpPr>
        <xdr:cNvPr id="133" name="フローチャート: 判断 132"/>
        <xdr:cNvSpPr/>
      </xdr:nvSpPr>
      <xdr:spPr>
        <a:xfrm>
          <a:off x="13271500" y="63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112755</xdr:rowOff>
    </xdr:from>
    <xdr:to>
      <xdr:col>64</xdr:col>
      <xdr:colOff>123825</xdr:colOff>
      <xdr:row>33</xdr:row>
      <xdr:rowOff>42905</xdr:rowOff>
    </xdr:to>
    <xdr:sp macro="" textlink="">
      <xdr:nvSpPr>
        <xdr:cNvPr id="134" name="フローチャート: 判断 133"/>
        <xdr:cNvSpPr/>
      </xdr:nvSpPr>
      <xdr:spPr>
        <a:xfrm>
          <a:off x="12509500" y="637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98182</xdr:rowOff>
    </xdr:from>
    <xdr:to>
      <xdr:col>60</xdr:col>
      <xdr:colOff>123825</xdr:colOff>
      <xdr:row>33</xdr:row>
      <xdr:rowOff>28332</xdr:rowOff>
    </xdr:to>
    <xdr:sp macro="" textlink="">
      <xdr:nvSpPr>
        <xdr:cNvPr id="135" name="フローチャート: 判断 134"/>
        <xdr:cNvSpPr/>
      </xdr:nvSpPr>
      <xdr:spPr>
        <a:xfrm>
          <a:off x="11747500" y="6356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104828</xdr:rowOff>
    </xdr:from>
    <xdr:to>
      <xdr:col>76</xdr:col>
      <xdr:colOff>73025</xdr:colOff>
      <xdr:row>32</xdr:row>
      <xdr:rowOff>34978</xdr:rowOff>
    </xdr:to>
    <xdr:sp macro="" textlink="">
      <xdr:nvSpPr>
        <xdr:cNvPr id="141" name="楕円 140"/>
        <xdr:cNvSpPr/>
      </xdr:nvSpPr>
      <xdr:spPr>
        <a:xfrm>
          <a:off x="14744700" y="619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83255</xdr:rowOff>
    </xdr:from>
    <xdr:ext cx="469744" cy="259045"/>
    <xdr:sp macro="" textlink="">
      <xdr:nvSpPr>
        <xdr:cNvPr id="142" name="債務償還比率該当値テキスト"/>
        <xdr:cNvSpPr txBox="1"/>
      </xdr:nvSpPr>
      <xdr:spPr>
        <a:xfrm>
          <a:off x="14846300" y="616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133266</xdr:rowOff>
    </xdr:from>
    <xdr:to>
      <xdr:col>72</xdr:col>
      <xdr:colOff>123825</xdr:colOff>
      <xdr:row>33</xdr:row>
      <xdr:rowOff>63416</xdr:rowOff>
    </xdr:to>
    <xdr:sp macro="" textlink="">
      <xdr:nvSpPr>
        <xdr:cNvPr id="143" name="楕円 142"/>
        <xdr:cNvSpPr/>
      </xdr:nvSpPr>
      <xdr:spPr>
        <a:xfrm>
          <a:off x="14033500" y="639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155628</xdr:rowOff>
    </xdr:from>
    <xdr:to>
      <xdr:col>76</xdr:col>
      <xdr:colOff>22225</xdr:colOff>
      <xdr:row>33</xdr:row>
      <xdr:rowOff>12616</xdr:rowOff>
    </xdr:to>
    <xdr:cxnSp macro="">
      <xdr:nvCxnSpPr>
        <xdr:cNvPr id="144" name="直線コネクタ 143"/>
        <xdr:cNvCxnSpPr/>
      </xdr:nvCxnSpPr>
      <xdr:spPr>
        <a:xfrm flipV="1">
          <a:off x="14084300" y="6242103"/>
          <a:ext cx="711200" cy="19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87397</xdr:rowOff>
    </xdr:from>
    <xdr:to>
      <xdr:col>68</xdr:col>
      <xdr:colOff>123825</xdr:colOff>
      <xdr:row>34</xdr:row>
      <xdr:rowOff>17547</xdr:rowOff>
    </xdr:to>
    <xdr:sp macro="" textlink="">
      <xdr:nvSpPr>
        <xdr:cNvPr id="145" name="楕円 144"/>
        <xdr:cNvSpPr/>
      </xdr:nvSpPr>
      <xdr:spPr>
        <a:xfrm>
          <a:off x="13271500" y="651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12616</xdr:rowOff>
    </xdr:from>
    <xdr:to>
      <xdr:col>72</xdr:col>
      <xdr:colOff>73025</xdr:colOff>
      <xdr:row>33</xdr:row>
      <xdr:rowOff>138197</xdr:rowOff>
    </xdr:to>
    <xdr:cxnSp macro="">
      <xdr:nvCxnSpPr>
        <xdr:cNvPr id="146" name="直線コネクタ 145"/>
        <xdr:cNvCxnSpPr/>
      </xdr:nvCxnSpPr>
      <xdr:spPr>
        <a:xfrm flipV="1">
          <a:off x="13322300" y="6441991"/>
          <a:ext cx="762000" cy="1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34502</xdr:rowOff>
    </xdr:from>
    <xdr:to>
      <xdr:col>64</xdr:col>
      <xdr:colOff>123825</xdr:colOff>
      <xdr:row>33</xdr:row>
      <xdr:rowOff>136102</xdr:rowOff>
    </xdr:to>
    <xdr:sp macro="" textlink="">
      <xdr:nvSpPr>
        <xdr:cNvPr id="147" name="楕円 146"/>
        <xdr:cNvSpPr/>
      </xdr:nvSpPr>
      <xdr:spPr>
        <a:xfrm>
          <a:off x="12509500" y="646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85302</xdr:rowOff>
    </xdr:from>
    <xdr:to>
      <xdr:col>68</xdr:col>
      <xdr:colOff>73025</xdr:colOff>
      <xdr:row>33</xdr:row>
      <xdr:rowOff>138197</xdr:rowOff>
    </xdr:to>
    <xdr:cxnSp macro="">
      <xdr:nvCxnSpPr>
        <xdr:cNvPr id="148" name="直線コネクタ 147"/>
        <xdr:cNvCxnSpPr/>
      </xdr:nvCxnSpPr>
      <xdr:spPr>
        <a:xfrm>
          <a:off x="12560300" y="6514677"/>
          <a:ext cx="762000" cy="5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22267</xdr:rowOff>
    </xdr:from>
    <xdr:to>
      <xdr:col>60</xdr:col>
      <xdr:colOff>123825</xdr:colOff>
      <xdr:row>33</xdr:row>
      <xdr:rowOff>123867</xdr:rowOff>
    </xdr:to>
    <xdr:sp macro="" textlink="">
      <xdr:nvSpPr>
        <xdr:cNvPr id="149" name="楕円 148"/>
        <xdr:cNvSpPr/>
      </xdr:nvSpPr>
      <xdr:spPr>
        <a:xfrm>
          <a:off x="11747500" y="645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73068</xdr:rowOff>
    </xdr:from>
    <xdr:to>
      <xdr:col>64</xdr:col>
      <xdr:colOff>73025</xdr:colOff>
      <xdr:row>33</xdr:row>
      <xdr:rowOff>85302</xdr:rowOff>
    </xdr:to>
    <xdr:cxnSp macro="">
      <xdr:nvCxnSpPr>
        <xdr:cNvPr id="150" name="直線コネクタ 149"/>
        <xdr:cNvCxnSpPr/>
      </xdr:nvCxnSpPr>
      <xdr:spPr>
        <a:xfrm>
          <a:off x="11798300" y="6502443"/>
          <a:ext cx="762000" cy="1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90367</xdr:rowOff>
    </xdr:from>
    <xdr:ext cx="469744" cy="259045"/>
    <xdr:sp macro="" textlink="">
      <xdr:nvSpPr>
        <xdr:cNvPr id="151" name="n_1aveValue債務償還比率"/>
        <xdr:cNvSpPr txBox="1"/>
      </xdr:nvSpPr>
      <xdr:spPr>
        <a:xfrm>
          <a:off x="13836727" y="600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61411</xdr:rowOff>
    </xdr:from>
    <xdr:ext cx="469744" cy="259045"/>
    <xdr:sp macro="" textlink="">
      <xdr:nvSpPr>
        <xdr:cNvPr id="152" name="n_2aveValue債務償還比率"/>
        <xdr:cNvSpPr txBox="1"/>
      </xdr:nvSpPr>
      <xdr:spPr>
        <a:xfrm>
          <a:off x="13087427" y="61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59432</xdr:rowOff>
    </xdr:from>
    <xdr:ext cx="469744" cy="259045"/>
    <xdr:sp macro="" textlink="">
      <xdr:nvSpPr>
        <xdr:cNvPr id="153" name="n_3aveValue債務償還比率"/>
        <xdr:cNvSpPr txBox="1"/>
      </xdr:nvSpPr>
      <xdr:spPr>
        <a:xfrm>
          <a:off x="12325427" y="614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44859</xdr:rowOff>
    </xdr:from>
    <xdr:ext cx="469744" cy="259045"/>
    <xdr:sp macro="" textlink="">
      <xdr:nvSpPr>
        <xdr:cNvPr id="154" name="n_4aveValue債務償還比率"/>
        <xdr:cNvSpPr txBox="1"/>
      </xdr:nvSpPr>
      <xdr:spPr>
        <a:xfrm>
          <a:off x="11563427" y="613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54543</xdr:rowOff>
    </xdr:from>
    <xdr:ext cx="469744" cy="259045"/>
    <xdr:sp macro="" textlink="">
      <xdr:nvSpPr>
        <xdr:cNvPr id="155" name="n_1mainValue債務償還比率"/>
        <xdr:cNvSpPr txBox="1"/>
      </xdr:nvSpPr>
      <xdr:spPr>
        <a:xfrm>
          <a:off x="13836727" y="64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8674</xdr:rowOff>
    </xdr:from>
    <xdr:ext cx="469744" cy="259045"/>
    <xdr:sp macro="" textlink="">
      <xdr:nvSpPr>
        <xdr:cNvPr id="156" name="n_2mainValue債務償還比率"/>
        <xdr:cNvSpPr txBox="1"/>
      </xdr:nvSpPr>
      <xdr:spPr>
        <a:xfrm>
          <a:off x="13087427" y="6609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127229</xdr:rowOff>
    </xdr:from>
    <xdr:ext cx="469744" cy="259045"/>
    <xdr:sp macro="" textlink="">
      <xdr:nvSpPr>
        <xdr:cNvPr id="157" name="n_3mainValue債務償還比率"/>
        <xdr:cNvSpPr txBox="1"/>
      </xdr:nvSpPr>
      <xdr:spPr>
        <a:xfrm>
          <a:off x="12325427" y="655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114995</xdr:rowOff>
    </xdr:from>
    <xdr:ext cx="469744" cy="259045"/>
    <xdr:sp macro="" textlink="">
      <xdr:nvSpPr>
        <xdr:cNvPr id="158" name="n_4mainValue債務償還比率"/>
        <xdr:cNvSpPr txBox="1"/>
      </xdr:nvSpPr>
      <xdr:spPr>
        <a:xfrm>
          <a:off x="11563427" y="654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北海道斜里町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11,001
10,841
737.13
10,185,872
9,821,474
364,398
6,111,614
11,813,288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43543</xdr:rowOff>
    </xdr:to>
    <xdr:cxnSp macro="">
      <xdr:nvCxnSpPr>
        <xdr:cNvPr id="59" name="直線コネクタ 58"/>
        <xdr:cNvCxnSpPr/>
      </xdr:nvCxnSpPr>
      <xdr:spPr>
        <a:xfrm flipV="1">
          <a:off x="4634865" y="563118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47370</xdr:rowOff>
    </xdr:from>
    <xdr:ext cx="405111" cy="259045"/>
    <xdr:sp macro="" textlink="">
      <xdr:nvSpPr>
        <xdr:cNvPr id="60" name="【道路】&#10;有形固定資産減価償却率最小値テキスト"/>
        <xdr:cNvSpPr txBox="1"/>
      </xdr:nvSpPr>
      <xdr:spPr>
        <a:xfrm>
          <a:off x="4673600" y="724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43543</xdr:rowOff>
    </xdr:from>
    <xdr:to>
      <xdr:col>24</xdr:col>
      <xdr:colOff>152400</xdr:colOff>
      <xdr:row>42</xdr:row>
      <xdr:rowOff>43543</xdr:rowOff>
    </xdr:to>
    <xdr:cxnSp macro="">
      <xdr:nvCxnSpPr>
        <xdr:cNvPr id="61" name="直線コネクタ 60"/>
        <xdr:cNvCxnSpPr/>
      </xdr:nvCxnSpPr>
      <xdr:spPr>
        <a:xfrm>
          <a:off x="4546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2" name="【道路】&#10;有形固定資産減価償却率最大値テキスト"/>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3" name="直線コネクタ 62"/>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46281</xdr:rowOff>
    </xdr:from>
    <xdr:ext cx="405111" cy="259045"/>
    <xdr:sp macro="" textlink="">
      <xdr:nvSpPr>
        <xdr:cNvPr id="64" name="【道路】&#10;有形固定資産減価償却率平均値テキスト"/>
        <xdr:cNvSpPr txBox="1"/>
      </xdr:nvSpPr>
      <xdr:spPr>
        <a:xfrm>
          <a:off x="4673600" y="6218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67854</xdr:rowOff>
    </xdr:from>
    <xdr:to>
      <xdr:col>24</xdr:col>
      <xdr:colOff>114300</xdr:colOff>
      <xdr:row>36</xdr:row>
      <xdr:rowOff>169454</xdr:rowOff>
    </xdr:to>
    <xdr:sp macro="" textlink="">
      <xdr:nvSpPr>
        <xdr:cNvPr id="65" name="フローチャート: 判断 64"/>
        <xdr:cNvSpPr/>
      </xdr:nvSpPr>
      <xdr:spPr>
        <a:xfrm>
          <a:off x="4584700" y="624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102144</xdr:rowOff>
    </xdr:from>
    <xdr:to>
      <xdr:col>20</xdr:col>
      <xdr:colOff>38100</xdr:colOff>
      <xdr:row>36</xdr:row>
      <xdr:rowOff>32294</xdr:rowOff>
    </xdr:to>
    <xdr:sp macro="" textlink="">
      <xdr:nvSpPr>
        <xdr:cNvPr id="66" name="フローチャート: 判断 65"/>
        <xdr:cNvSpPr/>
      </xdr:nvSpPr>
      <xdr:spPr>
        <a:xfrm>
          <a:off x="3746500" y="610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59690</xdr:rowOff>
    </xdr:from>
    <xdr:to>
      <xdr:col>15</xdr:col>
      <xdr:colOff>101600</xdr:colOff>
      <xdr:row>35</xdr:row>
      <xdr:rowOff>161290</xdr:rowOff>
    </xdr:to>
    <xdr:sp macro="" textlink="">
      <xdr:nvSpPr>
        <xdr:cNvPr id="67" name="フローチャート: 判断 66"/>
        <xdr:cNvSpPr/>
      </xdr:nvSpPr>
      <xdr:spPr>
        <a:xfrm>
          <a:off x="2857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10704</xdr:rowOff>
    </xdr:from>
    <xdr:to>
      <xdr:col>10</xdr:col>
      <xdr:colOff>165100</xdr:colOff>
      <xdr:row>35</xdr:row>
      <xdr:rowOff>112304</xdr:rowOff>
    </xdr:to>
    <xdr:sp macro="" textlink="">
      <xdr:nvSpPr>
        <xdr:cNvPr id="68" name="フローチャート: 判断 67"/>
        <xdr:cNvSpPr/>
      </xdr:nvSpPr>
      <xdr:spPr>
        <a:xfrm>
          <a:off x="1968500" y="60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10704</xdr:rowOff>
    </xdr:from>
    <xdr:to>
      <xdr:col>6</xdr:col>
      <xdr:colOff>38100</xdr:colOff>
      <xdr:row>35</xdr:row>
      <xdr:rowOff>112304</xdr:rowOff>
    </xdr:to>
    <xdr:sp macro="" textlink="">
      <xdr:nvSpPr>
        <xdr:cNvPr id="69" name="フローチャート: 判断 68"/>
        <xdr:cNvSpPr/>
      </xdr:nvSpPr>
      <xdr:spPr>
        <a:xfrm>
          <a:off x="1079500" y="60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76019</xdr:rowOff>
    </xdr:from>
    <xdr:to>
      <xdr:col>24</xdr:col>
      <xdr:colOff>114300</xdr:colOff>
      <xdr:row>36</xdr:row>
      <xdr:rowOff>6169</xdr:rowOff>
    </xdr:to>
    <xdr:sp macro="" textlink="">
      <xdr:nvSpPr>
        <xdr:cNvPr id="75" name="楕円 74"/>
        <xdr:cNvSpPr/>
      </xdr:nvSpPr>
      <xdr:spPr>
        <a:xfrm>
          <a:off x="4584700" y="607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98896</xdr:rowOff>
    </xdr:from>
    <xdr:ext cx="405111" cy="259045"/>
    <xdr:sp macro="" textlink="">
      <xdr:nvSpPr>
        <xdr:cNvPr id="76" name="【道路】&#10;有形固定資産減価償却率該当値テキスト"/>
        <xdr:cNvSpPr txBox="1"/>
      </xdr:nvSpPr>
      <xdr:spPr>
        <a:xfrm>
          <a:off x="4673600" y="592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30299</xdr:rowOff>
    </xdr:from>
    <xdr:to>
      <xdr:col>20</xdr:col>
      <xdr:colOff>38100</xdr:colOff>
      <xdr:row>35</xdr:row>
      <xdr:rowOff>131899</xdr:rowOff>
    </xdr:to>
    <xdr:sp macro="" textlink="">
      <xdr:nvSpPr>
        <xdr:cNvPr id="77" name="楕円 76"/>
        <xdr:cNvSpPr/>
      </xdr:nvSpPr>
      <xdr:spPr>
        <a:xfrm>
          <a:off x="37465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81099</xdr:rowOff>
    </xdr:from>
    <xdr:to>
      <xdr:col>24</xdr:col>
      <xdr:colOff>63500</xdr:colOff>
      <xdr:row>35</xdr:row>
      <xdr:rowOff>126819</xdr:rowOff>
    </xdr:to>
    <xdr:cxnSp macro="">
      <xdr:nvCxnSpPr>
        <xdr:cNvPr id="78" name="直線コネクタ 77"/>
        <xdr:cNvCxnSpPr/>
      </xdr:nvCxnSpPr>
      <xdr:spPr>
        <a:xfrm>
          <a:off x="3797300" y="6081849"/>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156028</xdr:rowOff>
    </xdr:from>
    <xdr:to>
      <xdr:col>15</xdr:col>
      <xdr:colOff>101600</xdr:colOff>
      <xdr:row>35</xdr:row>
      <xdr:rowOff>86178</xdr:rowOff>
    </xdr:to>
    <xdr:sp macro="" textlink="">
      <xdr:nvSpPr>
        <xdr:cNvPr id="79" name="楕円 78"/>
        <xdr:cNvSpPr/>
      </xdr:nvSpPr>
      <xdr:spPr>
        <a:xfrm>
          <a:off x="2857500" y="59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35378</xdr:rowOff>
    </xdr:from>
    <xdr:to>
      <xdr:col>19</xdr:col>
      <xdr:colOff>177800</xdr:colOff>
      <xdr:row>35</xdr:row>
      <xdr:rowOff>81099</xdr:rowOff>
    </xdr:to>
    <xdr:cxnSp macro="">
      <xdr:nvCxnSpPr>
        <xdr:cNvPr id="80" name="直線コネクタ 79"/>
        <xdr:cNvCxnSpPr/>
      </xdr:nvCxnSpPr>
      <xdr:spPr>
        <a:xfrm>
          <a:off x="2908300" y="603612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110308</xdr:rowOff>
    </xdr:from>
    <xdr:to>
      <xdr:col>10</xdr:col>
      <xdr:colOff>165100</xdr:colOff>
      <xdr:row>35</xdr:row>
      <xdr:rowOff>40458</xdr:rowOff>
    </xdr:to>
    <xdr:sp macro="" textlink="">
      <xdr:nvSpPr>
        <xdr:cNvPr id="81" name="楕円 80"/>
        <xdr:cNvSpPr/>
      </xdr:nvSpPr>
      <xdr:spPr>
        <a:xfrm>
          <a:off x="1968500" y="593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161108</xdr:rowOff>
    </xdr:from>
    <xdr:to>
      <xdr:col>15</xdr:col>
      <xdr:colOff>50800</xdr:colOff>
      <xdr:row>35</xdr:row>
      <xdr:rowOff>35378</xdr:rowOff>
    </xdr:to>
    <xdr:cxnSp macro="">
      <xdr:nvCxnSpPr>
        <xdr:cNvPr id="82" name="直線コネクタ 81"/>
        <xdr:cNvCxnSpPr/>
      </xdr:nvCxnSpPr>
      <xdr:spPr>
        <a:xfrm>
          <a:off x="2019300" y="59904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64589</xdr:rowOff>
    </xdr:from>
    <xdr:to>
      <xdr:col>6</xdr:col>
      <xdr:colOff>38100</xdr:colOff>
      <xdr:row>34</xdr:row>
      <xdr:rowOff>166189</xdr:rowOff>
    </xdr:to>
    <xdr:sp macro="" textlink="">
      <xdr:nvSpPr>
        <xdr:cNvPr id="83" name="楕円 82"/>
        <xdr:cNvSpPr/>
      </xdr:nvSpPr>
      <xdr:spPr>
        <a:xfrm>
          <a:off x="1079500" y="58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115389</xdr:rowOff>
    </xdr:from>
    <xdr:to>
      <xdr:col>10</xdr:col>
      <xdr:colOff>114300</xdr:colOff>
      <xdr:row>34</xdr:row>
      <xdr:rowOff>161108</xdr:rowOff>
    </xdr:to>
    <xdr:cxnSp macro="">
      <xdr:nvCxnSpPr>
        <xdr:cNvPr id="84" name="直線コネクタ 83"/>
        <xdr:cNvCxnSpPr/>
      </xdr:nvCxnSpPr>
      <xdr:spPr>
        <a:xfrm>
          <a:off x="1130300" y="594468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23421</xdr:rowOff>
    </xdr:from>
    <xdr:ext cx="405111" cy="259045"/>
    <xdr:sp macro="" textlink="">
      <xdr:nvSpPr>
        <xdr:cNvPr id="85" name="n_1aveValue【道路】&#10;有形固定資産減価償却率"/>
        <xdr:cNvSpPr txBox="1"/>
      </xdr:nvSpPr>
      <xdr:spPr>
        <a:xfrm>
          <a:off x="3582044" y="6195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152417</xdr:rowOff>
    </xdr:from>
    <xdr:ext cx="405111" cy="259045"/>
    <xdr:sp macro="" textlink="">
      <xdr:nvSpPr>
        <xdr:cNvPr id="86" name="n_2aveValue【道路】&#10;有形固定資産減価償却率"/>
        <xdr:cNvSpPr txBox="1"/>
      </xdr:nvSpPr>
      <xdr:spPr>
        <a:xfrm>
          <a:off x="2705744"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103431</xdr:rowOff>
    </xdr:from>
    <xdr:ext cx="405111" cy="259045"/>
    <xdr:sp macro="" textlink="">
      <xdr:nvSpPr>
        <xdr:cNvPr id="87" name="n_3aveValue【道路】&#10;有形固定資産減価償却率"/>
        <xdr:cNvSpPr txBox="1"/>
      </xdr:nvSpPr>
      <xdr:spPr>
        <a:xfrm>
          <a:off x="1816744" y="610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103431</xdr:rowOff>
    </xdr:from>
    <xdr:ext cx="405111" cy="259045"/>
    <xdr:sp macro="" textlink="">
      <xdr:nvSpPr>
        <xdr:cNvPr id="88" name="n_4aveValue【道路】&#10;有形固定資産減価償却率"/>
        <xdr:cNvSpPr txBox="1"/>
      </xdr:nvSpPr>
      <xdr:spPr>
        <a:xfrm>
          <a:off x="927744" y="610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148426</xdr:rowOff>
    </xdr:from>
    <xdr:ext cx="405111" cy="259045"/>
    <xdr:sp macro="" textlink="">
      <xdr:nvSpPr>
        <xdr:cNvPr id="89" name="n_1mainValue【道路】&#10;有形固定資産減価償却率"/>
        <xdr:cNvSpPr txBox="1"/>
      </xdr:nvSpPr>
      <xdr:spPr>
        <a:xfrm>
          <a:off x="35820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102705</xdr:rowOff>
    </xdr:from>
    <xdr:ext cx="405111" cy="259045"/>
    <xdr:sp macro="" textlink="">
      <xdr:nvSpPr>
        <xdr:cNvPr id="90" name="n_2mainValue【道路】&#10;有形固定資産減価償却率"/>
        <xdr:cNvSpPr txBox="1"/>
      </xdr:nvSpPr>
      <xdr:spPr>
        <a:xfrm>
          <a:off x="2705744" y="576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56985</xdr:rowOff>
    </xdr:from>
    <xdr:ext cx="405111" cy="259045"/>
    <xdr:sp macro="" textlink="">
      <xdr:nvSpPr>
        <xdr:cNvPr id="91" name="n_3mainValue【道路】&#10;有形固定資産減価償却率"/>
        <xdr:cNvSpPr txBox="1"/>
      </xdr:nvSpPr>
      <xdr:spPr>
        <a:xfrm>
          <a:off x="1816744" y="571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11266</xdr:rowOff>
    </xdr:from>
    <xdr:ext cx="405111" cy="259045"/>
    <xdr:sp macro="" textlink="">
      <xdr:nvSpPr>
        <xdr:cNvPr id="92" name="n_4mainValue【道路】&#10;有形固定資産減価償却率"/>
        <xdr:cNvSpPr txBox="1"/>
      </xdr:nvSpPr>
      <xdr:spPr>
        <a:xfrm>
          <a:off x="927744" y="566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3" name="テキスト ボックス 10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4" name="直線コネクタ 10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67327</xdr:rowOff>
    </xdr:from>
    <xdr:ext cx="531299" cy="259045"/>
    <xdr:sp macro="" textlink="">
      <xdr:nvSpPr>
        <xdr:cNvPr id="105" name="テキスト ボックス 104"/>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6" name="直線コネクタ 10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7" name="テキスト ボックス 10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9" name="テキスト ボックス 10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10" name="直線コネクタ 10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1" name="テキスト ボックス 11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2" name="直線コネクタ 11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3" name="テキスト ボックス 112"/>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5" name="テキスト ボックス 11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124130</xdr:rowOff>
    </xdr:from>
    <xdr:to>
      <xdr:col>54</xdr:col>
      <xdr:colOff>189865</xdr:colOff>
      <xdr:row>42</xdr:row>
      <xdr:rowOff>133274</xdr:rowOff>
    </xdr:to>
    <xdr:cxnSp macro="">
      <xdr:nvCxnSpPr>
        <xdr:cNvPr id="117" name="直線コネクタ 116"/>
        <xdr:cNvCxnSpPr/>
      </xdr:nvCxnSpPr>
      <xdr:spPr>
        <a:xfrm flipV="1">
          <a:off x="10476865" y="595343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137101</xdr:rowOff>
    </xdr:from>
    <xdr:ext cx="534377" cy="259045"/>
    <xdr:sp macro="" textlink="">
      <xdr:nvSpPr>
        <xdr:cNvPr id="118" name="【道路】&#10;一人当たり延長最小値テキスト"/>
        <xdr:cNvSpPr txBox="1"/>
      </xdr:nvSpPr>
      <xdr:spPr>
        <a:xfrm>
          <a:off x="10515600" y="733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133274</xdr:rowOff>
    </xdr:from>
    <xdr:to>
      <xdr:col>55</xdr:col>
      <xdr:colOff>88900</xdr:colOff>
      <xdr:row>42</xdr:row>
      <xdr:rowOff>133274</xdr:rowOff>
    </xdr:to>
    <xdr:cxnSp macro="">
      <xdr:nvCxnSpPr>
        <xdr:cNvPr id="119" name="直線コネクタ 118"/>
        <xdr:cNvCxnSpPr/>
      </xdr:nvCxnSpPr>
      <xdr:spPr>
        <a:xfrm>
          <a:off x="10388600" y="73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70807</xdr:rowOff>
    </xdr:from>
    <xdr:ext cx="534377" cy="259045"/>
    <xdr:sp macro="" textlink="">
      <xdr:nvSpPr>
        <xdr:cNvPr id="120" name="【道路】&#10;一人当たり延長最大値テキスト"/>
        <xdr:cNvSpPr txBox="1"/>
      </xdr:nvSpPr>
      <xdr:spPr>
        <a:xfrm>
          <a:off x="10515600" y="572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124130</xdr:rowOff>
    </xdr:from>
    <xdr:to>
      <xdr:col>55</xdr:col>
      <xdr:colOff>88900</xdr:colOff>
      <xdr:row>34</xdr:row>
      <xdr:rowOff>124130</xdr:rowOff>
    </xdr:to>
    <xdr:cxnSp macro="">
      <xdr:nvCxnSpPr>
        <xdr:cNvPr id="121" name="直線コネクタ 120"/>
        <xdr:cNvCxnSpPr/>
      </xdr:nvCxnSpPr>
      <xdr:spPr>
        <a:xfrm>
          <a:off x="10388600" y="5953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138282</xdr:rowOff>
    </xdr:from>
    <xdr:ext cx="534377" cy="259045"/>
    <xdr:sp macro="" textlink="">
      <xdr:nvSpPr>
        <xdr:cNvPr id="122" name="【道路】&#10;一人当たり延長平均値テキスト"/>
        <xdr:cNvSpPr txBox="1"/>
      </xdr:nvSpPr>
      <xdr:spPr>
        <a:xfrm>
          <a:off x="10515600" y="6824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159855</xdr:rowOff>
    </xdr:from>
    <xdr:to>
      <xdr:col>55</xdr:col>
      <xdr:colOff>50800</xdr:colOff>
      <xdr:row>40</xdr:row>
      <xdr:rowOff>90005</xdr:rowOff>
    </xdr:to>
    <xdr:sp macro="" textlink="">
      <xdr:nvSpPr>
        <xdr:cNvPr id="123" name="フローチャート: 判断 122"/>
        <xdr:cNvSpPr/>
      </xdr:nvSpPr>
      <xdr:spPr>
        <a:xfrm>
          <a:off x="10426700" y="68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170732</xdr:rowOff>
    </xdr:from>
    <xdr:to>
      <xdr:col>50</xdr:col>
      <xdr:colOff>165100</xdr:colOff>
      <xdr:row>40</xdr:row>
      <xdr:rowOff>100882</xdr:rowOff>
    </xdr:to>
    <xdr:sp macro="" textlink="">
      <xdr:nvSpPr>
        <xdr:cNvPr id="124" name="フローチャート: 判断 123"/>
        <xdr:cNvSpPr/>
      </xdr:nvSpPr>
      <xdr:spPr>
        <a:xfrm>
          <a:off x="9588500" y="68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11188</xdr:rowOff>
    </xdr:from>
    <xdr:to>
      <xdr:col>46</xdr:col>
      <xdr:colOff>38100</xdr:colOff>
      <xdr:row>40</xdr:row>
      <xdr:rowOff>112788</xdr:rowOff>
    </xdr:to>
    <xdr:sp macro="" textlink="">
      <xdr:nvSpPr>
        <xdr:cNvPr id="125" name="フローチャート: 判断 124"/>
        <xdr:cNvSpPr/>
      </xdr:nvSpPr>
      <xdr:spPr>
        <a:xfrm>
          <a:off x="8699500" y="686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20142</xdr:rowOff>
    </xdr:from>
    <xdr:to>
      <xdr:col>41</xdr:col>
      <xdr:colOff>101600</xdr:colOff>
      <xdr:row>40</xdr:row>
      <xdr:rowOff>121742</xdr:rowOff>
    </xdr:to>
    <xdr:sp macro="" textlink="">
      <xdr:nvSpPr>
        <xdr:cNvPr id="126" name="フローチャート: 判断 125"/>
        <xdr:cNvSpPr/>
      </xdr:nvSpPr>
      <xdr:spPr>
        <a:xfrm>
          <a:off x="7810500" y="687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32772</xdr:rowOff>
    </xdr:from>
    <xdr:to>
      <xdr:col>36</xdr:col>
      <xdr:colOff>165100</xdr:colOff>
      <xdr:row>40</xdr:row>
      <xdr:rowOff>134372</xdr:rowOff>
    </xdr:to>
    <xdr:sp macro="" textlink="">
      <xdr:nvSpPr>
        <xdr:cNvPr id="127" name="フローチャート: 判断 126"/>
        <xdr:cNvSpPr/>
      </xdr:nvSpPr>
      <xdr:spPr>
        <a:xfrm>
          <a:off x="6921500" y="689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21609</xdr:rowOff>
    </xdr:from>
    <xdr:to>
      <xdr:col>55</xdr:col>
      <xdr:colOff>50800</xdr:colOff>
      <xdr:row>39</xdr:row>
      <xdr:rowOff>123209</xdr:rowOff>
    </xdr:to>
    <xdr:sp macro="" textlink="">
      <xdr:nvSpPr>
        <xdr:cNvPr id="133" name="楕円 132"/>
        <xdr:cNvSpPr/>
      </xdr:nvSpPr>
      <xdr:spPr>
        <a:xfrm>
          <a:off x="10426700" y="670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44486</xdr:rowOff>
    </xdr:from>
    <xdr:ext cx="534377" cy="259045"/>
    <xdr:sp macro="" textlink="">
      <xdr:nvSpPr>
        <xdr:cNvPr id="134" name="【道路】&#10;一人当たり延長該当値テキスト"/>
        <xdr:cNvSpPr txBox="1"/>
      </xdr:nvSpPr>
      <xdr:spPr>
        <a:xfrm>
          <a:off x="10515600" y="655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44355</xdr:rowOff>
    </xdr:from>
    <xdr:to>
      <xdr:col>50</xdr:col>
      <xdr:colOff>165100</xdr:colOff>
      <xdr:row>39</xdr:row>
      <xdr:rowOff>145955</xdr:rowOff>
    </xdr:to>
    <xdr:sp macro="" textlink="">
      <xdr:nvSpPr>
        <xdr:cNvPr id="135" name="楕円 134"/>
        <xdr:cNvSpPr/>
      </xdr:nvSpPr>
      <xdr:spPr>
        <a:xfrm>
          <a:off x="9588500" y="673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72409</xdr:rowOff>
    </xdr:from>
    <xdr:to>
      <xdr:col>55</xdr:col>
      <xdr:colOff>0</xdr:colOff>
      <xdr:row>39</xdr:row>
      <xdr:rowOff>95155</xdr:rowOff>
    </xdr:to>
    <xdr:cxnSp macro="">
      <xdr:nvCxnSpPr>
        <xdr:cNvPr id="136" name="直線コネクタ 135"/>
        <xdr:cNvCxnSpPr/>
      </xdr:nvCxnSpPr>
      <xdr:spPr>
        <a:xfrm flipV="1">
          <a:off x="9639300" y="6758959"/>
          <a:ext cx="8382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60909</xdr:rowOff>
    </xdr:from>
    <xdr:to>
      <xdr:col>46</xdr:col>
      <xdr:colOff>38100</xdr:colOff>
      <xdr:row>39</xdr:row>
      <xdr:rowOff>162509</xdr:rowOff>
    </xdr:to>
    <xdr:sp macro="" textlink="">
      <xdr:nvSpPr>
        <xdr:cNvPr id="137" name="楕円 136"/>
        <xdr:cNvSpPr/>
      </xdr:nvSpPr>
      <xdr:spPr>
        <a:xfrm>
          <a:off x="8699500" y="674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95155</xdr:rowOff>
    </xdr:from>
    <xdr:to>
      <xdr:col>50</xdr:col>
      <xdr:colOff>114300</xdr:colOff>
      <xdr:row>39</xdr:row>
      <xdr:rowOff>111709</xdr:rowOff>
    </xdr:to>
    <xdr:cxnSp macro="">
      <xdr:nvCxnSpPr>
        <xdr:cNvPr id="138" name="直線コネクタ 137"/>
        <xdr:cNvCxnSpPr/>
      </xdr:nvCxnSpPr>
      <xdr:spPr>
        <a:xfrm flipV="1">
          <a:off x="8750300" y="6781705"/>
          <a:ext cx="889000" cy="1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66586</xdr:rowOff>
    </xdr:from>
    <xdr:to>
      <xdr:col>41</xdr:col>
      <xdr:colOff>101600</xdr:colOff>
      <xdr:row>39</xdr:row>
      <xdr:rowOff>168186</xdr:rowOff>
    </xdr:to>
    <xdr:sp macro="" textlink="">
      <xdr:nvSpPr>
        <xdr:cNvPr id="139" name="楕円 138"/>
        <xdr:cNvSpPr/>
      </xdr:nvSpPr>
      <xdr:spPr>
        <a:xfrm>
          <a:off x="7810500" y="675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111709</xdr:rowOff>
    </xdr:from>
    <xdr:to>
      <xdr:col>45</xdr:col>
      <xdr:colOff>177800</xdr:colOff>
      <xdr:row>39</xdr:row>
      <xdr:rowOff>117386</xdr:rowOff>
    </xdr:to>
    <xdr:cxnSp macro="">
      <xdr:nvCxnSpPr>
        <xdr:cNvPr id="140" name="直線コネクタ 139"/>
        <xdr:cNvCxnSpPr/>
      </xdr:nvCxnSpPr>
      <xdr:spPr>
        <a:xfrm flipV="1">
          <a:off x="7861300" y="6798259"/>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74454</xdr:rowOff>
    </xdr:from>
    <xdr:to>
      <xdr:col>36</xdr:col>
      <xdr:colOff>165100</xdr:colOff>
      <xdr:row>40</xdr:row>
      <xdr:rowOff>4604</xdr:rowOff>
    </xdr:to>
    <xdr:sp macro="" textlink="">
      <xdr:nvSpPr>
        <xdr:cNvPr id="141" name="楕円 140"/>
        <xdr:cNvSpPr/>
      </xdr:nvSpPr>
      <xdr:spPr>
        <a:xfrm>
          <a:off x="6921500" y="676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117386</xdr:rowOff>
    </xdr:from>
    <xdr:to>
      <xdr:col>41</xdr:col>
      <xdr:colOff>50800</xdr:colOff>
      <xdr:row>39</xdr:row>
      <xdr:rowOff>125254</xdr:rowOff>
    </xdr:to>
    <xdr:cxnSp macro="">
      <xdr:nvCxnSpPr>
        <xdr:cNvPr id="142" name="直線コネクタ 141"/>
        <xdr:cNvCxnSpPr/>
      </xdr:nvCxnSpPr>
      <xdr:spPr>
        <a:xfrm flipV="1">
          <a:off x="6972300" y="6803936"/>
          <a:ext cx="889000" cy="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92009</xdr:rowOff>
    </xdr:from>
    <xdr:ext cx="534377" cy="259045"/>
    <xdr:sp macro="" textlink="">
      <xdr:nvSpPr>
        <xdr:cNvPr id="143" name="n_1aveValue【道路】&#10;一人当たり延長"/>
        <xdr:cNvSpPr txBox="1"/>
      </xdr:nvSpPr>
      <xdr:spPr>
        <a:xfrm>
          <a:off x="9359411" y="69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103915</xdr:rowOff>
    </xdr:from>
    <xdr:ext cx="534377" cy="259045"/>
    <xdr:sp macro="" textlink="">
      <xdr:nvSpPr>
        <xdr:cNvPr id="144" name="n_2aveValue【道路】&#10;一人当たり延長"/>
        <xdr:cNvSpPr txBox="1"/>
      </xdr:nvSpPr>
      <xdr:spPr>
        <a:xfrm>
          <a:off x="8483111" y="696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112869</xdr:rowOff>
    </xdr:from>
    <xdr:ext cx="534377" cy="259045"/>
    <xdr:sp macro="" textlink="">
      <xdr:nvSpPr>
        <xdr:cNvPr id="145" name="n_3aveValue【道路】&#10;一人当たり延長"/>
        <xdr:cNvSpPr txBox="1"/>
      </xdr:nvSpPr>
      <xdr:spPr>
        <a:xfrm>
          <a:off x="7594111" y="697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125499</xdr:rowOff>
    </xdr:from>
    <xdr:ext cx="534377" cy="259045"/>
    <xdr:sp macro="" textlink="">
      <xdr:nvSpPr>
        <xdr:cNvPr id="146" name="n_4aveValue【道路】&#10;一人当たり延長"/>
        <xdr:cNvSpPr txBox="1"/>
      </xdr:nvSpPr>
      <xdr:spPr>
        <a:xfrm>
          <a:off x="6705111" y="69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162482</xdr:rowOff>
    </xdr:from>
    <xdr:ext cx="534377" cy="259045"/>
    <xdr:sp macro="" textlink="">
      <xdr:nvSpPr>
        <xdr:cNvPr id="147" name="n_1mainValue【道路】&#10;一人当たり延長"/>
        <xdr:cNvSpPr txBox="1"/>
      </xdr:nvSpPr>
      <xdr:spPr>
        <a:xfrm>
          <a:off x="9359411" y="650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7586</xdr:rowOff>
    </xdr:from>
    <xdr:ext cx="534377" cy="259045"/>
    <xdr:sp macro="" textlink="">
      <xdr:nvSpPr>
        <xdr:cNvPr id="148" name="n_2mainValue【道路】&#10;一人当たり延長"/>
        <xdr:cNvSpPr txBox="1"/>
      </xdr:nvSpPr>
      <xdr:spPr>
        <a:xfrm>
          <a:off x="8483111" y="652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13263</xdr:rowOff>
    </xdr:from>
    <xdr:ext cx="534377" cy="259045"/>
    <xdr:sp macro="" textlink="">
      <xdr:nvSpPr>
        <xdr:cNvPr id="149" name="n_3mainValue【道路】&#10;一人当たり延長"/>
        <xdr:cNvSpPr txBox="1"/>
      </xdr:nvSpPr>
      <xdr:spPr>
        <a:xfrm>
          <a:off x="7594111" y="652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21131</xdr:rowOff>
    </xdr:from>
    <xdr:ext cx="534377" cy="259045"/>
    <xdr:sp macro="" textlink="">
      <xdr:nvSpPr>
        <xdr:cNvPr id="150" name="n_4mainValue【道路】&#10;一人当たり延長"/>
        <xdr:cNvSpPr txBox="1"/>
      </xdr:nvSpPr>
      <xdr:spPr>
        <a:xfrm>
          <a:off x="6705111" y="653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142875</xdr:rowOff>
    </xdr:from>
    <xdr:to>
      <xdr:col>24</xdr:col>
      <xdr:colOff>62865</xdr:colOff>
      <xdr:row>63</xdr:row>
      <xdr:rowOff>142875</xdr:rowOff>
    </xdr:to>
    <xdr:cxnSp macro="">
      <xdr:nvCxnSpPr>
        <xdr:cNvPr id="175" name="直線コネクタ 174"/>
        <xdr:cNvCxnSpPr/>
      </xdr:nvCxnSpPr>
      <xdr:spPr>
        <a:xfrm flipV="1">
          <a:off x="4634865" y="974407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76" name="【橋りょう・トンネル】&#10;有形固定資産減価償却率最小値テキスト"/>
        <xdr:cNvSpPr txBox="1"/>
      </xdr:nvSpPr>
      <xdr:spPr>
        <a:xfrm>
          <a:off x="4673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77" name="直線コネクタ 176"/>
        <xdr:cNvCxnSpPr/>
      </xdr:nvCxnSpPr>
      <xdr:spPr>
        <a:xfrm>
          <a:off x="4546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89552</xdr:rowOff>
    </xdr:from>
    <xdr:ext cx="405111" cy="259045"/>
    <xdr:sp macro="" textlink="">
      <xdr:nvSpPr>
        <xdr:cNvPr id="178" name="【橋りょう・トンネル】&#10;有形固定資産減価償却率最大値テキスト"/>
        <xdr:cNvSpPr txBox="1"/>
      </xdr:nvSpPr>
      <xdr:spPr>
        <a:xfrm>
          <a:off x="4673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142875</xdr:rowOff>
    </xdr:from>
    <xdr:to>
      <xdr:col>24</xdr:col>
      <xdr:colOff>152400</xdr:colOff>
      <xdr:row>56</xdr:row>
      <xdr:rowOff>142875</xdr:rowOff>
    </xdr:to>
    <xdr:cxnSp macro="">
      <xdr:nvCxnSpPr>
        <xdr:cNvPr id="179" name="直線コネクタ 178"/>
        <xdr:cNvCxnSpPr/>
      </xdr:nvCxnSpPr>
      <xdr:spPr>
        <a:xfrm>
          <a:off x="4546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80" name="【橋りょう・トンネル】&#10;有形固定資産減価償却率平均値テキスト"/>
        <xdr:cNvSpPr txBox="1"/>
      </xdr:nvSpPr>
      <xdr:spPr>
        <a:xfrm>
          <a:off x="4673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81" name="フローチャート: 判断 180"/>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82" name="フローチャート: 判断 181"/>
        <xdr:cNvSpPr/>
      </xdr:nvSpPr>
      <xdr:spPr>
        <a:xfrm>
          <a:off x="3746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52070</xdr:rowOff>
    </xdr:from>
    <xdr:to>
      <xdr:col>15</xdr:col>
      <xdr:colOff>101600</xdr:colOff>
      <xdr:row>59</xdr:row>
      <xdr:rowOff>153670</xdr:rowOff>
    </xdr:to>
    <xdr:sp macro="" textlink="">
      <xdr:nvSpPr>
        <xdr:cNvPr id="183" name="フローチャート: 判断 182"/>
        <xdr:cNvSpPr/>
      </xdr:nvSpPr>
      <xdr:spPr>
        <a:xfrm>
          <a:off x="2857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84" name="フローチャート: 判断 183"/>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4445</xdr:rowOff>
    </xdr:from>
    <xdr:to>
      <xdr:col>6</xdr:col>
      <xdr:colOff>38100</xdr:colOff>
      <xdr:row>59</xdr:row>
      <xdr:rowOff>106045</xdr:rowOff>
    </xdr:to>
    <xdr:sp macro="" textlink="">
      <xdr:nvSpPr>
        <xdr:cNvPr id="185" name="フローチャート: 判断 184"/>
        <xdr:cNvSpPr/>
      </xdr:nvSpPr>
      <xdr:spPr>
        <a:xfrm>
          <a:off x="1079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91" name="楕円 190"/>
        <xdr:cNvSpPr/>
      </xdr:nvSpPr>
      <xdr:spPr>
        <a:xfrm>
          <a:off x="45847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170197</xdr:rowOff>
    </xdr:from>
    <xdr:ext cx="405111" cy="259045"/>
    <xdr:sp macro="" textlink="">
      <xdr:nvSpPr>
        <xdr:cNvPr id="192" name="【橋りょう・トンネル】&#10;有形固定資産減価償却率該当値テキスト"/>
        <xdr:cNvSpPr txBox="1"/>
      </xdr:nvSpPr>
      <xdr:spPr>
        <a:xfrm>
          <a:off x="4673600"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126365</xdr:rowOff>
    </xdr:from>
    <xdr:to>
      <xdr:col>20</xdr:col>
      <xdr:colOff>38100</xdr:colOff>
      <xdr:row>60</xdr:row>
      <xdr:rowOff>56515</xdr:rowOff>
    </xdr:to>
    <xdr:sp macro="" textlink="">
      <xdr:nvSpPr>
        <xdr:cNvPr id="193" name="楕円 192"/>
        <xdr:cNvSpPr/>
      </xdr:nvSpPr>
      <xdr:spPr>
        <a:xfrm>
          <a:off x="3746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5715</xdr:rowOff>
    </xdr:from>
    <xdr:to>
      <xdr:col>24</xdr:col>
      <xdr:colOff>63500</xdr:colOff>
      <xdr:row>60</xdr:row>
      <xdr:rowOff>26670</xdr:rowOff>
    </xdr:to>
    <xdr:cxnSp macro="">
      <xdr:nvCxnSpPr>
        <xdr:cNvPr id="194" name="直線コネクタ 193"/>
        <xdr:cNvCxnSpPr/>
      </xdr:nvCxnSpPr>
      <xdr:spPr>
        <a:xfrm>
          <a:off x="3797300" y="1029271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95885</xdr:rowOff>
    </xdr:from>
    <xdr:to>
      <xdr:col>15</xdr:col>
      <xdr:colOff>101600</xdr:colOff>
      <xdr:row>60</xdr:row>
      <xdr:rowOff>26035</xdr:rowOff>
    </xdr:to>
    <xdr:sp macro="" textlink="">
      <xdr:nvSpPr>
        <xdr:cNvPr id="195" name="楕円 194"/>
        <xdr:cNvSpPr/>
      </xdr:nvSpPr>
      <xdr:spPr>
        <a:xfrm>
          <a:off x="2857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146685</xdr:rowOff>
    </xdr:from>
    <xdr:to>
      <xdr:col>19</xdr:col>
      <xdr:colOff>177800</xdr:colOff>
      <xdr:row>60</xdr:row>
      <xdr:rowOff>5715</xdr:rowOff>
    </xdr:to>
    <xdr:cxnSp macro="">
      <xdr:nvCxnSpPr>
        <xdr:cNvPr id="196" name="直線コネクタ 195"/>
        <xdr:cNvCxnSpPr/>
      </xdr:nvCxnSpPr>
      <xdr:spPr>
        <a:xfrm>
          <a:off x="2908300" y="102622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97" name="楕円 196"/>
        <xdr:cNvSpPr/>
      </xdr:nvSpPr>
      <xdr:spPr>
        <a:xfrm>
          <a:off x="1968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118110</xdr:rowOff>
    </xdr:from>
    <xdr:to>
      <xdr:col>15</xdr:col>
      <xdr:colOff>50800</xdr:colOff>
      <xdr:row>59</xdr:row>
      <xdr:rowOff>146685</xdr:rowOff>
    </xdr:to>
    <xdr:cxnSp macro="">
      <xdr:nvCxnSpPr>
        <xdr:cNvPr id="198" name="直線コネクタ 197"/>
        <xdr:cNvCxnSpPr/>
      </xdr:nvCxnSpPr>
      <xdr:spPr>
        <a:xfrm>
          <a:off x="2019300" y="102336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38735</xdr:rowOff>
    </xdr:from>
    <xdr:to>
      <xdr:col>6</xdr:col>
      <xdr:colOff>38100</xdr:colOff>
      <xdr:row>59</xdr:row>
      <xdr:rowOff>140335</xdr:rowOff>
    </xdr:to>
    <xdr:sp macro="" textlink="">
      <xdr:nvSpPr>
        <xdr:cNvPr id="199" name="楕円 198"/>
        <xdr:cNvSpPr/>
      </xdr:nvSpPr>
      <xdr:spPr>
        <a:xfrm>
          <a:off x="1079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89535</xdr:rowOff>
    </xdr:from>
    <xdr:to>
      <xdr:col>10</xdr:col>
      <xdr:colOff>114300</xdr:colOff>
      <xdr:row>59</xdr:row>
      <xdr:rowOff>118110</xdr:rowOff>
    </xdr:to>
    <xdr:cxnSp macro="">
      <xdr:nvCxnSpPr>
        <xdr:cNvPr id="200" name="直線コネクタ 199"/>
        <xdr:cNvCxnSpPr/>
      </xdr:nvCxnSpPr>
      <xdr:spPr>
        <a:xfrm>
          <a:off x="1130300" y="102050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57802</xdr:rowOff>
    </xdr:from>
    <xdr:ext cx="405111" cy="259045"/>
    <xdr:sp macro="" textlink="">
      <xdr:nvSpPr>
        <xdr:cNvPr id="201" name="n_1aveValue【橋りょう・トンネル】&#10;有形固定資産減価償却率"/>
        <xdr:cNvSpPr txBox="1"/>
      </xdr:nvSpPr>
      <xdr:spPr>
        <a:xfrm>
          <a:off x="3582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170197</xdr:rowOff>
    </xdr:from>
    <xdr:ext cx="405111" cy="259045"/>
    <xdr:sp macro="" textlink="">
      <xdr:nvSpPr>
        <xdr:cNvPr id="202" name="n_2aveValue【橋りょう・トンネル】&#10;有形固定資産減価償却率"/>
        <xdr:cNvSpPr txBox="1"/>
      </xdr:nvSpPr>
      <xdr:spPr>
        <a:xfrm>
          <a:off x="2705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143527</xdr:rowOff>
    </xdr:from>
    <xdr:ext cx="405111" cy="259045"/>
    <xdr:sp macro="" textlink="">
      <xdr:nvSpPr>
        <xdr:cNvPr id="203" name="n_3aveValue【橋りょう・トンネル】&#10;有形固定資産減価償却率"/>
        <xdr:cNvSpPr txBox="1"/>
      </xdr:nvSpPr>
      <xdr:spPr>
        <a:xfrm>
          <a:off x="1816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122572</xdr:rowOff>
    </xdr:from>
    <xdr:ext cx="405111" cy="259045"/>
    <xdr:sp macro="" textlink="">
      <xdr:nvSpPr>
        <xdr:cNvPr id="204" name="n_4aveValue【橋りょう・トンネル】&#10;有形固定資産減価償却率"/>
        <xdr:cNvSpPr txBox="1"/>
      </xdr:nvSpPr>
      <xdr:spPr>
        <a:xfrm>
          <a:off x="927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47642</xdr:rowOff>
    </xdr:from>
    <xdr:ext cx="405111" cy="259045"/>
    <xdr:sp macro="" textlink="">
      <xdr:nvSpPr>
        <xdr:cNvPr id="205" name="n_1mainValue【橋りょう・トンネル】&#10;有形固定資産減価償却率"/>
        <xdr:cNvSpPr txBox="1"/>
      </xdr:nvSpPr>
      <xdr:spPr>
        <a:xfrm>
          <a:off x="35820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17162</xdr:rowOff>
    </xdr:from>
    <xdr:ext cx="405111" cy="259045"/>
    <xdr:sp macro="" textlink="">
      <xdr:nvSpPr>
        <xdr:cNvPr id="206" name="n_2mainValue【橋りょう・トンネル】&#10;有形固定資産減価償却率"/>
        <xdr:cNvSpPr txBox="1"/>
      </xdr:nvSpPr>
      <xdr:spPr>
        <a:xfrm>
          <a:off x="2705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160037</xdr:rowOff>
    </xdr:from>
    <xdr:ext cx="405111" cy="259045"/>
    <xdr:sp macro="" textlink="">
      <xdr:nvSpPr>
        <xdr:cNvPr id="207" name="n_3mainValue【橋りょう・トンネル】&#10;有形固定資産減価償却率"/>
        <xdr:cNvSpPr txBox="1"/>
      </xdr:nvSpPr>
      <xdr:spPr>
        <a:xfrm>
          <a:off x="1816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131462</xdr:rowOff>
    </xdr:from>
    <xdr:ext cx="405111" cy="259045"/>
    <xdr:sp macro="" textlink="">
      <xdr:nvSpPr>
        <xdr:cNvPr id="208" name="n_4mainValue【橋りょう・トンネル】&#10;有形固定資産減価償却率"/>
        <xdr:cNvSpPr txBox="1"/>
      </xdr:nvSpPr>
      <xdr:spPr>
        <a:xfrm>
          <a:off x="927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8" name="テキスト ボックス 22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112292</xdr:rowOff>
    </xdr:from>
    <xdr:to>
      <xdr:col>54</xdr:col>
      <xdr:colOff>189865</xdr:colOff>
      <xdr:row>64</xdr:row>
      <xdr:rowOff>107898</xdr:rowOff>
    </xdr:to>
    <xdr:cxnSp macro="">
      <xdr:nvCxnSpPr>
        <xdr:cNvPr id="234" name="直線コネクタ 233"/>
        <xdr:cNvCxnSpPr/>
      </xdr:nvCxnSpPr>
      <xdr:spPr>
        <a:xfrm flipV="1">
          <a:off x="10476865" y="9542042"/>
          <a:ext cx="0" cy="15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111725</xdr:rowOff>
    </xdr:from>
    <xdr:ext cx="534377" cy="259045"/>
    <xdr:sp macro="" textlink="">
      <xdr:nvSpPr>
        <xdr:cNvPr id="235" name="【橋りょう・トンネル】&#10;一人当たり有形固定資産（償却資産）額最小値テキスト"/>
        <xdr:cNvSpPr txBox="1"/>
      </xdr:nvSpPr>
      <xdr:spPr>
        <a:xfrm>
          <a:off x="10515600" y="1108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107898</xdr:rowOff>
    </xdr:from>
    <xdr:to>
      <xdr:col>55</xdr:col>
      <xdr:colOff>88900</xdr:colOff>
      <xdr:row>64</xdr:row>
      <xdr:rowOff>107898</xdr:rowOff>
    </xdr:to>
    <xdr:cxnSp macro="">
      <xdr:nvCxnSpPr>
        <xdr:cNvPr id="236" name="直線コネクタ 235"/>
        <xdr:cNvCxnSpPr/>
      </xdr:nvCxnSpPr>
      <xdr:spPr>
        <a:xfrm>
          <a:off x="10388600" y="1108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58969</xdr:rowOff>
    </xdr:from>
    <xdr:ext cx="690189" cy="259045"/>
    <xdr:sp macro="" textlink="">
      <xdr:nvSpPr>
        <xdr:cNvPr id="237" name="【橋りょう・トンネル】&#10;一人当たり有形固定資産（償却資産）額最大値テキスト"/>
        <xdr:cNvSpPr txBox="1"/>
      </xdr:nvSpPr>
      <xdr:spPr>
        <a:xfrm>
          <a:off x="10515600" y="9317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112292</xdr:rowOff>
    </xdr:from>
    <xdr:to>
      <xdr:col>55</xdr:col>
      <xdr:colOff>88900</xdr:colOff>
      <xdr:row>55</xdr:row>
      <xdr:rowOff>112292</xdr:rowOff>
    </xdr:to>
    <xdr:cxnSp macro="">
      <xdr:nvCxnSpPr>
        <xdr:cNvPr id="238" name="直線コネクタ 237"/>
        <xdr:cNvCxnSpPr/>
      </xdr:nvCxnSpPr>
      <xdr:spPr>
        <a:xfrm>
          <a:off x="10388600" y="954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40665</xdr:rowOff>
    </xdr:from>
    <xdr:ext cx="599010" cy="259045"/>
    <xdr:sp macro="" textlink="">
      <xdr:nvSpPr>
        <xdr:cNvPr id="239" name="【橋りょう・トンネル】&#10;一人当たり有形固定資産（償却資産）額平均値テキスト"/>
        <xdr:cNvSpPr txBox="1"/>
      </xdr:nvSpPr>
      <xdr:spPr>
        <a:xfrm>
          <a:off x="10515600" y="104991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62238</xdr:rowOff>
    </xdr:from>
    <xdr:to>
      <xdr:col>55</xdr:col>
      <xdr:colOff>50800</xdr:colOff>
      <xdr:row>61</xdr:row>
      <xdr:rowOff>163838</xdr:rowOff>
    </xdr:to>
    <xdr:sp macro="" textlink="">
      <xdr:nvSpPr>
        <xdr:cNvPr id="240" name="フローチャート: 判断 239"/>
        <xdr:cNvSpPr/>
      </xdr:nvSpPr>
      <xdr:spPr>
        <a:xfrm>
          <a:off x="10426700" y="1052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67056</xdr:rowOff>
    </xdr:from>
    <xdr:to>
      <xdr:col>50</xdr:col>
      <xdr:colOff>165100</xdr:colOff>
      <xdr:row>61</xdr:row>
      <xdr:rowOff>168656</xdr:rowOff>
    </xdr:to>
    <xdr:sp macro="" textlink="">
      <xdr:nvSpPr>
        <xdr:cNvPr id="241" name="フローチャート: 判断 240"/>
        <xdr:cNvSpPr/>
      </xdr:nvSpPr>
      <xdr:spPr>
        <a:xfrm>
          <a:off x="9588500" y="1052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98984</xdr:rowOff>
    </xdr:from>
    <xdr:to>
      <xdr:col>46</xdr:col>
      <xdr:colOff>38100</xdr:colOff>
      <xdr:row>62</xdr:row>
      <xdr:rowOff>29134</xdr:rowOff>
    </xdr:to>
    <xdr:sp macro="" textlink="">
      <xdr:nvSpPr>
        <xdr:cNvPr id="242" name="フローチャート: 判断 241"/>
        <xdr:cNvSpPr/>
      </xdr:nvSpPr>
      <xdr:spPr>
        <a:xfrm>
          <a:off x="8699500" y="1055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123943</xdr:rowOff>
    </xdr:from>
    <xdr:to>
      <xdr:col>41</xdr:col>
      <xdr:colOff>101600</xdr:colOff>
      <xdr:row>62</xdr:row>
      <xdr:rowOff>54093</xdr:rowOff>
    </xdr:to>
    <xdr:sp macro="" textlink="">
      <xdr:nvSpPr>
        <xdr:cNvPr id="243" name="フローチャート: 判断 242"/>
        <xdr:cNvSpPr/>
      </xdr:nvSpPr>
      <xdr:spPr>
        <a:xfrm>
          <a:off x="7810500" y="1058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2446</xdr:rowOff>
    </xdr:from>
    <xdr:to>
      <xdr:col>36</xdr:col>
      <xdr:colOff>165100</xdr:colOff>
      <xdr:row>62</xdr:row>
      <xdr:rowOff>104046</xdr:rowOff>
    </xdr:to>
    <xdr:sp macro="" textlink="">
      <xdr:nvSpPr>
        <xdr:cNvPr id="244" name="フローチャート: 判断 243"/>
        <xdr:cNvSpPr/>
      </xdr:nvSpPr>
      <xdr:spPr>
        <a:xfrm>
          <a:off x="6921500" y="1063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13692</xdr:rowOff>
    </xdr:from>
    <xdr:to>
      <xdr:col>55</xdr:col>
      <xdr:colOff>50800</xdr:colOff>
      <xdr:row>61</xdr:row>
      <xdr:rowOff>115292</xdr:rowOff>
    </xdr:to>
    <xdr:sp macro="" textlink="">
      <xdr:nvSpPr>
        <xdr:cNvPr id="250" name="楕円 249"/>
        <xdr:cNvSpPr/>
      </xdr:nvSpPr>
      <xdr:spPr>
        <a:xfrm>
          <a:off x="10426700" y="1047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36569</xdr:rowOff>
    </xdr:from>
    <xdr:ext cx="599010" cy="259045"/>
    <xdr:sp macro="" textlink="">
      <xdr:nvSpPr>
        <xdr:cNvPr id="251" name="【橋りょう・トンネル】&#10;一人当たり有形固定資産（償却資産）額該当値テキスト"/>
        <xdr:cNvSpPr txBox="1"/>
      </xdr:nvSpPr>
      <xdr:spPr>
        <a:xfrm>
          <a:off x="10515600" y="10323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32491</xdr:rowOff>
    </xdr:from>
    <xdr:to>
      <xdr:col>50</xdr:col>
      <xdr:colOff>165100</xdr:colOff>
      <xdr:row>61</xdr:row>
      <xdr:rowOff>134091</xdr:rowOff>
    </xdr:to>
    <xdr:sp macro="" textlink="">
      <xdr:nvSpPr>
        <xdr:cNvPr id="252" name="楕円 251"/>
        <xdr:cNvSpPr/>
      </xdr:nvSpPr>
      <xdr:spPr>
        <a:xfrm>
          <a:off x="9588500" y="1049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64492</xdr:rowOff>
    </xdr:from>
    <xdr:to>
      <xdr:col>55</xdr:col>
      <xdr:colOff>0</xdr:colOff>
      <xdr:row>61</xdr:row>
      <xdr:rowOff>83291</xdr:rowOff>
    </xdr:to>
    <xdr:cxnSp macro="">
      <xdr:nvCxnSpPr>
        <xdr:cNvPr id="253" name="直線コネクタ 252"/>
        <xdr:cNvCxnSpPr/>
      </xdr:nvCxnSpPr>
      <xdr:spPr>
        <a:xfrm flipV="1">
          <a:off x="9639300" y="10522942"/>
          <a:ext cx="838200" cy="1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44252</xdr:rowOff>
    </xdr:from>
    <xdr:to>
      <xdr:col>46</xdr:col>
      <xdr:colOff>38100</xdr:colOff>
      <xdr:row>61</xdr:row>
      <xdr:rowOff>145852</xdr:rowOff>
    </xdr:to>
    <xdr:sp macro="" textlink="">
      <xdr:nvSpPr>
        <xdr:cNvPr id="254" name="楕円 253"/>
        <xdr:cNvSpPr/>
      </xdr:nvSpPr>
      <xdr:spPr>
        <a:xfrm>
          <a:off x="8699500" y="1050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83291</xdr:rowOff>
    </xdr:from>
    <xdr:to>
      <xdr:col>50</xdr:col>
      <xdr:colOff>114300</xdr:colOff>
      <xdr:row>61</xdr:row>
      <xdr:rowOff>95052</xdr:rowOff>
    </xdr:to>
    <xdr:cxnSp macro="">
      <xdr:nvCxnSpPr>
        <xdr:cNvPr id="255" name="直線コネクタ 254"/>
        <xdr:cNvCxnSpPr/>
      </xdr:nvCxnSpPr>
      <xdr:spPr>
        <a:xfrm flipV="1">
          <a:off x="8750300" y="10541741"/>
          <a:ext cx="889000" cy="1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50096</xdr:rowOff>
    </xdr:from>
    <xdr:to>
      <xdr:col>41</xdr:col>
      <xdr:colOff>101600</xdr:colOff>
      <xdr:row>61</xdr:row>
      <xdr:rowOff>151696</xdr:rowOff>
    </xdr:to>
    <xdr:sp macro="" textlink="">
      <xdr:nvSpPr>
        <xdr:cNvPr id="256" name="楕円 255"/>
        <xdr:cNvSpPr/>
      </xdr:nvSpPr>
      <xdr:spPr>
        <a:xfrm>
          <a:off x="7810500" y="105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95052</xdr:rowOff>
    </xdr:from>
    <xdr:to>
      <xdr:col>45</xdr:col>
      <xdr:colOff>177800</xdr:colOff>
      <xdr:row>61</xdr:row>
      <xdr:rowOff>100896</xdr:rowOff>
    </xdr:to>
    <xdr:cxnSp macro="">
      <xdr:nvCxnSpPr>
        <xdr:cNvPr id="257" name="直線コネクタ 256"/>
        <xdr:cNvCxnSpPr/>
      </xdr:nvCxnSpPr>
      <xdr:spPr>
        <a:xfrm flipV="1">
          <a:off x="7861300" y="10553502"/>
          <a:ext cx="889000" cy="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57111</xdr:rowOff>
    </xdr:from>
    <xdr:to>
      <xdr:col>36</xdr:col>
      <xdr:colOff>165100</xdr:colOff>
      <xdr:row>61</xdr:row>
      <xdr:rowOff>158711</xdr:rowOff>
    </xdr:to>
    <xdr:sp macro="" textlink="">
      <xdr:nvSpPr>
        <xdr:cNvPr id="258" name="楕円 257"/>
        <xdr:cNvSpPr/>
      </xdr:nvSpPr>
      <xdr:spPr>
        <a:xfrm>
          <a:off x="6921500" y="105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100896</xdr:rowOff>
    </xdr:from>
    <xdr:to>
      <xdr:col>41</xdr:col>
      <xdr:colOff>50800</xdr:colOff>
      <xdr:row>61</xdr:row>
      <xdr:rowOff>107911</xdr:rowOff>
    </xdr:to>
    <xdr:cxnSp macro="">
      <xdr:nvCxnSpPr>
        <xdr:cNvPr id="259" name="直線コネクタ 258"/>
        <xdr:cNvCxnSpPr/>
      </xdr:nvCxnSpPr>
      <xdr:spPr>
        <a:xfrm flipV="1">
          <a:off x="6972300" y="10559346"/>
          <a:ext cx="889000" cy="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159783</xdr:rowOff>
    </xdr:from>
    <xdr:ext cx="599010" cy="259045"/>
    <xdr:sp macro="" textlink="">
      <xdr:nvSpPr>
        <xdr:cNvPr id="260" name="n_1aveValue【橋りょう・トンネル】&#10;一人当たり有形固定資産（償却資産）額"/>
        <xdr:cNvSpPr txBox="1"/>
      </xdr:nvSpPr>
      <xdr:spPr>
        <a:xfrm>
          <a:off x="9327095" y="10618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20261</xdr:rowOff>
    </xdr:from>
    <xdr:ext cx="599010" cy="259045"/>
    <xdr:sp macro="" textlink="">
      <xdr:nvSpPr>
        <xdr:cNvPr id="261" name="n_2aveValue【橋りょう・トンネル】&#10;一人当たり有形固定資産（償却資産）額"/>
        <xdr:cNvSpPr txBox="1"/>
      </xdr:nvSpPr>
      <xdr:spPr>
        <a:xfrm>
          <a:off x="8450795" y="1065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45220</xdr:rowOff>
    </xdr:from>
    <xdr:ext cx="599010" cy="259045"/>
    <xdr:sp macro="" textlink="">
      <xdr:nvSpPr>
        <xdr:cNvPr id="262" name="n_3aveValue【橋りょう・トンネル】&#10;一人当たり有形固定資産（償却資産）額"/>
        <xdr:cNvSpPr txBox="1"/>
      </xdr:nvSpPr>
      <xdr:spPr>
        <a:xfrm>
          <a:off x="7561795" y="1067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95173</xdr:rowOff>
    </xdr:from>
    <xdr:ext cx="599010" cy="259045"/>
    <xdr:sp macro="" textlink="">
      <xdr:nvSpPr>
        <xdr:cNvPr id="263" name="n_4aveValue【橋りょう・トンネル】&#10;一人当たり有形固定資産（償却資産）額"/>
        <xdr:cNvSpPr txBox="1"/>
      </xdr:nvSpPr>
      <xdr:spPr>
        <a:xfrm>
          <a:off x="6672795" y="1072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150618</xdr:rowOff>
    </xdr:from>
    <xdr:ext cx="599010" cy="259045"/>
    <xdr:sp macro="" textlink="">
      <xdr:nvSpPr>
        <xdr:cNvPr id="264" name="n_1mainValue【橋りょう・トンネル】&#10;一人当たり有形固定資産（償却資産）額"/>
        <xdr:cNvSpPr txBox="1"/>
      </xdr:nvSpPr>
      <xdr:spPr>
        <a:xfrm>
          <a:off x="9327095" y="10266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162379</xdr:rowOff>
    </xdr:from>
    <xdr:ext cx="599010" cy="259045"/>
    <xdr:sp macro="" textlink="">
      <xdr:nvSpPr>
        <xdr:cNvPr id="265" name="n_2mainValue【橋りょう・トンネル】&#10;一人当たり有形固定資産（償却資産）額"/>
        <xdr:cNvSpPr txBox="1"/>
      </xdr:nvSpPr>
      <xdr:spPr>
        <a:xfrm>
          <a:off x="8450795" y="1027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168223</xdr:rowOff>
    </xdr:from>
    <xdr:ext cx="599010" cy="259045"/>
    <xdr:sp macro="" textlink="">
      <xdr:nvSpPr>
        <xdr:cNvPr id="266" name="n_3mainValue【橋りょう・トンネル】&#10;一人当たり有形固定資産（償却資産）額"/>
        <xdr:cNvSpPr txBox="1"/>
      </xdr:nvSpPr>
      <xdr:spPr>
        <a:xfrm>
          <a:off x="7561795" y="1028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3788</xdr:rowOff>
    </xdr:from>
    <xdr:ext cx="599010" cy="259045"/>
    <xdr:sp macro="" textlink="">
      <xdr:nvSpPr>
        <xdr:cNvPr id="267" name="n_4mainValue【橋りょう・トンネル】&#10;一人当たり有形固定資産（償却資産）額"/>
        <xdr:cNvSpPr txBox="1"/>
      </xdr:nvSpPr>
      <xdr:spPr>
        <a:xfrm>
          <a:off x="6672795" y="1029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139064</xdr:rowOff>
    </xdr:from>
    <xdr:to>
      <xdr:col>24</xdr:col>
      <xdr:colOff>62865</xdr:colOff>
      <xdr:row>86</xdr:row>
      <xdr:rowOff>26670</xdr:rowOff>
    </xdr:to>
    <xdr:cxnSp macro="">
      <xdr:nvCxnSpPr>
        <xdr:cNvPr id="292" name="直線コネクタ 291"/>
        <xdr:cNvCxnSpPr/>
      </xdr:nvCxnSpPr>
      <xdr:spPr>
        <a:xfrm flipV="1">
          <a:off x="4634865" y="13512164"/>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93" name="【公営住宅】&#10;有形固定資産減価償却率最小値テキスト"/>
        <xdr:cNvSpPr txBox="1"/>
      </xdr:nvSpPr>
      <xdr:spPr>
        <a:xfrm>
          <a:off x="4673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94" name="直線コネクタ 293"/>
        <xdr:cNvCxnSpPr/>
      </xdr:nvCxnSpPr>
      <xdr:spPr>
        <a:xfrm>
          <a:off x="4546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85741</xdr:rowOff>
    </xdr:from>
    <xdr:ext cx="405111" cy="259045"/>
    <xdr:sp macro="" textlink="">
      <xdr:nvSpPr>
        <xdr:cNvPr id="295" name="【公営住宅】&#10;有形固定資産減価償却率最大値テキスト"/>
        <xdr:cNvSpPr txBox="1"/>
      </xdr:nvSpPr>
      <xdr:spPr>
        <a:xfrm>
          <a:off x="4673600" y="13287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139064</xdr:rowOff>
    </xdr:from>
    <xdr:to>
      <xdr:col>24</xdr:col>
      <xdr:colOff>152400</xdr:colOff>
      <xdr:row>78</xdr:row>
      <xdr:rowOff>139064</xdr:rowOff>
    </xdr:to>
    <xdr:cxnSp macro="">
      <xdr:nvCxnSpPr>
        <xdr:cNvPr id="296" name="直線コネクタ 295"/>
        <xdr:cNvCxnSpPr/>
      </xdr:nvCxnSpPr>
      <xdr:spPr>
        <a:xfrm>
          <a:off x="4546600" y="1351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78122</xdr:rowOff>
    </xdr:from>
    <xdr:ext cx="405111" cy="259045"/>
    <xdr:sp macro="" textlink="">
      <xdr:nvSpPr>
        <xdr:cNvPr id="297" name="【公営住宅】&#10;有形固定資産減価償却率平均値テキスト"/>
        <xdr:cNvSpPr txBox="1"/>
      </xdr:nvSpPr>
      <xdr:spPr>
        <a:xfrm>
          <a:off x="4673600" y="1413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98" name="フローチャート: 判断 297"/>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9" name="フローチャート: 判断 298"/>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23495</xdr:rowOff>
    </xdr:from>
    <xdr:to>
      <xdr:col>15</xdr:col>
      <xdr:colOff>101600</xdr:colOff>
      <xdr:row>82</xdr:row>
      <xdr:rowOff>125095</xdr:rowOff>
    </xdr:to>
    <xdr:sp macro="" textlink="">
      <xdr:nvSpPr>
        <xdr:cNvPr id="300" name="フローチャート: 判断 299"/>
        <xdr:cNvSpPr/>
      </xdr:nvSpPr>
      <xdr:spPr>
        <a:xfrm>
          <a:off x="2857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65405</xdr:rowOff>
    </xdr:from>
    <xdr:to>
      <xdr:col>10</xdr:col>
      <xdr:colOff>165100</xdr:colOff>
      <xdr:row>82</xdr:row>
      <xdr:rowOff>167005</xdr:rowOff>
    </xdr:to>
    <xdr:sp macro="" textlink="">
      <xdr:nvSpPr>
        <xdr:cNvPr id="301" name="フローチャート: 判断 300"/>
        <xdr:cNvSpPr/>
      </xdr:nvSpPr>
      <xdr:spPr>
        <a:xfrm>
          <a:off x="1968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76836</xdr:rowOff>
    </xdr:from>
    <xdr:to>
      <xdr:col>6</xdr:col>
      <xdr:colOff>38100</xdr:colOff>
      <xdr:row>83</xdr:row>
      <xdr:rowOff>6986</xdr:rowOff>
    </xdr:to>
    <xdr:sp macro="" textlink="">
      <xdr:nvSpPr>
        <xdr:cNvPr id="302" name="フローチャート: 判断 301"/>
        <xdr:cNvSpPr/>
      </xdr:nvSpPr>
      <xdr:spPr>
        <a:xfrm>
          <a:off x="1079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132080</xdr:rowOff>
    </xdr:from>
    <xdr:to>
      <xdr:col>24</xdr:col>
      <xdr:colOff>114300</xdr:colOff>
      <xdr:row>82</xdr:row>
      <xdr:rowOff>62230</xdr:rowOff>
    </xdr:to>
    <xdr:sp macro="" textlink="">
      <xdr:nvSpPr>
        <xdr:cNvPr id="308" name="楕円 307"/>
        <xdr:cNvSpPr/>
      </xdr:nvSpPr>
      <xdr:spPr>
        <a:xfrm>
          <a:off x="45847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154957</xdr:rowOff>
    </xdr:from>
    <xdr:ext cx="405111" cy="259045"/>
    <xdr:sp macro="" textlink="">
      <xdr:nvSpPr>
        <xdr:cNvPr id="309" name="【公営住宅】&#10;有形固定資産減価償却率該当値テキスト"/>
        <xdr:cNvSpPr txBox="1"/>
      </xdr:nvSpPr>
      <xdr:spPr>
        <a:xfrm>
          <a:off x="4673600"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97789</xdr:rowOff>
    </xdr:from>
    <xdr:to>
      <xdr:col>20</xdr:col>
      <xdr:colOff>38100</xdr:colOff>
      <xdr:row>82</xdr:row>
      <xdr:rowOff>27939</xdr:rowOff>
    </xdr:to>
    <xdr:sp macro="" textlink="">
      <xdr:nvSpPr>
        <xdr:cNvPr id="310" name="楕円 309"/>
        <xdr:cNvSpPr/>
      </xdr:nvSpPr>
      <xdr:spPr>
        <a:xfrm>
          <a:off x="3746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148589</xdr:rowOff>
    </xdr:from>
    <xdr:to>
      <xdr:col>24</xdr:col>
      <xdr:colOff>63500</xdr:colOff>
      <xdr:row>82</xdr:row>
      <xdr:rowOff>11430</xdr:rowOff>
    </xdr:to>
    <xdr:cxnSp macro="">
      <xdr:nvCxnSpPr>
        <xdr:cNvPr id="311" name="直線コネクタ 310"/>
        <xdr:cNvCxnSpPr/>
      </xdr:nvCxnSpPr>
      <xdr:spPr>
        <a:xfrm>
          <a:off x="3797300" y="140360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55880</xdr:rowOff>
    </xdr:from>
    <xdr:to>
      <xdr:col>15</xdr:col>
      <xdr:colOff>101600</xdr:colOff>
      <xdr:row>81</xdr:row>
      <xdr:rowOff>157480</xdr:rowOff>
    </xdr:to>
    <xdr:sp macro="" textlink="">
      <xdr:nvSpPr>
        <xdr:cNvPr id="312" name="楕円 311"/>
        <xdr:cNvSpPr/>
      </xdr:nvSpPr>
      <xdr:spPr>
        <a:xfrm>
          <a:off x="2857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106680</xdr:rowOff>
    </xdr:from>
    <xdr:to>
      <xdr:col>19</xdr:col>
      <xdr:colOff>177800</xdr:colOff>
      <xdr:row>81</xdr:row>
      <xdr:rowOff>148589</xdr:rowOff>
    </xdr:to>
    <xdr:cxnSp macro="">
      <xdr:nvCxnSpPr>
        <xdr:cNvPr id="313" name="直線コネクタ 312"/>
        <xdr:cNvCxnSpPr/>
      </xdr:nvCxnSpPr>
      <xdr:spPr>
        <a:xfrm>
          <a:off x="2908300" y="139941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76836</xdr:rowOff>
    </xdr:from>
    <xdr:to>
      <xdr:col>10</xdr:col>
      <xdr:colOff>165100</xdr:colOff>
      <xdr:row>82</xdr:row>
      <xdr:rowOff>6986</xdr:rowOff>
    </xdr:to>
    <xdr:sp macro="" textlink="">
      <xdr:nvSpPr>
        <xdr:cNvPr id="314" name="楕円 313"/>
        <xdr:cNvSpPr/>
      </xdr:nvSpPr>
      <xdr:spPr>
        <a:xfrm>
          <a:off x="1968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106680</xdr:rowOff>
    </xdr:from>
    <xdr:to>
      <xdr:col>15</xdr:col>
      <xdr:colOff>50800</xdr:colOff>
      <xdr:row>81</xdr:row>
      <xdr:rowOff>127636</xdr:rowOff>
    </xdr:to>
    <xdr:cxnSp macro="">
      <xdr:nvCxnSpPr>
        <xdr:cNvPr id="315" name="直線コネクタ 314"/>
        <xdr:cNvCxnSpPr/>
      </xdr:nvCxnSpPr>
      <xdr:spPr>
        <a:xfrm flipV="1">
          <a:off x="2019300" y="1399413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52070</xdr:rowOff>
    </xdr:from>
    <xdr:to>
      <xdr:col>6</xdr:col>
      <xdr:colOff>38100</xdr:colOff>
      <xdr:row>81</xdr:row>
      <xdr:rowOff>153670</xdr:rowOff>
    </xdr:to>
    <xdr:sp macro="" textlink="">
      <xdr:nvSpPr>
        <xdr:cNvPr id="316" name="楕円 315"/>
        <xdr:cNvSpPr/>
      </xdr:nvSpPr>
      <xdr:spPr>
        <a:xfrm>
          <a:off x="1079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102870</xdr:rowOff>
    </xdr:from>
    <xdr:to>
      <xdr:col>10</xdr:col>
      <xdr:colOff>114300</xdr:colOff>
      <xdr:row>81</xdr:row>
      <xdr:rowOff>127636</xdr:rowOff>
    </xdr:to>
    <xdr:cxnSp macro="">
      <xdr:nvCxnSpPr>
        <xdr:cNvPr id="317" name="直線コネクタ 316"/>
        <xdr:cNvCxnSpPr/>
      </xdr:nvCxnSpPr>
      <xdr:spPr>
        <a:xfrm>
          <a:off x="1130300" y="1399032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318" name="n_1aveValue【公営住宅】&#10;有形固定資産減価償却率"/>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116222</xdr:rowOff>
    </xdr:from>
    <xdr:ext cx="405111" cy="259045"/>
    <xdr:sp macro="" textlink="">
      <xdr:nvSpPr>
        <xdr:cNvPr id="319" name="n_2aveValue【公営住宅】&#10;有形固定資産減価償却率"/>
        <xdr:cNvSpPr txBox="1"/>
      </xdr:nvSpPr>
      <xdr:spPr>
        <a:xfrm>
          <a:off x="2705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158132</xdr:rowOff>
    </xdr:from>
    <xdr:ext cx="405111" cy="259045"/>
    <xdr:sp macro="" textlink="">
      <xdr:nvSpPr>
        <xdr:cNvPr id="320" name="n_3aveValue【公営住宅】&#10;有形固定資産減価償却率"/>
        <xdr:cNvSpPr txBox="1"/>
      </xdr:nvSpPr>
      <xdr:spPr>
        <a:xfrm>
          <a:off x="1816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169563</xdr:rowOff>
    </xdr:from>
    <xdr:ext cx="405111" cy="259045"/>
    <xdr:sp macro="" textlink="">
      <xdr:nvSpPr>
        <xdr:cNvPr id="321" name="n_4aveValue【公営住宅】&#10;有形固定資産減価償却率"/>
        <xdr:cNvSpPr txBox="1"/>
      </xdr:nvSpPr>
      <xdr:spPr>
        <a:xfrm>
          <a:off x="927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44466</xdr:rowOff>
    </xdr:from>
    <xdr:ext cx="405111" cy="259045"/>
    <xdr:sp macro="" textlink="">
      <xdr:nvSpPr>
        <xdr:cNvPr id="322" name="n_1mainValue【公営住宅】&#10;有形固定資産減価償却率"/>
        <xdr:cNvSpPr txBox="1"/>
      </xdr:nvSpPr>
      <xdr:spPr>
        <a:xfrm>
          <a:off x="35820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323" name="n_2mainValue【公営住宅】&#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23513</xdr:rowOff>
    </xdr:from>
    <xdr:ext cx="405111" cy="259045"/>
    <xdr:sp macro="" textlink="">
      <xdr:nvSpPr>
        <xdr:cNvPr id="324" name="n_3mainValue【公営住宅】&#10;有形固定資産減価償却率"/>
        <xdr:cNvSpPr txBox="1"/>
      </xdr:nvSpPr>
      <xdr:spPr>
        <a:xfrm>
          <a:off x="18167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325" name="n_4mainValue【公営住宅】&#10;有形固定資産減価償却率"/>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5" name="テキスト ボックス 344"/>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111379</xdr:rowOff>
    </xdr:from>
    <xdr:to>
      <xdr:col>54</xdr:col>
      <xdr:colOff>189865</xdr:colOff>
      <xdr:row>86</xdr:row>
      <xdr:rowOff>88519</xdr:rowOff>
    </xdr:to>
    <xdr:cxnSp macro="">
      <xdr:nvCxnSpPr>
        <xdr:cNvPr id="349" name="直線コネクタ 348"/>
        <xdr:cNvCxnSpPr/>
      </xdr:nvCxnSpPr>
      <xdr:spPr>
        <a:xfrm flipV="1">
          <a:off x="10476865" y="13484479"/>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92346</xdr:rowOff>
    </xdr:from>
    <xdr:ext cx="469744" cy="259045"/>
    <xdr:sp macro="" textlink="">
      <xdr:nvSpPr>
        <xdr:cNvPr id="350" name="【公営住宅】&#10;一人当たり面積最小値テキスト"/>
        <xdr:cNvSpPr txBox="1"/>
      </xdr:nvSpPr>
      <xdr:spPr>
        <a:xfrm>
          <a:off x="10515600" y="1483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88519</xdr:rowOff>
    </xdr:from>
    <xdr:to>
      <xdr:col>55</xdr:col>
      <xdr:colOff>88900</xdr:colOff>
      <xdr:row>86</xdr:row>
      <xdr:rowOff>88519</xdr:rowOff>
    </xdr:to>
    <xdr:cxnSp macro="">
      <xdr:nvCxnSpPr>
        <xdr:cNvPr id="351" name="直線コネクタ 350"/>
        <xdr:cNvCxnSpPr/>
      </xdr:nvCxnSpPr>
      <xdr:spPr>
        <a:xfrm>
          <a:off x="10388600" y="14833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58056</xdr:rowOff>
    </xdr:from>
    <xdr:ext cx="534377" cy="259045"/>
    <xdr:sp macro="" textlink="">
      <xdr:nvSpPr>
        <xdr:cNvPr id="352" name="【公営住宅】&#10;一人当たり面積最大値テキスト"/>
        <xdr:cNvSpPr txBox="1"/>
      </xdr:nvSpPr>
      <xdr:spPr>
        <a:xfrm>
          <a:off x="10515600" y="1325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111379</xdr:rowOff>
    </xdr:from>
    <xdr:to>
      <xdr:col>55</xdr:col>
      <xdr:colOff>88900</xdr:colOff>
      <xdr:row>78</xdr:row>
      <xdr:rowOff>111379</xdr:rowOff>
    </xdr:to>
    <xdr:cxnSp macro="">
      <xdr:nvCxnSpPr>
        <xdr:cNvPr id="353" name="直線コネクタ 352"/>
        <xdr:cNvCxnSpPr/>
      </xdr:nvCxnSpPr>
      <xdr:spPr>
        <a:xfrm>
          <a:off x="10388600" y="13484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116857</xdr:rowOff>
    </xdr:from>
    <xdr:ext cx="469744" cy="259045"/>
    <xdr:sp macro="" textlink="">
      <xdr:nvSpPr>
        <xdr:cNvPr id="354" name="【公営住宅】&#10;一人当たり面積平均値テキスト"/>
        <xdr:cNvSpPr txBox="1"/>
      </xdr:nvSpPr>
      <xdr:spPr>
        <a:xfrm>
          <a:off x="10515600" y="14518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138430</xdr:rowOff>
    </xdr:from>
    <xdr:to>
      <xdr:col>55</xdr:col>
      <xdr:colOff>50800</xdr:colOff>
      <xdr:row>85</xdr:row>
      <xdr:rowOff>68580</xdr:rowOff>
    </xdr:to>
    <xdr:sp macro="" textlink="">
      <xdr:nvSpPr>
        <xdr:cNvPr id="355" name="フローチャート: 判断 354"/>
        <xdr:cNvSpPr/>
      </xdr:nvSpPr>
      <xdr:spPr>
        <a:xfrm>
          <a:off x="10426700" y="1454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162688</xdr:rowOff>
    </xdr:from>
    <xdr:to>
      <xdr:col>50</xdr:col>
      <xdr:colOff>165100</xdr:colOff>
      <xdr:row>85</xdr:row>
      <xdr:rowOff>92838</xdr:rowOff>
    </xdr:to>
    <xdr:sp macro="" textlink="">
      <xdr:nvSpPr>
        <xdr:cNvPr id="356" name="フローチャート: 判断 355"/>
        <xdr:cNvSpPr/>
      </xdr:nvSpPr>
      <xdr:spPr>
        <a:xfrm>
          <a:off x="9588500" y="145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156718</xdr:rowOff>
    </xdr:from>
    <xdr:to>
      <xdr:col>46</xdr:col>
      <xdr:colOff>38100</xdr:colOff>
      <xdr:row>85</xdr:row>
      <xdr:rowOff>86868</xdr:rowOff>
    </xdr:to>
    <xdr:sp macro="" textlink="">
      <xdr:nvSpPr>
        <xdr:cNvPr id="357" name="フローチャート: 判断 356"/>
        <xdr:cNvSpPr/>
      </xdr:nvSpPr>
      <xdr:spPr>
        <a:xfrm>
          <a:off x="8699500" y="1455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6986</xdr:rowOff>
    </xdr:from>
    <xdr:to>
      <xdr:col>41</xdr:col>
      <xdr:colOff>101600</xdr:colOff>
      <xdr:row>85</xdr:row>
      <xdr:rowOff>108586</xdr:rowOff>
    </xdr:to>
    <xdr:sp macro="" textlink="">
      <xdr:nvSpPr>
        <xdr:cNvPr id="358" name="フローチャート: 判断 357"/>
        <xdr:cNvSpPr/>
      </xdr:nvSpPr>
      <xdr:spPr>
        <a:xfrm>
          <a:off x="7810500" y="145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15239</xdr:rowOff>
    </xdr:from>
    <xdr:to>
      <xdr:col>36</xdr:col>
      <xdr:colOff>165100</xdr:colOff>
      <xdr:row>85</xdr:row>
      <xdr:rowOff>116839</xdr:rowOff>
    </xdr:to>
    <xdr:sp macro="" textlink="">
      <xdr:nvSpPr>
        <xdr:cNvPr id="359" name="フローチャート: 判断 358"/>
        <xdr:cNvSpPr/>
      </xdr:nvSpPr>
      <xdr:spPr>
        <a:xfrm>
          <a:off x="6921500" y="1458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51308</xdr:rowOff>
    </xdr:from>
    <xdr:to>
      <xdr:col>55</xdr:col>
      <xdr:colOff>50800</xdr:colOff>
      <xdr:row>83</xdr:row>
      <xdr:rowOff>152908</xdr:rowOff>
    </xdr:to>
    <xdr:sp macro="" textlink="">
      <xdr:nvSpPr>
        <xdr:cNvPr id="365" name="楕円 364"/>
        <xdr:cNvSpPr/>
      </xdr:nvSpPr>
      <xdr:spPr>
        <a:xfrm>
          <a:off x="10426700" y="1428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74185</xdr:rowOff>
    </xdr:from>
    <xdr:ext cx="469744" cy="259045"/>
    <xdr:sp macro="" textlink="">
      <xdr:nvSpPr>
        <xdr:cNvPr id="366" name="【公営住宅】&#10;一人当たり面積該当値テキスト"/>
        <xdr:cNvSpPr txBox="1"/>
      </xdr:nvSpPr>
      <xdr:spPr>
        <a:xfrm>
          <a:off x="10515600"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59689</xdr:rowOff>
    </xdr:from>
    <xdr:to>
      <xdr:col>50</xdr:col>
      <xdr:colOff>165100</xdr:colOff>
      <xdr:row>83</xdr:row>
      <xdr:rowOff>161289</xdr:rowOff>
    </xdr:to>
    <xdr:sp macro="" textlink="">
      <xdr:nvSpPr>
        <xdr:cNvPr id="367" name="楕円 366"/>
        <xdr:cNvSpPr/>
      </xdr:nvSpPr>
      <xdr:spPr>
        <a:xfrm>
          <a:off x="9588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102108</xdr:rowOff>
    </xdr:from>
    <xdr:to>
      <xdr:col>55</xdr:col>
      <xdr:colOff>0</xdr:colOff>
      <xdr:row>83</xdr:row>
      <xdr:rowOff>110489</xdr:rowOff>
    </xdr:to>
    <xdr:cxnSp macro="">
      <xdr:nvCxnSpPr>
        <xdr:cNvPr id="368" name="直線コネクタ 367"/>
        <xdr:cNvCxnSpPr/>
      </xdr:nvCxnSpPr>
      <xdr:spPr>
        <a:xfrm flipV="1">
          <a:off x="9639300" y="14332458"/>
          <a:ext cx="8382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64770</xdr:rowOff>
    </xdr:from>
    <xdr:to>
      <xdr:col>46</xdr:col>
      <xdr:colOff>38100</xdr:colOff>
      <xdr:row>83</xdr:row>
      <xdr:rowOff>166370</xdr:rowOff>
    </xdr:to>
    <xdr:sp macro="" textlink="">
      <xdr:nvSpPr>
        <xdr:cNvPr id="369" name="楕円 368"/>
        <xdr:cNvSpPr/>
      </xdr:nvSpPr>
      <xdr:spPr>
        <a:xfrm>
          <a:off x="8699500" y="1429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110489</xdr:rowOff>
    </xdr:from>
    <xdr:to>
      <xdr:col>50</xdr:col>
      <xdr:colOff>114300</xdr:colOff>
      <xdr:row>83</xdr:row>
      <xdr:rowOff>115570</xdr:rowOff>
    </xdr:to>
    <xdr:cxnSp macro="">
      <xdr:nvCxnSpPr>
        <xdr:cNvPr id="370" name="直線コネクタ 369"/>
        <xdr:cNvCxnSpPr/>
      </xdr:nvCxnSpPr>
      <xdr:spPr>
        <a:xfrm flipV="1">
          <a:off x="8750300" y="14340839"/>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78867</xdr:rowOff>
    </xdr:from>
    <xdr:to>
      <xdr:col>41</xdr:col>
      <xdr:colOff>101600</xdr:colOff>
      <xdr:row>84</xdr:row>
      <xdr:rowOff>9017</xdr:rowOff>
    </xdr:to>
    <xdr:sp macro="" textlink="">
      <xdr:nvSpPr>
        <xdr:cNvPr id="371" name="楕円 370"/>
        <xdr:cNvSpPr/>
      </xdr:nvSpPr>
      <xdr:spPr>
        <a:xfrm>
          <a:off x="7810500" y="1430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115570</xdr:rowOff>
    </xdr:from>
    <xdr:to>
      <xdr:col>45</xdr:col>
      <xdr:colOff>177800</xdr:colOff>
      <xdr:row>83</xdr:row>
      <xdr:rowOff>129667</xdr:rowOff>
    </xdr:to>
    <xdr:cxnSp macro="">
      <xdr:nvCxnSpPr>
        <xdr:cNvPr id="372" name="直線コネクタ 371"/>
        <xdr:cNvCxnSpPr/>
      </xdr:nvCxnSpPr>
      <xdr:spPr>
        <a:xfrm flipV="1">
          <a:off x="7861300" y="14345920"/>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80899</xdr:rowOff>
    </xdr:from>
    <xdr:to>
      <xdr:col>36</xdr:col>
      <xdr:colOff>165100</xdr:colOff>
      <xdr:row>84</xdr:row>
      <xdr:rowOff>11049</xdr:rowOff>
    </xdr:to>
    <xdr:sp macro="" textlink="">
      <xdr:nvSpPr>
        <xdr:cNvPr id="373" name="楕円 372"/>
        <xdr:cNvSpPr/>
      </xdr:nvSpPr>
      <xdr:spPr>
        <a:xfrm>
          <a:off x="6921500" y="1431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129667</xdr:rowOff>
    </xdr:from>
    <xdr:to>
      <xdr:col>41</xdr:col>
      <xdr:colOff>50800</xdr:colOff>
      <xdr:row>83</xdr:row>
      <xdr:rowOff>131699</xdr:rowOff>
    </xdr:to>
    <xdr:cxnSp macro="">
      <xdr:nvCxnSpPr>
        <xdr:cNvPr id="374" name="直線コネクタ 373"/>
        <xdr:cNvCxnSpPr/>
      </xdr:nvCxnSpPr>
      <xdr:spPr>
        <a:xfrm flipV="1">
          <a:off x="6972300" y="14360017"/>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83965</xdr:rowOff>
    </xdr:from>
    <xdr:ext cx="469744" cy="259045"/>
    <xdr:sp macro="" textlink="">
      <xdr:nvSpPr>
        <xdr:cNvPr id="375" name="n_1aveValue【公営住宅】&#10;一人当たり面積"/>
        <xdr:cNvSpPr txBox="1"/>
      </xdr:nvSpPr>
      <xdr:spPr>
        <a:xfrm>
          <a:off x="9391727" y="1465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77995</xdr:rowOff>
    </xdr:from>
    <xdr:ext cx="469744" cy="259045"/>
    <xdr:sp macro="" textlink="">
      <xdr:nvSpPr>
        <xdr:cNvPr id="376" name="n_2aveValue【公営住宅】&#10;一人当たり面積"/>
        <xdr:cNvSpPr txBox="1"/>
      </xdr:nvSpPr>
      <xdr:spPr>
        <a:xfrm>
          <a:off x="8515427" y="1465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99713</xdr:rowOff>
    </xdr:from>
    <xdr:ext cx="469744" cy="259045"/>
    <xdr:sp macro="" textlink="">
      <xdr:nvSpPr>
        <xdr:cNvPr id="377" name="n_3aveValue【公営住宅】&#10;一人当たり面積"/>
        <xdr:cNvSpPr txBox="1"/>
      </xdr:nvSpPr>
      <xdr:spPr>
        <a:xfrm>
          <a:off x="7626427" y="1467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107966</xdr:rowOff>
    </xdr:from>
    <xdr:ext cx="469744" cy="259045"/>
    <xdr:sp macro="" textlink="">
      <xdr:nvSpPr>
        <xdr:cNvPr id="378" name="n_4aveValue【公営住宅】&#10;一人当たり面積"/>
        <xdr:cNvSpPr txBox="1"/>
      </xdr:nvSpPr>
      <xdr:spPr>
        <a:xfrm>
          <a:off x="6737427" y="1468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6366</xdr:rowOff>
    </xdr:from>
    <xdr:ext cx="469744" cy="259045"/>
    <xdr:sp macro="" textlink="">
      <xdr:nvSpPr>
        <xdr:cNvPr id="379" name="n_1mainValue【公営住宅】&#10;一人当たり面積"/>
        <xdr:cNvSpPr txBox="1"/>
      </xdr:nvSpPr>
      <xdr:spPr>
        <a:xfrm>
          <a:off x="93917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11447</xdr:rowOff>
    </xdr:from>
    <xdr:ext cx="469744" cy="259045"/>
    <xdr:sp macro="" textlink="">
      <xdr:nvSpPr>
        <xdr:cNvPr id="380" name="n_2mainValue【公営住宅】&#10;一人当たり面積"/>
        <xdr:cNvSpPr txBox="1"/>
      </xdr:nvSpPr>
      <xdr:spPr>
        <a:xfrm>
          <a:off x="8515427" y="1407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25544</xdr:rowOff>
    </xdr:from>
    <xdr:ext cx="469744" cy="259045"/>
    <xdr:sp macro="" textlink="">
      <xdr:nvSpPr>
        <xdr:cNvPr id="381" name="n_3mainValue【公営住宅】&#10;一人当たり面積"/>
        <xdr:cNvSpPr txBox="1"/>
      </xdr:nvSpPr>
      <xdr:spPr>
        <a:xfrm>
          <a:off x="7626427" y="1408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27576</xdr:rowOff>
    </xdr:from>
    <xdr:ext cx="469744" cy="259045"/>
    <xdr:sp macro="" textlink="">
      <xdr:nvSpPr>
        <xdr:cNvPr id="382" name="n_4mainValue【公営住宅】&#10;一人当たり面積"/>
        <xdr:cNvSpPr txBox="1"/>
      </xdr:nvSpPr>
      <xdr:spPr>
        <a:xfrm>
          <a:off x="6737427" y="1408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42</xdr:row>
      <xdr:rowOff>38100</xdr:rowOff>
    </xdr:to>
    <xdr:cxnSp macro="">
      <xdr:nvCxnSpPr>
        <xdr:cNvPr id="423" name="直線コネクタ 422"/>
        <xdr:cNvCxnSpPr/>
      </xdr:nvCxnSpPr>
      <xdr:spPr>
        <a:xfrm flipV="1">
          <a:off x="16318864" y="592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26" name="【認定こども園・幼稚園・保育所】&#10;有形固定資産減価償却率最大値テキスト"/>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27" name="直線コネクタ 426"/>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428" name="【認定こども園・幼稚園・保育所】&#10;有形固定資産減価償却率平均値テキスト"/>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29" name="フローチャート: 判断 428"/>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53975</xdr:rowOff>
    </xdr:from>
    <xdr:to>
      <xdr:col>81</xdr:col>
      <xdr:colOff>101600</xdr:colOff>
      <xdr:row>37</xdr:row>
      <xdr:rowOff>155575</xdr:rowOff>
    </xdr:to>
    <xdr:sp macro="" textlink="">
      <xdr:nvSpPr>
        <xdr:cNvPr id="430" name="フローチャート: 判断 429"/>
        <xdr:cNvSpPr/>
      </xdr:nvSpPr>
      <xdr:spPr>
        <a:xfrm>
          <a:off x="15430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151130</xdr:rowOff>
    </xdr:from>
    <xdr:to>
      <xdr:col>76</xdr:col>
      <xdr:colOff>165100</xdr:colOff>
      <xdr:row>37</xdr:row>
      <xdr:rowOff>81280</xdr:rowOff>
    </xdr:to>
    <xdr:sp macro="" textlink="">
      <xdr:nvSpPr>
        <xdr:cNvPr id="431" name="フローチャート: 判断 430"/>
        <xdr:cNvSpPr/>
      </xdr:nvSpPr>
      <xdr:spPr>
        <a:xfrm>
          <a:off x="14541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111125</xdr:rowOff>
    </xdr:from>
    <xdr:to>
      <xdr:col>72</xdr:col>
      <xdr:colOff>38100</xdr:colOff>
      <xdr:row>37</xdr:row>
      <xdr:rowOff>41275</xdr:rowOff>
    </xdr:to>
    <xdr:sp macro="" textlink="">
      <xdr:nvSpPr>
        <xdr:cNvPr id="432" name="フローチャート: 判断 431"/>
        <xdr:cNvSpPr/>
      </xdr:nvSpPr>
      <xdr:spPr>
        <a:xfrm>
          <a:off x="13652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154940</xdr:rowOff>
    </xdr:from>
    <xdr:to>
      <xdr:col>67</xdr:col>
      <xdr:colOff>101600</xdr:colOff>
      <xdr:row>37</xdr:row>
      <xdr:rowOff>85090</xdr:rowOff>
    </xdr:to>
    <xdr:sp macro="" textlink="">
      <xdr:nvSpPr>
        <xdr:cNvPr id="433" name="フローチャート: 判断 432"/>
        <xdr:cNvSpPr/>
      </xdr:nvSpPr>
      <xdr:spPr>
        <a:xfrm>
          <a:off x="12763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44450</xdr:rowOff>
    </xdr:from>
    <xdr:to>
      <xdr:col>85</xdr:col>
      <xdr:colOff>177800</xdr:colOff>
      <xdr:row>41</xdr:row>
      <xdr:rowOff>146050</xdr:rowOff>
    </xdr:to>
    <xdr:sp macro="" textlink="">
      <xdr:nvSpPr>
        <xdr:cNvPr id="439" name="楕円 438"/>
        <xdr:cNvSpPr/>
      </xdr:nvSpPr>
      <xdr:spPr>
        <a:xfrm>
          <a:off x="162687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130827</xdr:rowOff>
    </xdr:from>
    <xdr:ext cx="405111" cy="259045"/>
    <xdr:sp macro="" textlink="">
      <xdr:nvSpPr>
        <xdr:cNvPr id="440" name="【認定こども園・幼稚園・保育所】&#10;有形固定資産減価償却率該当値テキスト"/>
        <xdr:cNvSpPr txBox="1"/>
      </xdr:nvSpPr>
      <xdr:spPr>
        <a:xfrm>
          <a:off x="16357600" y="698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153035</xdr:rowOff>
    </xdr:from>
    <xdr:to>
      <xdr:col>81</xdr:col>
      <xdr:colOff>101600</xdr:colOff>
      <xdr:row>41</xdr:row>
      <xdr:rowOff>83185</xdr:rowOff>
    </xdr:to>
    <xdr:sp macro="" textlink="">
      <xdr:nvSpPr>
        <xdr:cNvPr id="441" name="楕円 440"/>
        <xdr:cNvSpPr/>
      </xdr:nvSpPr>
      <xdr:spPr>
        <a:xfrm>
          <a:off x="15430500" y="701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32385</xdr:rowOff>
    </xdr:from>
    <xdr:to>
      <xdr:col>85</xdr:col>
      <xdr:colOff>127000</xdr:colOff>
      <xdr:row>41</xdr:row>
      <xdr:rowOff>95250</xdr:rowOff>
    </xdr:to>
    <xdr:cxnSp macro="">
      <xdr:nvCxnSpPr>
        <xdr:cNvPr id="442" name="直線コネクタ 441"/>
        <xdr:cNvCxnSpPr/>
      </xdr:nvCxnSpPr>
      <xdr:spPr>
        <a:xfrm>
          <a:off x="15481300" y="706183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130175</xdr:rowOff>
    </xdr:from>
    <xdr:to>
      <xdr:col>76</xdr:col>
      <xdr:colOff>165100</xdr:colOff>
      <xdr:row>41</xdr:row>
      <xdr:rowOff>60325</xdr:rowOff>
    </xdr:to>
    <xdr:sp macro="" textlink="">
      <xdr:nvSpPr>
        <xdr:cNvPr id="443" name="楕円 442"/>
        <xdr:cNvSpPr/>
      </xdr:nvSpPr>
      <xdr:spPr>
        <a:xfrm>
          <a:off x="14541500" y="69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9525</xdr:rowOff>
    </xdr:from>
    <xdr:to>
      <xdr:col>81</xdr:col>
      <xdr:colOff>50800</xdr:colOff>
      <xdr:row>41</xdr:row>
      <xdr:rowOff>32385</xdr:rowOff>
    </xdr:to>
    <xdr:cxnSp macro="">
      <xdr:nvCxnSpPr>
        <xdr:cNvPr id="444" name="直線コネクタ 443"/>
        <xdr:cNvCxnSpPr/>
      </xdr:nvCxnSpPr>
      <xdr:spPr>
        <a:xfrm>
          <a:off x="14592300" y="70389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84455</xdr:rowOff>
    </xdr:from>
    <xdr:to>
      <xdr:col>72</xdr:col>
      <xdr:colOff>38100</xdr:colOff>
      <xdr:row>41</xdr:row>
      <xdr:rowOff>14605</xdr:rowOff>
    </xdr:to>
    <xdr:sp macro="" textlink="">
      <xdr:nvSpPr>
        <xdr:cNvPr id="445" name="楕円 444"/>
        <xdr:cNvSpPr/>
      </xdr:nvSpPr>
      <xdr:spPr>
        <a:xfrm>
          <a:off x="136525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135255</xdr:rowOff>
    </xdr:from>
    <xdr:to>
      <xdr:col>76</xdr:col>
      <xdr:colOff>114300</xdr:colOff>
      <xdr:row>41</xdr:row>
      <xdr:rowOff>9525</xdr:rowOff>
    </xdr:to>
    <xdr:cxnSp macro="">
      <xdr:nvCxnSpPr>
        <xdr:cNvPr id="446" name="直線コネクタ 445"/>
        <xdr:cNvCxnSpPr/>
      </xdr:nvCxnSpPr>
      <xdr:spPr>
        <a:xfrm>
          <a:off x="13703300" y="69932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38735</xdr:rowOff>
    </xdr:from>
    <xdr:to>
      <xdr:col>67</xdr:col>
      <xdr:colOff>101600</xdr:colOff>
      <xdr:row>40</xdr:row>
      <xdr:rowOff>140335</xdr:rowOff>
    </xdr:to>
    <xdr:sp macro="" textlink="">
      <xdr:nvSpPr>
        <xdr:cNvPr id="447" name="楕円 446"/>
        <xdr:cNvSpPr/>
      </xdr:nvSpPr>
      <xdr:spPr>
        <a:xfrm>
          <a:off x="12763500" y="68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89535</xdr:rowOff>
    </xdr:from>
    <xdr:to>
      <xdr:col>71</xdr:col>
      <xdr:colOff>177800</xdr:colOff>
      <xdr:row>40</xdr:row>
      <xdr:rowOff>135255</xdr:rowOff>
    </xdr:to>
    <xdr:cxnSp macro="">
      <xdr:nvCxnSpPr>
        <xdr:cNvPr id="448" name="直線コネクタ 447"/>
        <xdr:cNvCxnSpPr/>
      </xdr:nvCxnSpPr>
      <xdr:spPr>
        <a:xfrm>
          <a:off x="12814300" y="69475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652</xdr:rowOff>
    </xdr:from>
    <xdr:ext cx="405111" cy="259045"/>
    <xdr:sp macro="" textlink="">
      <xdr:nvSpPr>
        <xdr:cNvPr id="449" name="n_1aveValue【認定こども園・幼稚園・保育所】&#10;有形固定資産減価償却率"/>
        <xdr:cNvSpPr txBox="1"/>
      </xdr:nvSpPr>
      <xdr:spPr>
        <a:xfrm>
          <a:off x="15266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97807</xdr:rowOff>
    </xdr:from>
    <xdr:ext cx="405111" cy="259045"/>
    <xdr:sp macro="" textlink="">
      <xdr:nvSpPr>
        <xdr:cNvPr id="450" name="n_2aveValue【認定こども園・幼稚園・保育所】&#10;有形固定資産減価償却率"/>
        <xdr:cNvSpPr txBox="1"/>
      </xdr:nvSpPr>
      <xdr:spPr>
        <a:xfrm>
          <a:off x="14389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57802</xdr:rowOff>
    </xdr:from>
    <xdr:ext cx="405111" cy="259045"/>
    <xdr:sp macro="" textlink="">
      <xdr:nvSpPr>
        <xdr:cNvPr id="451" name="n_3aveValue【認定こども園・幼稚園・保育所】&#10;有形固定資産減価償却率"/>
        <xdr:cNvSpPr txBox="1"/>
      </xdr:nvSpPr>
      <xdr:spPr>
        <a:xfrm>
          <a:off x="13500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101617</xdr:rowOff>
    </xdr:from>
    <xdr:ext cx="405111" cy="259045"/>
    <xdr:sp macro="" textlink="">
      <xdr:nvSpPr>
        <xdr:cNvPr id="452" name="n_4aveValue【認定こども園・幼稚園・保育所】&#10;有形固定資産減価償却率"/>
        <xdr:cNvSpPr txBox="1"/>
      </xdr:nvSpPr>
      <xdr:spPr>
        <a:xfrm>
          <a:off x="12611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74312</xdr:rowOff>
    </xdr:from>
    <xdr:ext cx="405111" cy="259045"/>
    <xdr:sp macro="" textlink="">
      <xdr:nvSpPr>
        <xdr:cNvPr id="453" name="n_1mainValue【認定こども園・幼稚園・保育所】&#10;有形固定資産減価償却率"/>
        <xdr:cNvSpPr txBox="1"/>
      </xdr:nvSpPr>
      <xdr:spPr>
        <a:xfrm>
          <a:off x="15266044" y="710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51452</xdr:rowOff>
    </xdr:from>
    <xdr:ext cx="405111" cy="259045"/>
    <xdr:sp macro="" textlink="">
      <xdr:nvSpPr>
        <xdr:cNvPr id="454" name="n_2mainValue【認定こども園・幼稚園・保育所】&#10;有形固定資産減価償却率"/>
        <xdr:cNvSpPr txBox="1"/>
      </xdr:nvSpPr>
      <xdr:spPr>
        <a:xfrm>
          <a:off x="14389744" y="708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5732</xdr:rowOff>
    </xdr:from>
    <xdr:ext cx="405111" cy="259045"/>
    <xdr:sp macro="" textlink="">
      <xdr:nvSpPr>
        <xdr:cNvPr id="455" name="n_3mainValue【認定こども園・幼稚園・保育所】&#10;有形固定資産減価償却率"/>
        <xdr:cNvSpPr txBox="1"/>
      </xdr:nvSpPr>
      <xdr:spPr>
        <a:xfrm>
          <a:off x="13500744"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131462</xdr:rowOff>
    </xdr:from>
    <xdr:ext cx="405111" cy="259045"/>
    <xdr:sp macro="" textlink="">
      <xdr:nvSpPr>
        <xdr:cNvPr id="456" name="n_4mainValue【認定こども園・幼稚園・保育所】&#10;有形固定資産減価償却率"/>
        <xdr:cNvSpPr txBox="1"/>
      </xdr:nvSpPr>
      <xdr:spPr>
        <a:xfrm>
          <a:off x="12611744" y="698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108585</xdr:rowOff>
    </xdr:from>
    <xdr:to>
      <xdr:col>116</xdr:col>
      <xdr:colOff>62864</xdr:colOff>
      <xdr:row>41</xdr:row>
      <xdr:rowOff>158115</xdr:rowOff>
    </xdr:to>
    <xdr:cxnSp macro="">
      <xdr:nvCxnSpPr>
        <xdr:cNvPr id="480" name="直線コネクタ 479"/>
        <xdr:cNvCxnSpPr/>
      </xdr:nvCxnSpPr>
      <xdr:spPr>
        <a:xfrm flipV="1">
          <a:off x="22160864" y="593788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161942</xdr:rowOff>
    </xdr:from>
    <xdr:ext cx="469744" cy="259045"/>
    <xdr:sp macro="" textlink="">
      <xdr:nvSpPr>
        <xdr:cNvPr id="481" name="【認定こども園・幼稚園・保育所】&#10;一人当たり面積最小値テキスト"/>
        <xdr:cNvSpPr txBox="1"/>
      </xdr:nvSpPr>
      <xdr:spPr>
        <a:xfrm>
          <a:off x="22199600" y="719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158115</xdr:rowOff>
    </xdr:from>
    <xdr:to>
      <xdr:col>116</xdr:col>
      <xdr:colOff>152400</xdr:colOff>
      <xdr:row>41</xdr:row>
      <xdr:rowOff>158115</xdr:rowOff>
    </xdr:to>
    <xdr:cxnSp macro="">
      <xdr:nvCxnSpPr>
        <xdr:cNvPr id="482" name="直線コネクタ 481"/>
        <xdr:cNvCxnSpPr/>
      </xdr:nvCxnSpPr>
      <xdr:spPr>
        <a:xfrm>
          <a:off x="22072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55262</xdr:rowOff>
    </xdr:from>
    <xdr:ext cx="469744" cy="259045"/>
    <xdr:sp macro="" textlink="">
      <xdr:nvSpPr>
        <xdr:cNvPr id="483" name="【認定こども園・幼稚園・保育所】&#10;一人当たり面積最大値テキスト"/>
        <xdr:cNvSpPr txBox="1"/>
      </xdr:nvSpPr>
      <xdr:spPr>
        <a:xfrm>
          <a:off x="22199600" y="571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108585</xdr:rowOff>
    </xdr:from>
    <xdr:to>
      <xdr:col>116</xdr:col>
      <xdr:colOff>152400</xdr:colOff>
      <xdr:row>34</xdr:row>
      <xdr:rowOff>108585</xdr:rowOff>
    </xdr:to>
    <xdr:cxnSp macro="">
      <xdr:nvCxnSpPr>
        <xdr:cNvPr id="484" name="直線コネクタ 483"/>
        <xdr:cNvCxnSpPr/>
      </xdr:nvCxnSpPr>
      <xdr:spPr>
        <a:xfrm>
          <a:off x="22072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4462</xdr:rowOff>
    </xdr:from>
    <xdr:ext cx="469744" cy="259045"/>
    <xdr:sp macro="" textlink="">
      <xdr:nvSpPr>
        <xdr:cNvPr id="485" name="【認定こども園・幼稚園・保育所】&#10;一人当たり面積平均値テキスト"/>
        <xdr:cNvSpPr txBox="1"/>
      </xdr:nvSpPr>
      <xdr:spPr>
        <a:xfrm>
          <a:off x="22199600" y="6519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153035</xdr:rowOff>
    </xdr:from>
    <xdr:to>
      <xdr:col>116</xdr:col>
      <xdr:colOff>114300</xdr:colOff>
      <xdr:row>39</xdr:row>
      <xdr:rowOff>83185</xdr:rowOff>
    </xdr:to>
    <xdr:sp macro="" textlink="">
      <xdr:nvSpPr>
        <xdr:cNvPr id="486" name="フローチャート: 判断 485"/>
        <xdr:cNvSpPr/>
      </xdr:nvSpPr>
      <xdr:spPr>
        <a:xfrm>
          <a:off x="22110700" y="666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12065</xdr:rowOff>
    </xdr:from>
    <xdr:to>
      <xdr:col>112</xdr:col>
      <xdr:colOff>38100</xdr:colOff>
      <xdr:row>39</xdr:row>
      <xdr:rowOff>113665</xdr:rowOff>
    </xdr:to>
    <xdr:sp macro="" textlink="">
      <xdr:nvSpPr>
        <xdr:cNvPr id="487" name="フローチャート: 判断 486"/>
        <xdr:cNvSpPr/>
      </xdr:nvSpPr>
      <xdr:spPr>
        <a:xfrm>
          <a:off x="212725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164465</xdr:rowOff>
    </xdr:from>
    <xdr:to>
      <xdr:col>107</xdr:col>
      <xdr:colOff>101600</xdr:colOff>
      <xdr:row>39</xdr:row>
      <xdr:rowOff>94615</xdr:rowOff>
    </xdr:to>
    <xdr:sp macro="" textlink="">
      <xdr:nvSpPr>
        <xdr:cNvPr id="488" name="フローチャート: 判断 487"/>
        <xdr:cNvSpPr/>
      </xdr:nvSpPr>
      <xdr:spPr>
        <a:xfrm>
          <a:off x="203835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489" name="フローチャート: 判断 488"/>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15875</xdr:rowOff>
    </xdr:from>
    <xdr:to>
      <xdr:col>98</xdr:col>
      <xdr:colOff>38100</xdr:colOff>
      <xdr:row>39</xdr:row>
      <xdr:rowOff>117475</xdr:rowOff>
    </xdr:to>
    <xdr:sp macro="" textlink="">
      <xdr:nvSpPr>
        <xdr:cNvPr id="490" name="フローチャート: 判断 489"/>
        <xdr:cNvSpPr/>
      </xdr:nvSpPr>
      <xdr:spPr>
        <a:xfrm>
          <a:off x="18605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53975</xdr:rowOff>
    </xdr:from>
    <xdr:to>
      <xdr:col>116</xdr:col>
      <xdr:colOff>114300</xdr:colOff>
      <xdr:row>39</xdr:row>
      <xdr:rowOff>155575</xdr:rowOff>
    </xdr:to>
    <xdr:sp macro="" textlink="">
      <xdr:nvSpPr>
        <xdr:cNvPr id="496" name="楕円 495"/>
        <xdr:cNvSpPr/>
      </xdr:nvSpPr>
      <xdr:spPr>
        <a:xfrm>
          <a:off x="221107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32402</xdr:rowOff>
    </xdr:from>
    <xdr:ext cx="469744" cy="259045"/>
    <xdr:sp macro="" textlink="">
      <xdr:nvSpPr>
        <xdr:cNvPr id="497" name="【認定こども園・幼稚園・保育所】&#10;一人当たり面積該当値テキスト"/>
        <xdr:cNvSpPr txBox="1"/>
      </xdr:nvSpPr>
      <xdr:spPr>
        <a:xfrm>
          <a:off x="22199600" y="671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65405</xdr:rowOff>
    </xdr:from>
    <xdr:to>
      <xdr:col>112</xdr:col>
      <xdr:colOff>38100</xdr:colOff>
      <xdr:row>39</xdr:row>
      <xdr:rowOff>167005</xdr:rowOff>
    </xdr:to>
    <xdr:sp macro="" textlink="">
      <xdr:nvSpPr>
        <xdr:cNvPr id="498" name="楕円 497"/>
        <xdr:cNvSpPr/>
      </xdr:nvSpPr>
      <xdr:spPr>
        <a:xfrm>
          <a:off x="21272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104775</xdr:rowOff>
    </xdr:from>
    <xdr:to>
      <xdr:col>116</xdr:col>
      <xdr:colOff>63500</xdr:colOff>
      <xdr:row>39</xdr:row>
      <xdr:rowOff>116205</xdr:rowOff>
    </xdr:to>
    <xdr:cxnSp macro="">
      <xdr:nvCxnSpPr>
        <xdr:cNvPr id="499" name="直線コネクタ 498"/>
        <xdr:cNvCxnSpPr/>
      </xdr:nvCxnSpPr>
      <xdr:spPr>
        <a:xfrm flipV="1">
          <a:off x="21323300" y="679132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74930</xdr:rowOff>
    </xdr:from>
    <xdr:to>
      <xdr:col>107</xdr:col>
      <xdr:colOff>101600</xdr:colOff>
      <xdr:row>40</xdr:row>
      <xdr:rowOff>5080</xdr:rowOff>
    </xdr:to>
    <xdr:sp macro="" textlink="">
      <xdr:nvSpPr>
        <xdr:cNvPr id="500" name="楕円 499"/>
        <xdr:cNvSpPr/>
      </xdr:nvSpPr>
      <xdr:spPr>
        <a:xfrm>
          <a:off x="20383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116205</xdr:rowOff>
    </xdr:from>
    <xdr:to>
      <xdr:col>111</xdr:col>
      <xdr:colOff>177800</xdr:colOff>
      <xdr:row>39</xdr:row>
      <xdr:rowOff>125730</xdr:rowOff>
    </xdr:to>
    <xdr:cxnSp macro="">
      <xdr:nvCxnSpPr>
        <xdr:cNvPr id="501" name="直線コネクタ 500"/>
        <xdr:cNvCxnSpPr/>
      </xdr:nvCxnSpPr>
      <xdr:spPr>
        <a:xfrm flipV="1">
          <a:off x="20434300" y="68027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76835</xdr:rowOff>
    </xdr:from>
    <xdr:to>
      <xdr:col>102</xdr:col>
      <xdr:colOff>165100</xdr:colOff>
      <xdr:row>40</xdr:row>
      <xdr:rowOff>6985</xdr:rowOff>
    </xdr:to>
    <xdr:sp macro="" textlink="">
      <xdr:nvSpPr>
        <xdr:cNvPr id="502" name="楕円 501"/>
        <xdr:cNvSpPr/>
      </xdr:nvSpPr>
      <xdr:spPr>
        <a:xfrm>
          <a:off x="19494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125730</xdr:rowOff>
    </xdr:from>
    <xdr:to>
      <xdr:col>107</xdr:col>
      <xdr:colOff>50800</xdr:colOff>
      <xdr:row>39</xdr:row>
      <xdr:rowOff>127635</xdr:rowOff>
    </xdr:to>
    <xdr:cxnSp macro="">
      <xdr:nvCxnSpPr>
        <xdr:cNvPr id="503" name="直線コネクタ 502"/>
        <xdr:cNvCxnSpPr/>
      </xdr:nvCxnSpPr>
      <xdr:spPr>
        <a:xfrm flipV="1">
          <a:off x="19545300" y="68122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82550</xdr:rowOff>
    </xdr:from>
    <xdr:to>
      <xdr:col>98</xdr:col>
      <xdr:colOff>38100</xdr:colOff>
      <xdr:row>40</xdr:row>
      <xdr:rowOff>12700</xdr:rowOff>
    </xdr:to>
    <xdr:sp macro="" textlink="">
      <xdr:nvSpPr>
        <xdr:cNvPr id="504" name="楕円 503"/>
        <xdr:cNvSpPr/>
      </xdr:nvSpPr>
      <xdr:spPr>
        <a:xfrm>
          <a:off x="18605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127635</xdr:rowOff>
    </xdr:from>
    <xdr:to>
      <xdr:col>102</xdr:col>
      <xdr:colOff>114300</xdr:colOff>
      <xdr:row>39</xdr:row>
      <xdr:rowOff>133350</xdr:rowOff>
    </xdr:to>
    <xdr:cxnSp macro="">
      <xdr:nvCxnSpPr>
        <xdr:cNvPr id="505" name="直線コネクタ 504"/>
        <xdr:cNvCxnSpPr/>
      </xdr:nvCxnSpPr>
      <xdr:spPr>
        <a:xfrm flipV="1">
          <a:off x="18656300" y="68141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130192</xdr:rowOff>
    </xdr:from>
    <xdr:ext cx="469744" cy="259045"/>
    <xdr:sp macro="" textlink="">
      <xdr:nvSpPr>
        <xdr:cNvPr id="506" name="n_1aveValue【認定こども園・幼稚園・保育所】&#10;一人当たり面積"/>
        <xdr:cNvSpPr txBox="1"/>
      </xdr:nvSpPr>
      <xdr:spPr>
        <a:xfrm>
          <a:off x="21075727" y="647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111142</xdr:rowOff>
    </xdr:from>
    <xdr:ext cx="469744" cy="259045"/>
    <xdr:sp macro="" textlink="">
      <xdr:nvSpPr>
        <xdr:cNvPr id="507" name="n_2aveValue【認定こども園・幼稚園・保育所】&#10;一人当たり面積"/>
        <xdr:cNvSpPr txBox="1"/>
      </xdr:nvSpPr>
      <xdr:spPr>
        <a:xfrm>
          <a:off x="20199427" y="645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116857</xdr:rowOff>
    </xdr:from>
    <xdr:ext cx="469744" cy="259045"/>
    <xdr:sp macro="" textlink="">
      <xdr:nvSpPr>
        <xdr:cNvPr id="508" name="n_3aveValue【認定こども園・幼稚園・保育所】&#10;一人当たり面積"/>
        <xdr:cNvSpPr txBox="1"/>
      </xdr:nvSpPr>
      <xdr:spPr>
        <a:xfrm>
          <a:off x="19310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134002</xdr:rowOff>
    </xdr:from>
    <xdr:ext cx="469744" cy="259045"/>
    <xdr:sp macro="" textlink="">
      <xdr:nvSpPr>
        <xdr:cNvPr id="509" name="n_4aveValue【認定こども園・幼稚園・保育所】&#10;一人当たり面積"/>
        <xdr:cNvSpPr txBox="1"/>
      </xdr:nvSpPr>
      <xdr:spPr>
        <a:xfrm>
          <a:off x="18421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158132</xdr:rowOff>
    </xdr:from>
    <xdr:ext cx="469744" cy="259045"/>
    <xdr:sp macro="" textlink="">
      <xdr:nvSpPr>
        <xdr:cNvPr id="510" name="n_1mainValue【認定こども園・幼稚園・保育所】&#10;一人当たり面積"/>
        <xdr:cNvSpPr txBox="1"/>
      </xdr:nvSpPr>
      <xdr:spPr>
        <a:xfrm>
          <a:off x="21075727" y="684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167657</xdr:rowOff>
    </xdr:from>
    <xdr:ext cx="469744" cy="259045"/>
    <xdr:sp macro="" textlink="">
      <xdr:nvSpPr>
        <xdr:cNvPr id="511" name="n_2mainValue【認定こども園・幼稚園・保育所】&#10;一人当たり面積"/>
        <xdr:cNvSpPr txBox="1"/>
      </xdr:nvSpPr>
      <xdr:spPr>
        <a:xfrm>
          <a:off x="201994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169562</xdr:rowOff>
    </xdr:from>
    <xdr:ext cx="469744" cy="259045"/>
    <xdr:sp macro="" textlink="">
      <xdr:nvSpPr>
        <xdr:cNvPr id="512" name="n_3mainValue【認定こども園・幼稚園・保育所】&#10;一人当たり面積"/>
        <xdr:cNvSpPr txBox="1"/>
      </xdr:nvSpPr>
      <xdr:spPr>
        <a:xfrm>
          <a:off x="19310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3827</xdr:rowOff>
    </xdr:from>
    <xdr:ext cx="469744" cy="259045"/>
    <xdr:sp macro="" textlink="">
      <xdr:nvSpPr>
        <xdr:cNvPr id="513" name="n_4mainValue【認定こども園・幼稚園・保育所】&#10;一人当たり面積"/>
        <xdr:cNvSpPr txBox="1"/>
      </xdr:nvSpPr>
      <xdr:spPr>
        <a:xfrm>
          <a:off x="18421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5" name="直線コネクタ 52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6" name="テキスト ボックス 52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7" name="直線コネクタ 52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8" name="テキスト ボックス 52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9" name="直線コネクタ 52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0" name="テキスト ボックス 52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1" name="直線コネクタ 53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2" name="テキスト ボックス 53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3" name="直線コネクタ 53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4" name="テキスト ボックス 53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5" name="直線コネクタ 53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6" name="テキスト ボックス 53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8" name="テキスト ボックス 53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44087</xdr:rowOff>
    </xdr:from>
    <xdr:to>
      <xdr:col>85</xdr:col>
      <xdr:colOff>126364</xdr:colOff>
      <xdr:row>64</xdr:row>
      <xdr:rowOff>55517</xdr:rowOff>
    </xdr:to>
    <xdr:cxnSp macro="">
      <xdr:nvCxnSpPr>
        <xdr:cNvPr id="540" name="直線コネクタ 539"/>
        <xdr:cNvCxnSpPr/>
      </xdr:nvCxnSpPr>
      <xdr:spPr>
        <a:xfrm flipV="1">
          <a:off x="16318864" y="9473837"/>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59344</xdr:rowOff>
    </xdr:from>
    <xdr:ext cx="405111" cy="259045"/>
    <xdr:sp macro="" textlink="">
      <xdr:nvSpPr>
        <xdr:cNvPr id="541" name="【学校施設】&#10;有形固定資産減価償却率最小値テキスト"/>
        <xdr:cNvSpPr txBox="1"/>
      </xdr:nvSpPr>
      <xdr:spPr>
        <a:xfrm>
          <a:off x="16357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55517</xdr:rowOff>
    </xdr:from>
    <xdr:to>
      <xdr:col>86</xdr:col>
      <xdr:colOff>25400</xdr:colOff>
      <xdr:row>64</xdr:row>
      <xdr:rowOff>55517</xdr:rowOff>
    </xdr:to>
    <xdr:cxnSp macro="">
      <xdr:nvCxnSpPr>
        <xdr:cNvPr id="542" name="直線コネクタ 541"/>
        <xdr:cNvCxnSpPr/>
      </xdr:nvCxnSpPr>
      <xdr:spPr>
        <a:xfrm>
          <a:off x="16230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162214</xdr:rowOff>
    </xdr:from>
    <xdr:ext cx="405111" cy="259045"/>
    <xdr:sp macro="" textlink="">
      <xdr:nvSpPr>
        <xdr:cNvPr id="543" name="【学校施設】&#10;有形固定資産減価償却率最大値テキスト"/>
        <xdr:cNvSpPr txBox="1"/>
      </xdr:nvSpPr>
      <xdr:spPr>
        <a:xfrm>
          <a:off x="16357600" y="924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44087</xdr:rowOff>
    </xdr:from>
    <xdr:to>
      <xdr:col>86</xdr:col>
      <xdr:colOff>25400</xdr:colOff>
      <xdr:row>55</xdr:row>
      <xdr:rowOff>44087</xdr:rowOff>
    </xdr:to>
    <xdr:cxnSp macro="">
      <xdr:nvCxnSpPr>
        <xdr:cNvPr id="544" name="直線コネクタ 543"/>
        <xdr:cNvCxnSpPr/>
      </xdr:nvCxnSpPr>
      <xdr:spPr>
        <a:xfrm>
          <a:off x="16230600" y="947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21062</xdr:rowOff>
    </xdr:from>
    <xdr:ext cx="405111" cy="259045"/>
    <xdr:sp macro="" textlink="">
      <xdr:nvSpPr>
        <xdr:cNvPr id="545" name="【学校施設】&#10;有形固定資産減価償却率平均値テキスト"/>
        <xdr:cNvSpPr txBox="1"/>
      </xdr:nvSpPr>
      <xdr:spPr>
        <a:xfrm>
          <a:off x="16357600" y="1013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546" name="フローチャート: 判断 545"/>
        <xdr:cNvSpPr/>
      </xdr:nvSpPr>
      <xdr:spPr>
        <a:xfrm>
          <a:off x="162687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169635</xdr:rowOff>
    </xdr:from>
    <xdr:to>
      <xdr:col>81</xdr:col>
      <xdr:colOff>101600</xdr:colOff>
      <xdr:row>60</xdr:row>
      <xdr:rowOff>99785</xdr:rowOff>
    </xdr:to>
    <xdr:sp macro="" textlink="">
      <xdr:nvSpPr>
        <xdr:cNvPr id="547" name="フローチャート: 判断 546"/>
        <xdr:cNvSpPr/>
      </xdr:nvSpPr>
      <xdr:spPr>
        <a:xfrm>
          <a:off x="154305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101056</xdr:rowOff>
    </xdr:from>
    <xdr:to>
      <xdr:col>76</xdr:col>
      <xdr:colOff>165100</xdr:colOff>
      <xdr:row>60</xdr:row>
      <xdr:rowOff>31206</xdr:rowOff>
    </xdr:to>
    <xdr:sp macro="" textlink="">
      <xdr:nvSpPr>
        <xdr:cNvPr id="548" name="フローチャート: 判断 547"/>
        <xdr:cNvSpPr/>
      </xdr:nvSpPr>
      <xdr:spPr>
        <a:xfrm>
          <a:off x="145415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549" name="フローチャート: 判断 548"/>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94524</xdr:rowOff>
    </xdr:from>
    <xdr:to>
      <xdr:col>67</xdr:col>
      <xdr:colOff>101600</xdr:colOff>
      <xdr:row>60</xdr:row>
      <xdr:rowOff>24674</xdr:rowOff>
    </xdr:to>
    <xdr:sp macro="" textlink="">
      <xdr:nvSpPr>
        <xdr:cNvPr id="550" name="フローチャート: 判断 549"/>
        <xdr:cNvSpPr/>
      </xdr:nvSpPr>
      <xdr:spPr>
        <a:xfrm>
          <a:off x="127635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107587</xdr:rowOff>
    </xdr:from>
    <xdr:to>
      <xdr:col>85</xdr:col>
      <xdr:colOff>177800</xdr:colOff>
      <xdr:row>62</xdr:row>
      <xdr:rowOff>37737</xdr:rowOff>
    </xdr:to>
    <xdr:sp macro="" textlink="">
      <xdr:nvSpPr>
        <xdr:cNvPr id="556" name="楕円 555"/>
        <xdr:cNvSpPr/>
      </xdr:nvSpPr>
      <xdr:spPr>
        <a:xfrm>
          <a:off x="162687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86014</xdr:rowOff>
    </xdr:from>
    <xdr:ext cx="405111" cy="259045"/>
    <xdr:sp macro="" textlink="">
      <xdr:nvSpPr>
        <xdr:cNvPr id="557" name="【学校施設】&#10;有形固定資産減価償却率該当値テキスト"/>
        <xdr:cNvSpPr txBox="1"/>
      </xdr:nvSpPr>
      <xdr:spPr>
        <a:xfrm>
          <a:off x="16357600"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42273</xdr:rowOff>
    </xdr:from>
    <xdr:to>
      <xdr:col>81</xdr:col>
      <xdr:colOff>101600</xdr:colOff>
      <xdr:row>61</xdr:row>
      <xdr:rowOff>143873</xdr:rowOff>
    </xdr:to>
    <xdr:sp macro="" textlink="">
      <xdr:nvSpPr>
        <xdr:cNvPr id="558" name="楕円 557"/>
        <xdr:cNvSpPr/>
      </xdr:nvSpPr>
      <xdr:spPr>
        <a:xfrm>
          <a:off x="15430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93073</xdr:rowOff>
    </xdr:from>
    <xdr:to>
      <xdr:col>85</xdr:col>
      <xdr:colOff>127000</xdr:colOff>
      <xdr:row>61</xdr:row>
      <xdr:rowOff>158387</xdr:rowOff>
    </xdr:to>
    <xdr:cxnSp macro="">
      <xdr:nvCxnSpPr>
        <xdr:cNvPr id="559" name="直線コネクタ 558"/>
        <xdr:cNvCxnSpPr/>
      </xdr:nvCxnSpPr>
      <xdr:spPr>
        <a:xfrm>
          <a:off x="15481300" y="1055152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148409</xdr:rowOff>
    </xdr:from>
    <xdr:to>
      <xdr:col>76</xdr:col>
      <xdr:colOff>165100</xdr:colOff>
      <xdr:row>61</xdr:row>
      <xdr:rowOff>78559</xdr:rowOff>
    </xdr:to>
    <xdr:sp macro="" textlink="">
      <xdr:nvSpPr>
        <xdr:cNvPr id="560" name="楕円 559"/>
        <xdr:cNvSpPr/>
      </xdr:nvSpPr>
      <xdr:spPr>
        <a:xfrm>
          <a:off x="14541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27759</xdr:rowOff>
    </xdr:from>
    <xdr:to>
      <xdr:col>81</xdr:col>
      <xdr:colOff>50800</xdr:colOff>
      <xdr:row>61</xdr:row>
      <xdr:rowOff>93073</xdr:rowOff>
    </xdr:to>
    <xdr:cxnSp macro="">
      <xdr:nvCxnSpPr>
        <xdr:cNvPr id="561" name="直線コネクタ 560"/>
        <xdr:cNvCxnSpPr/>
      </xdr:nvCxnSpPr>
      <xdr:spPr>
        <a:xfrm>
          <a:off x="14592300" y="1048620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115751</xdr:rowOff>
    </xdr:from>
    <xdr:to>
      <xdr:col>72</xdr:col>
      <xdr:colOff>38100</xdr:colOff>
      <xdr:row>61</xdr:row>
      <xdr:rowOff>45901</xdr:rowOff>
    </xdr:to>
    <xdr:sp macro="" textlink="">
      <xdr:nvSpPr>
        <xdr:cNvPr id="562" name="楕円 561"/>
        <xdr:cNvSpPr/>
      </xdr:nvSpPr>
      <xdr:spPr>
        <a:xfrm>
          <a:off x="13652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166551</xdr:rowOff>
    </xdr:from>
    <xdr:to>
      <xdr:col>76</xdr:col>
      <xdr:colOff>114300</xdr:colOff>
      <xdr:row>61</xdr:row>
      <xdr:rowOff>27759</xdr:rowOff>
    </xdr:to>
    <xdr:cxnSp macro="">
      <xdr:nvCxnSpPr>
        <xdr:cNvPr id="563" name="直線コネクタ 562"/>
        <xdr:cNvCxnSpPr/>
      </xdr:nvCxnSpPr>
      <xdr:spPr>
        <a:xfrm>
          <a:off x="13703300" y="104535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xdr:rowOff>
    </xdr:from>
    <xdr:to>
      <xdr:col>67</xdr:col>
      <xdr:colOff>101600</xdr:colOff>
      <xdr:row>60</xdr:row>
      <xdr:rowOff>103051</xdr:rowOff>
    </xdr:to>
    <xdr:sp macro="" textlink="">
      <xdr:nvSpPr>
        <xdr:cNvPr id="564" name="楕円 563"/>
        <xdr:cNvSpPr/>
      </xdr:nvSpPr>
      <xdr:spPr>
        <a:xfrm>
          <a:off x="12763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52251</xdr:rowOff>
    </xdr:from>
    <xdr:to>
      <xdr:col>71</xdr:col>
      <xdr:colOff>177800</xdr:colOff>
      <xdr:row>60</xdr:row>
      <xdr:rowOff>166551</xdr:rowOff>
    </xdr:to>
    <xdr:cxnSp macro="">
      <xdr:nvCxnSpPr>
        <xdr:cNvPr id="565" name="直線コネクタ 564"/>
        <xdr:cNvCxnSpPr/>
      </xdr:nvCxnSpPr>
      <xdr:spPr>
        <a:xfrm>
          <a:off x="12814300" y="1033925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116312</xdr:rowOff>
    </xdr:from>
    <xdr:ext cx="405111" cy="259045"/>
    <xdr:sp macro="" textlink="">
      <xdr:nvSpPr>
        <xdr:cNvPr id="566" name="n_1aveValue【学校施設】&#10;有形固定資産減価償却率"/>
        <xdr:cNvSpPr txBox="1"/>
      </xdr:nvSpPr>
      <xdr:spPr>
        <a:xfrm>
          <a:off x="15266044" y="1006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47733</xdr:rowOff>
    </xdr:from>
    <xdr:ext cx="405111" cy="259045"/>
    <xdr:sp macro="" textlink="">
      <xdr:nvSpPr>
        <xdr:cNvPr id="567" name="n_2aveValue【学校施設】&#10;有形固定資産減価償却率"/>
        <xdr:cNvSpPr txBox="1"/>
      </xdr:nvSpPr>
      <xdr:spPr>
        <a:xfrm>
          <a:off x="14389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73858</xdr:rowOff>
    </xdr:from>
    <xdr:ext cx="405111" cy="259045"/>
    <xdr:sp macro="" textlink="">
      <xdr:nvSpPr>
        <xdr:cNvPr id="568" name="n_3aveValue【学校施設】&#10;有形固定資産減価償却率"/>
        <xdr:cNvSpPr txBox="1"/>
      </xdr:nvSpPr>
      <xdr:spPr>
        <a:xfrm>
          <a:off x="13500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41201</xdr:rowOff>
    </xdr:from>
    <xdr:ext cx="405111" cy="259045"/>
    <xdr:sp macro="" textlink="">
      <xdr:nvSpPr>
        <xdr:cNvPr id="569" name="n_4aveValue【学校施設】&#10;有形固定資産減価償却率"/>
        <xdr:cNvSpPr txBox="1"/>
      </xdr:nvSpPr>
      <xdr:spPr>
        <a:xfrm>
          <a:off x="126117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135000</xdr:rowOff>
    </xdr:from>
    <xdr:ext cx="405111" cy="259045"/>
    <xdr:sp macro="" textlink="">
      <xdr:nvSpPr>
        <xdr:cNvPr id="570" name="n_1mainValue【学校施設】&#10;有形固定資産減価償却率"/>
        <xdr:cNvSpPr txBox="1"/>
      </xdr:nvSpPr>
      <xdr:spPr>
        <a:xfrm>
          <a:off x="15266044"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69686</xdr:rowOff>
    </xdr:from>
    <xdr:ext cx="405111" cy="259045"/>
    <xdr:sp macro="" textlink="">
      <xdr:nvSpPr>
        <xdr:cNvPr id="571" name="n_2mainValue【学校施設】&#10;有形固定資産減価償却率"/>
        <xdr:cNvSpPr txBox="1"/>
      </xdr:nvSpPr>
      <xdr:spPr>
        <a:xfrm>
          <a:off x="14389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37028</xdr:rowOff>
    </xdr:from>
    <xdr:ext cx="405111" cy="259045"/>
    <xdr:sp macro="" textlink="">
      <xdr:nvSpPr>
        <xdr:cNvPr id="572" name="n_3mainValue【学校施設】&#10;有形固定資産減価償却率"/>
        <xdr:cNvSpPr txBox="1"/>
      </xdr:nvSpPr>
      <xdr:spPr>
        <a:xfrm>
          <a:off x="135007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94178</xdr:rowOff>
    </xdr:from>
    <xdr:ext cx="405111" cy="259045"/>
    <xdr:sp macro="" textlink="">
      <xdr:nvSpPr>
        <xdr:cNvPr id="573" name="n_4mainValue【学校施設】&#10;有形固定資産減価償却率"/>
        <xdr:cNvSpPr txBox="1"/>
      </xdr:nvSpPr>
      <xdr:spPr>
        <a:xfrm>
          <a:off x="12611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4" name="テキスト ボックス 58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5" name="直線コネクタ 58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6" name="テキスト ボックス 58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7" name="直線コネクタ 58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8" name="テキスト ボックス 58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9" name="直線コネクタ 58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0" name="テキスト ボックス 58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1" name="直線コネクタ 59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2" name="テキスト ボックス 59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3" name="直線コネクタ 59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4" name="テキスト ボックス 59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5" name="直線コネクタ 59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6" name="テキスト ボックス 59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7" name="直線コネクタ 5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8" name="テキスト ボックス 5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24493</xdr:rowOff>
    </xdr:from>
    <xdr:to>
      <xdr:col>116</xdr:col>
      <xdr:colOff>62864</xdr:colOff>
      <xdr:row>65</xdr:row>
      <xdr:rowOff>34616</xdr:rowOff>
    </xdr:to>
    <xdr:cxnSp macro="">
      <xdr:nvCxnSpPr>
        <xdr:cNvPr id="600" name="直線コネクタ 599"/>
        <xdr:cNvCxnSpPr/>
      </xdr:nvCxnSpPr>
      <xdr:spPr>
        <a:xfrm flipV="1">
          <a:off x="22160864" y="9625693"/>
          <a:ext cx="0" cy="1553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38443</xdr:rowOff>
    </xdr:from>
    <xdr:ext cx="469744" cy="259045"/>
    <xdr:sp macro="" textlink="">
      <xdr:nvSpPr>
        <xdr:cNvPr id="601" name="【学校施設】&#10;一人当たり面積最小値テキスト"/>
        <xdr:cNvSpPr txBox="1"/>
      </xdr:nvSpPr>
      <xdr:spPr>
        <a:xfrm>
          <a:off x="22199600" y="1118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34616</xdr:rowOff>
    </xdr:from>
    <xdr:to>
      <xdr:col>116</xdr:col>
      <xdr:colOff>152400</xdr:colOff>
      <xdr:row>65</xdr:row>
      <xdr:rowOff>34616</xdr:rowOff>
    </xdr:to>
    <xdr:cxnSp macro="">
      <xdr:nvCxnSpPr>
        <xdr:cNvPr id="602" name="直線コネクタ 601"/>
        <xdr:cNvCxnSpPr/>
      </xdr:nvCxnSpPr>
      <xdr:spPr>
        <a:xfrm>
          <a:off x="22072600" y="11178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142620</xdr:rowOff>
    </xdr:from>
    <xdr:ext cx="469744" cy="259045"/>
    <xdr:sp macro="" textlink="">
      <xdr:nvSpPr>
        <xdr:cNvPr id="603" name="【学校施設】&#10;一人当たり面積最大値テキスト"/>
        <xdr:cNvSpPr txBox="1"/>
      </xdr:nvSpPr>
      <xdr:spPr>
        <a:xfrm>
          <a:off x="22199600" y="940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24493</xdr:rowOff>
    </xdr:from>
    <xdr:to>
      <xdr:col>116</xdr:col>
      <xdr:colOff>152400</xdr:colOff>
      <xdr:row>56</xdr:row>
      <xdr:rowOff>24493</xdr:rowOff>
    </xdr:to>
    <xdr:cxnSp macro="">
      <xdr:nvCxnSpPr>
        <xdr:cNvPr id="604" name="直線コネクタ 603"/>
        <xdr:cNvCxnSpPr/>
      </xdr:nvCxnSpPr>
      <xdr:spPr>
        <a:xfrm>
          <a:off x="22072600" y="962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84744</xdr:rowOff>
    </xdr:from>
    <xdr:ext cx="469744" cy="259045"/>
    <xdr:sp macro="" textlink="">
      <xdr:nvSpPr>
        <xdr:cNvPr id="605" name="【学校施設】&#10;一人当たり面積平均値テキスト"/>
        <xdr:cNvSpPr txBox="1"/>
      </xdr:nvSpPr>
      <xdr:spPr>
        <a:xfrm>
          <a:off x="22199600" y="10371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61867</xdr:rowOff>
    </xdr:from>
    <xdr:to>
      <xdr:col>116</xdr:col>
      <xdr:colOff>114300</xdr:colOff>
      <xdr:row>61</xdr:row>
      <xdr:rowOff>163467</xdr:rowOff>
    </xdr:to>
    <xdr:sp macro="" textlink="">
      <xdr:nvSpPr>
        <xdr:cNvPr id="606" name="フローチャート: 判断 605"/>
        <xdr:cNvSpPr/>
      </xdr:nvSpPr>
      <xdr:spPr>
        <a:xfrm>
          <a:off x="22110700" y="1052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7656</xdr:rowOff>
    </xdr:from>
    <xdr:to>
      <xdr:col>112</xdr:col>
      <xdr:colOff>38100</xdr:colOff>
      <xdr:row>61</xdr:row>
      <xdr:rowOff>109256</xdr:rowOff>
    </xdr:to>
    <xdr:sp macro="" textlink="">
      <xdr:nvSpPr>
        <xdr:cNvPr id="607" name="フローチャート: 判断 606"/>
        <xdr:cNvSpPr/>
      </xdr:nvSpPr>
      <xdr:spPr>
        <a:xfrm>
          <a:off x="21272500" y="104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151347</xdr:rowOff>
    </xdr:from>
    <xdr:to>
      <xdr:col>107</xdr:col>
      <xdr:colOff>101600</xdr:colOff>
      <xdr:row>61</xdr:row>
      <xdr:rowOff>81497</xdr:rowOff>
    </xdr:to>
    <xdr:sp macro="" textlink="">
      <xdr:nvSpPr>
        <xdr:cNvPr id="608" name="フローチャート: 判断 607"/>
        <xdr:cNvSpPr/>
      </xdr:nvSpPr>
      <xdr:spPr>
        <a:xfrm>
          <a:off x="20383500" y="104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1451</xdr:rowOff>
    </xdr:from>
    <xdr:to>
      <xdr:col>102</xdr:col>
      <xdr:colOff>165100</xdr:colOff>
      <xdr:row>61</xdr:row>
      <xdr:rowOff>103051</xdr:rowOff>
    </xdr:to>
    <xdr:sp macro="" textlink="">
      <xdr:nvSpPr>
        <xdr:cNvPr id="609" name="フローチャート: 判断 608"/>
        <xdr:cNvSpPr/>
      </xdr:nvSpPr>
      <xdr:spPr>
        <a:xfrm>
          <a:off x="194945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148409</xdr:rowOff>
    </xdr:from>
    <xdr:to>
      <xdr:col>98</xdr:col>
      <xdr:colOff>38100</xdr:colOff>
      <xdr:row>61</xdr:row>
      <xdr:rowOff>78559</xdr:rowOff>
    </xdr:to>
    <xdr:sp macro="" textlink="">
      <xdr:nvSpPr>
        <xdr:cNvPr id="610" name="フローチャート: 判断 609"/>
        <xdr:cNvSpPr/>
      </xdr:nvSpPr>
      <xdr:spPr>
        <a:xfrm>
          <a:off x="18605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1" name="テキスト ボックス 6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2" name="テキスト ボックス 6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3" name="テキスト ボックス 6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4" name="テキスト ボックス 6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5" name="テキスト ボックス 6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89626</xdr:rowOff>
    </xdr:from>
    <xdr:to>
      <xdr:col>116</xdr:col>
      <xdr:colOff>114300</xdr:colOff>
      <xdr:row>62</xdr:row>
      <xdr:rowOff>19776</xdr:rowOff>
    </xdr:to>
    <xdr:sp macro="" textlink="">
      <xdr:nvSpPr>
        <xdr:cNvPr id="616" name="楕円 615"/>
        <xdr:cNvSpPr/>
      </xdr:nvSpPr>
      <xdr:spPr>
        <a:xfrm>
          <a:off x="22110700" y="105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68053</xdr:rowOff>
    </xdr:from>
    <xdr:ext cx="469744" cy="259045"/>
    <xdr:sp macro="" textlink="">
      <xdr:nvSpPr>
        <xdr:cNvPr id="617" name="【学校施設】&#10;一人当たり面積該当値テキスト"/>
        <xdr:cNvSpPr txBox="1"/>
      </xdr:nvSpPr>
      <xdr:spPr>
        <a:xfrm>
          <a:off x="22199600" y="1052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111506</xdr:rowOff>
    </xdr:from>
    <xdr:to>
      <xdr:col>112</xdr:col>
      <xdr:colOff>38100</xdr:colOff>
      <xdr:row>62</xdr:row>
      <xdr:rowOff>41656</xdr:rowOff>
    </xdr:to>
    <xdr:sp macro="" textlink="">
      <xdr:nvSpPr>
        <xdr:cNvPr id="618" name="楕円 617"/>
        <xdr:cNvSpPr/>
      </xdr:nvSpPr>
      <xdr:spPr>
        <a:xfrm>
          <a:off x="21272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140426</xdr:rowOff>
    </xdr:from>
    <xdr:to>
      <xdr:col>116</xdr:col>
      <xdr:colOff>63500</xdr:colOff>
      <xdr:row>61</xdr:row>
      <xdr:rowOff>162306</xdr:rowOff>
    </xdr:to>
    <xdr:cxnSp macro="">
      <xdr:nvCxnSpPr>
        <xdr:cNvPr id="619" name="直線コネクタ 618"/>
        <xdr:cNvCxnSpPr/>
      </xdr:nvCxnSpPr>
      <xdr:spPr>
        <a:xfrm flipV="1">
          <a:off x="21323300" y="10598876"/>
          <a:ext cx="8382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127508</xdr:rowOff>
    </xdr:from>
    <xdr:to>
      <xdr:col>107</xdr:col>
      <xdr:colOff>101600</xdr:colOff>
      <xdr:row>62</xdr:row>
      <xdr:rowOff>57658</xdr:rowOff>
    </xdr:to>
    <xdr:sp macro="" textlink="">
      <xdr:nvSpPr>
        <xdr:cNvPr id="620" name="楕円 619"/>
        <xdr:cNvSpPr/>
      </xdr:nvSpPr>
      <xdr:spPr>
        <a:xfrm>
          <a:off x="2038350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162306</xdr:rowOff>
    </xdr:from>
    <xdr:to>
      <xdr:col>111</xdr:col>
      <xdr:colOff>177800</xdr:colOff>
      <xdr:row>62</xdr:row>
      <xdr:rowOff>6858</xdr:rowOff>
    </xdr:to>
    <xdr:cxnSp macro="">
      <xdr:nvCxnSpPr>
        <xdr:cNvPr id="621" name="直線コネクタ 620"/>
        <xdr:cNvCxnSpPr/>
      </xdr:nvCxnSpPr>
      <xdr:spPr>
        <a:xfrm flipV="1">
          <a:off x="20434300" y="1062075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133060</xdr:rowOff>
    </xdr:from>
    <xdr:to>
      <xdr:col>102</xdr:col>
      <xdr:colOff>165100</xdr:colOff>
      <xdr:row>62</xdr:row>
      <xdr:rowOff>63210</xdr:rowOff>
    </xdr:to>
    <xdr:sp macro="" textlink="">
      <xdr:nvSpPr>
        <xdr:cNvPr id="622" name="楕円 621"/>
        <xdr:cNvSpPr/>
      </xdr:nvSpPr>
      <xdr:spPr>
        <a:xfrm>
          <a:off x="19494500" y="1059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6858</xdr:rowOff>
    </xdr:from>
    <xdr:to>
      <xdr:col>107</xdr:col>
      <xdr:colOff>50800</xdr:colOff>
      <xdr:row>62</xdr:row>
      <xdr:rowOff>12410</xdr:rowOff>
    </xdr:to>
    <xdr:cxnSp macro="">
      <xdr:nvCxnSpPr>
        <xdr:cNvPr id="623" name="直線コネクタ 622"/>
        <xdr:cNvCxnSpPr/>
      </xdr:nvCxnSpPr>
      <xdr:spPr>
        <a:xfrm flipV="1">
          <a:off x="19545300" y="10636758"/>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140570</xdr:rowOff>
    </xdr:from>
    <xdr:to>
      <xdr:col>98</xdr:col>
      <xdr:colOff>38100</xdr:colOff>
      <xdr:row>62</xdr:row>
      <xdr:rowOff>70720</xdr:rowOff>
    </xdr:to>
    <xdr:sp macro="" textlink="">
      <xdr:nvSpPr>
        <xdr:cNvPr id="624" name="楕円 623"/>
        <xdr:cNvSpPr/>
      </xdr:nvSpPr>
      <xdr:spPr>
        <a:xfrm>
          <a:off x="18605500" y="1059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12410</xdr:rowOff>
    </xdr:from>
    <xdr:to>
      <xdr:col>102</xdr:col>
      <xdr:colOff>114300</xdr:colOff>
      <xdr:row>62</xdr:row>
      <xdr:rowOff>19920</xdr:rowOff>
    </xdr:to>
    <xdr:cxnSp macro="">
      <xdr:nvCxnSpPr>
        <xdr:cNvPr id="625" name="直線コネクタ 624"/>
        <xdr:cNvCxnSpPr/>
      </xdr:nvCxnSpPr>
      <xdr:spPr>
        <a:xfrm flipV="1">
          <a:off x="18656300" y="10642310"/>
          <a:ext cx="889000" cy="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125783</xdr:rowOff>
    </xdr:from>
    <xdr:ext cx="469744" cy="259045"/>
    <xdr:sp macro="" textlink="">
      <xdr:nvSpPr>
        <xdr:cNvPr id="626" name="n_1aveValue【学校施設】&#10;一人当たり面積"/>
        <xdr:cNvSpPr txBox="1"/>
      </xdr:nvSpPr>
      <xdr:spPr>
        <a:xfrm>
          <a:off x="21075727" y="102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98024</xdr:rowOff>
    </xdr:from>
    <xdr:ext cx="469744" cy="259045"/>
    <xdr:sp macro="" textlink="">
      <xdr:nvSpPr>
        <xdr:cNvPr id="627" name="n_2aveValue【学校施設】&#10;一人当たり面積"/>
        <xdr:cNvSpPr txBox="1"/>
      </xdr:nvSpPr>
      <xdr:spPr>
        <a:xfrm>
          <a:off x="20199427" y="1021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119578</xdr:rowOff>
    </xdr:from>
    <xdr:ext cx="469744" cy="259045"/>
    <xdr:sp macro="" textlink="">
      <xdr:nvSpPr>
        <xdr:cNvPr id="628" name="n_3aveValue【学校施設】&#10;一人当たり面積"/>
        <xdr:cNvSpPr txBox="1"/>
      </xdr:nvSpPr>
      <xdr:spPr>
        <a:xfrm>
          <a:off x="19310427" y="1023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95086</xdr:rowOff>
    </xdr:from>
    <xdr:ext cx="469744" cy="259045"/>
    <xdr:sp macro="" textlink="">
      <xdr:nvSpPr>
        <xdr:cNvPr id="629" name="n_4aveValue【学校施設】&#10;一人当たり面積"/>
        <xdr:cNvSpPr txBox="1"/>
      </xdr:nvSpPr>
      <xdr:spPr>
        <a:xfrm>
          <a:off x="184214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32783</xdr:rowOff>
    </xdr:from>
    <xdr:ext cx="469744" cy="259045"/>
    <xdr:sp macro="" textlink="">
      <xdr:nvSpPr>
        <xdr:cNvPr id="630" name="n_1mainValue【学校施設】&#10;一人当たり面積"/>
        <xdr:cNvSpPr txBox="1"/>
      </xdr:nvSpPr>
      <xdr:spPr>
        <a:xfrm>
          <a:off x="210757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48785</xdr:rowOff>
    </xdr:from>
    <xdr:ext cx="469744" cy="259045"/>
    <xdr:sp macro="" textlink="">
      <xdr:nvSpPr>
        <xdr:cNvPr id="631" name="n_2mainValue【学校施設】&#10;一人当たり面積"/>
        <xdr:cNvSpPr txBox="1"/>
      </xdr:nvSpPr>
      <xdr:spPr>
        <a:xfrm>
          <a:off x="20199427" y="1067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54337</xdr:rowOff>
    </xdr:from>
    <xdr:ext cx="469744" cy="259045"/>
    <xdr:sp macro="" textlink="">
      <xdr:nvSpPr>
        <xdr:cNvPr id="632" name="n_3mainValue【学校施設】&#10;一人当たり面積"/>
        <xdr:cNvSpPr txBox="1"/>
      </xdr:nvSpPr>
      <xdr:spPr>
        <a:xfrm>
          <a:off x="19310427" y="1068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61847</xdr:rowOff>
    </xdr:from>
    <xdr:ext cx="469744" cy="259045"/>
    <xdr:sp macro="" textlink="">
      <xdr:nvSpPr>
        <xdr:cNvPr id="633" name="n_4mainValue【学校施設】&#10;一人当たり面積"/>
        <xdr:cNvSpPr txBox="1"/>
      </xdr:nvSpPr>
      <xdr:spPr>
        <a:xfrm>
          <a:off x="18421427" y="1069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4" name="正方形/長方形 6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5" name="正方形/長方形 6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6" name="正方形/長方形 6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7" name="正方形/長方形 6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8" name="正方形/長方形 6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9" name="正方形/長方形 6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0" name="正方形/長方形 6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1" name="正方形/長方形 64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2" name="テキスト ボックス 64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3" name="直線コネクタ 64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4" name="テキスト ボックス 64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5" name="直線コネクタ 64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6" name="テキスト ボックス 64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7" name="直線コネクタ 64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8" name="テキスト ボックス 64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9" name="直線コネクタ 64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0" name="テキスト ボックス 64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1" name="直線コネクタ 65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2" name="テキスト ボックス 65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3" name="直線コネクタ 65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4" name="テキスト ボックス 65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5" name="直線コネクタ 65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6" name="テキスト ボックス 65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7" name="直線コネクタ 6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659" name="直線コネクタ 658"/>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6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61" name="直線コネクタ 66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662" name="【児童館】&#10;有形固定資産減価償却率最大値テキスト"/>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663" name="直線コネクタ 662"/>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160038</xdr:rowOff>
    </xdr:from>
    <xdr:ext cx="405111" cy="259045"/>
    <xdr:sp macro="" textlink="">
      <xdr:nvSpPr>
        <xdr:cNvPr id="664" name="【児童館】&#10;有形固定資産減価償却率平均値テキスト"/>
        <xdr:cNvSpPr txBox="1"/>
      </xdr:nvSpPr>
      <xdr:spPr>
        <a:xfrm>
          <a:off x="163576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665" name="フローチャート: 判断 664"/>
        <xdr:cNvSpPr/>
      </xdr:nvSpPr>
      <xdr:spPr>
        <a:xfrm>
          <a:off x="16268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72208</xdr:rowOff>
    </xdr:from>
    <xdr:to>
      <xdr:col>81</xdr:col>
      <xdr:colOff>101600</xdr:colOff>
      <xdr:row>83</xdr:row>
      <xdr:rowOff>2358</xdr:rowOff>
    </xdr:to>
    <xdr:sp macro="" textlink="">
      <xdr:nvSpPr>
        <xdr:cNvPr id="666" name="フローチャート: 判断 665"/>
        <xdr:cNvSpPr/>
      </xdr:nvSpPr>
      <xdr:spPr>
        <a:xfrm>
          <a:off x="154305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41184</xdr:rowOff>
    </xdr:from>
    <xdr:to>
      <xdr:col>76</xdr:col>
      <xdr:colOff>165100</xdr:colOff>
      <xdr:row>82</xdr:row>
      <xdr:rowOff>142784</xdr:rowOff>
    </xdr:to>
    <xdr:sp macro="" textlink="">
      <xdr:nvSpPr>
        <xdr:cNvPr id="667" name="フローチャート: 判断 666"/>
        <xdr:cNvSpPr/>
      </xdr:nvSpPr>
      <xdr:spPr>
        <a:xfrm>
          <a:off x="14541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29755</xdr:rowOff>
    </xdr:from>
    <xdr:to>
      <xdr:col>72</xdr:col>
      <xdr:colOff>38100</xdr:colOff>
      <xdr:row>82</xdr:row>
      <xdr:rowOff>131355</xdr:rowOff>
    </xdr:to>
    <xdr:sp macro="" textlink="">
      <xdr:nvSpPr>
        <xdr:cNvPr id="668" name="フローチャート: 判断 667"/>
        <xdr:cNvSpPr/>
      </xdr:nvSpPr>
      <xdr:spPr>
        <a:xfrm>
          <a:off x="13652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152219</xdr:rowOff>
    </xdr:from>
    <xdr:to>
      <xdr:col>67</xdr:col>
      <xdr:colOff>101600</xdr:colOff>
      <xdr:row>84</xdr:row>
      <xdr:rowOff>82369</xdr:rowOff>
    </xdr:to>
    <xdr:sp macro="" textlink="">
      <xdr:nvSpPr>
        <xdr:cNvPr id="669" name="フローチャート: 判断 668"/>
        <xdr:cNvSpPr/>
      </xdr:nvSpPr>
      <xdr:spPr>
        <a:xfrm>
          <a:off x="127635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0" name="テキスト ボックス 6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1" name="テキスト ボックス 6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2" name="テキスト ボックス 6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3" name="テキスト ボックス 6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4" name="テキスト ボックス 6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150586</xdr:rowOff>
    </xdr:from>
    <xdr:to>
      <xdr:col>85</xdr:col>
      <xdr:colOff>177800</xdr:colOff>
      <xdr:row>81</xdr:row>
      <xdr:rowOff>80736</xdr:rowOff>
    </xdr:to>
    <xdr:sp macro="" textlink="">
      <xdr:nvSpPr>
        <xdr:cNvPr id="675" name="楕円 674"/>
        <xdr:cNvSpPr/>
      </xdr:nvSpPr>
      <xdr:spPr>
        <a:xfrm>
          <a:off x="162687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2013</xdr:rowOff>
    </xdr:from>
    <xdr:ext cx="405111" cy="259045"/>
    <xdr:sp macro="" textlink="">
      <xdr:nvSpPr>
        <xdr:cNvPr id="676" name="【児童館】&#10;有形固定資産減価償却率該当値テキスト"/>
        <xdr:cNvSpPr txBox="1"/>
      </xdr:nvSpPr>
      <xdr:spPr>
        <a:xfrm>
          <a:off x="16357600" y="1371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116295</xdr:rowOff>
    </xdr:from>
    <xdr:to>
      <xdr:col>81</xdr:col>
      <xdr:colOff>101600</xdr:colOff>
      <xdr:row>81</xdr:row>
      <xdr:rowOff>46445</xdr:rowOff>
    </xdr:to>
    <xdr:sp macro="" textlink="">
      <xdr:nvSpPr>
        <xdr:cNvPr id="677" name="楕円 676"/>
        <xdr:cNvSpPr/>
      </xdr:nvSpPr>
      <xdr:spPr>
        <a:xfrm>
          <a:off x="15430500" y="138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167095</xdr:rowOff>
    </xdr:from>
    <xdr:to>
      <xdr:col>85</xdr:col>
      <xdr:colOff>127000</xdr:colOff>
      <xdr:row>81</xdr:row>
      <xdr:rowOff>29936</xdr:rowOff>
    </xdr:to>
    <xdr:cxnSp macro="">
      <xdr:nvCxnSpPr>
        <xdr:cNvPr id="678" name="直線コネクタ 677"/>
        <xdr:cNvCxnSpPr/>
      </xdr:nvCxnSpPr>
      <xdr:spPr>
        <a:xfrm>
          <a:off x="15481300" y="1388309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82006</xdr:rowOff>
    </xdr:from>
    <xdr:to>
      <xdr:col>76</xdr:col>
      <xdr:colOff>165100</xdr:colOff>
      <xdr:row>81</xdr:row>
      <xdr:rowOff>12156</xdr:rowOff>
    </xdr:to>
    <xdr:sp macro="" textlink="">
      <xdr:nvSpPr>
        <xdr:cNvPr id="679" name="楕円 678"/>
        <xdr:cNvSpPr/>
      </xdr:nvSpPr>
      <xdr:spPr>
        <a:xfrm>
          <a:off x="14541500" y="137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132806</xdr:rowOff>
    </xdr:from>
    <xdr:to>
      <xdr:col>81</xdr:col>
      <xdr:colOff>50800</xdr:colOff>
      <xdr:row>80</xdr:row>
      <xdr:rowOff>167095</xdr:rowOff>
    </xdr:to>
    <xdr:cxnSp macro="">
      <xdr:nvCxnSpPr>
        <xdr:cNvPr id="680" name="直線コネクタ 679"/>
        <xdr:cNvCxnSpPr/>
      </xdr:nvCxnSpPr>
      <xdr:spPr>
        <a:xfrm>
          <a:off x="14592300" y="1384880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49349</xdr:rowOff>
    </xdr:from>
    <xdr:to>
      <xdr:col>72</xdr:col>
      <xdr:colOff>38100</xdr:colOff>
      <xdr:row>80</xdr:row>
      <xdr:rowOff>150949</xdr:rowOff>
    </xdr:to>
    <xdr:sp macro="" textlink="">
      <xdr:nvSpPr>
        <xdr:cNvPr id="681" name="楕円 680"/>
        <xdr:cNvSpPr/>
      </xdr:nvSpPr>
      <xdr:spPr>
        <a:xfrm>
          <a:off x="13652500" y="137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100149</xdr:rowOff>
    </xdr:from>
    <xdr:to>
      <xdr:col>76</xdr:col>
      <xdr:colOff>114300</xdr:colOff>
      <xdr:row>80</xdr:row>
      <xdr:rowOff>132806</xdr:rowOff>
    </xdr:to>
    <xdr:cxnSp macro="">
      <xdr:nvCxnSpPr>
        <xdr:cNvPr id="682" name="直線コネクタ 681"/>
        <xdr:cNvCxnSpPr/>
      </xdr:nvCxnSpPr>
      <xdr:spPr>
        <a:xfrm>
          <a:off x="13703300" y="138161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41184</xdr:rowOff>
    </xdr:from>
    <xdr:to>
      <xdr:col>67</xdr:col>
      <xdr:colOff>101600</xdr:colOff>
      <xdr:row>81</xdr:row>
      <xdr:rowOff>142784</xdr:rowOff>
    </xdr:to>
    <xdr:sp macro="" textlink="">
      <xdr:nvSpPr>
        <xdr:cNvPr id="683" name="楕円 682"/>
        <xdr:cNvSpPr/>
      </xdr:nvSpPr>
      <xdr:spPr>
        <a:xfrm>
          <a:off x="12763500" y="13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100149</xdr:rowOff>
    </xdr:from>
    <xdr:to>
      <xdr:col>71</xdr:col>
      <xdr:colOff>177800</xdr:colOff>
      <xdr:row>81</xdr:row>
      <xdr:rowOff>91984</xdr:rowOff>
    </xdr:to>
    <xdr:cxnSp macro="">
      <xdr:nvCxnSpPr>
        <xdr:cNvPr id="684" name="直線コネクタ 683"/>
        <xdr:cNvCxnSpPr/>
      </xdr:nvCxnSpPr>
      <xdr:spPr>
        <a:xfrm flipV="1">
          <a:off x="12814300" y="1381614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164935</xdr:rowOff>
    </xdr:from>
    <xdr:ext cx="405111" cy="259045"/>
    <xdr:sp macro="" textlink="">
      <xdr:nvSpPr>
        <xdr:cNvPr id="685" name="n_1aveValue【児童館】&#10;有形固定資産減価償却率"/>
        <xdr:cNvSpPr txBox="1"/>
      </xdr:nvSpPr>
      <xdr:spPr>
        <a:xfrm>
          <a:off x="15266044" y="1422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133911</xdr:rowOff>
    </xdr:from>
    <xdr:ext cx="405111" cy="259045"/>
    <xdr:sp macro="" textlink="">
      <xdr:nvSpPr>
        <xdr:cNvPr id="686" name="n_2aveValue【児童館】&#10;有形固定資産減価償却率"/>
        <xdr:cNvSpPr txBox="1"/>
      </xdr:nvSpPr>
      <xdr:spPr>
        <a:xfrm>
          <a:off x="14389744"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122482</xdr:rowOff>
    </xdr:from>
    <xdr:ext cx="405111" cy="259045"/>
    <xdr:sp macro="" textlink="">
      <xdr:nvSpPr>
        <xdr:cNvPr id="687" name="n_3aveValue【児童館】&#10;有形固定資産減価償却率"/>
        <xdr:cNvSpPr txBox="1"/>
      </xdr:nvSpPr>
      <xdr:spPr>
        <a:xfrm>
          <a:off x="13500744" y="1418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73496</xdr:rowOff>
    </xdr:from>
    <xdr:ext cx="405111" cy="259045"/>
    <xdr:sp macro="" textlink="">
      <xdr:nvSpPr>
        <xdr:cNvPr id="688" name="n_4aveValue【児童館】&#10;有形固定資産減価償却率"/>
        <xdr:cNvSpPr txBox="1"/>
      </xdr:nvSpPr>
      <xdr:spPr>
        <a:xfrm>
          <a:off x="12611744" y="1447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62972</xdr:rowOff>
    </xdr:from>
    <xdr:ext cx="405111" cy="259045"/>
    <xdr:sp macro="" textlink="">
      <xdr:nvSpPr>
        <xdr:cNvPr id="689" name="n_1mainValue【児童館】&#10;有形固定資産減価償却率"/>
        <xdr:cNvSpPr txBox="1"/>
      </xdr:nvSpPr>
      <xdr:spPr>
        <a:xfrm>
          <a:off x="15266044" y="136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28683</xdr:rowOff>
    </xdr:from>
    <xdr:ext cx="405111" cy="259045"/>
    <xdr:sp macro="" textlink="">
      <xdr:nvSpPr>
        <xdr:cNvPr id="690" name="n_2mainValue【児童館】&#10;有形固定資産減価償却率"/>
        <xdr:cNvSpPr txBox="1"/>
      </xdr:nvSpPr>
      <xdr:spPr>
        <a:xfrm>
          <a:off x="14389744" y="1357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167476</xdr:rowOff>
    </xdr:from>
    <xdr:ext cx="405111" cy="259045"/>
    <xdr:sp macro="" textlink="">
      <xdr:nvSpPr>
        <xdr:cNvPr id="691" name="n_3mainValue【児童館】&#10;有形固定資産減価償却率"/>
        <xdr:cNvSpPr txBox="1"/>
      </xdr:nvSpPr>
      <xdr:spPr>
        <a:xfrm>
          <a:off x="13500744" y="1354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159311</xdr:rowOff>
    </xdr:from>
    <xdr:ext cx="405111" cy="259045"/>
    <xdr:sp macro="" textlink="">
      <xdr:nvSpPr>
        <xdr:cNvPr id="692" name="n_4mainValue【児童館】&#10;有形固定資産減価償却率"/>
        <xdr:cNvSpPr txBox="1"/>
      </xdr:nvSpPr>
      <xdr:spPr>
        <a:xfrm>
          <a:off x="12611744" y="1370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3" name="正方形/長方形 6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4" name="正方形/長方形 6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5" name="正方形/長方形 6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6" name="正方形/長方形 6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7" name="正方形/長方形 6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8" name="正方形/長方形 6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9" name="正方形/長方形 6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0" name="正方形/長方形 69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1" name="テキスト ボックス 70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2" name="直線コネクタ 70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03" name="直線コネクタ 70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04" name="テキスト ボックス 70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05" name="直線コネクタ 70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06" name="テキスト ボックス 70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07" name="直線コネクタ 70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08" name="テキスト ボックス 70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9" name="直線コネクタ 70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10" name="テキスト ボックス 70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11" name="直線コネクタ 71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12" name="テキスト ボックス 71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13" name="直線コネクタ 71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14" name="テキスト ボックス 71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5" name="直線コネクタ 71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6" name="テキスト ボックス 71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127907</xdr:rowOff>
    </xdr:from>
    <xdr:to>
      <xdr:col>116</xdr:col>
      <xdr:colOff>62864</xdr:colOff>
      <xdr:row>86</xdr:row>
      <xdr:rowOff>38100</xdr:rowOff>
    </xdr:to>
    <xdr:cxnSp macro="">
      <xdr:nvCxnSpPr>
        <xdr:cNvPr id="718" name="直線コネクタ 717"/>
        <xdr:cNvCxnSpPr/>
      </xdr:nvCxnSpPr>
      <xdr:spPr>
        <a:xfrm flipV="1">
          <a:off x="22160864" y="133295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19"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20" name="直線コネクタ 719"/>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74584</xdr:rowOff>
    </xdr:from>
    <xdr:ext cx="469744" cy="259045"/>
    <xdr:sp macro="" textlink="">
      <xdr:nvSpPr>
        <xdr:cNvPr id="721" name="【児童館】&#10;一人当たり面積最大値テキスト"/>
        <xdr:cNvSpPr txBox="1"/>
      </xdr:nvSpPr>
      <xdr:spPr>
        <a:xfrm>
          <a:off x="22199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127907</xdr:rowOff>
    </xdr:from>
    <xdr:to>
      <xdr:col>116</xdr:col>
      <xdr:colOff>152400</xdr:colOff>
      <xdr:row>77</xdr:row>
      <xdr:rowOff>127907</xdr:rowOff>
    </xdr:to>
    <xdr:cxnSp macro="">
      <xdr:nvCxnSpPr>
        <xdr:cNvPr id="722" name="直線コネクタ 721"/>
        <xdr:cNvCxnSpPr/>
      </xdr:nvCxnSpPr>
      <xdr:spPr>
        <a:xfrm>
          <a:off x="22072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129013</xdr:rowOff>
    </xdr:from>
    <xdr:ext cx="469744" cy="259045"/>
    <xdr:sp macro="" textlink="">
      <xdr:nvSpPr>
        <xdr:cNvPr id="723" name="【児童館】&#10;一人当たり面積平均値テキスト"/>
        <xdr:cNvSpPr txBox="1"/>
      </xdr:nvSpPr>
      <xdr:spPr>
        <a:xfrm>
          <a:off x="22199600" y="14187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150586</xdr:rowOff>
    </xdr:from>
    <xdr:to>
      <xdr:col>116</xdr:col>
      <xdr:colOff>114300</xdr:colOff>
      <xdr:row>83</xdr:row>
      <xdr:rowOff>80736</xdr:rowOff>
    </xdr:to>
    <xdr:sp macro="" textlink="">
      <xdr:nvSpPr>
        <xdr:cNvPr id="724" name="フローチャート: 判断 723"/>
        <xdr:cNvSpPr/>
      </xdr:nvSpPr>
      <xdr:spPr>
        <a:xfrm>
          <a:off x="22110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85271</xdr:rowOff>
    </xdr:from>
    <xdr:to>
      <xdr:col>112</xdr:col>
      <xdr:colOff>38100</xdr:colOff>
      <xdr:row>83</xdr:row>
      <xdr:rowOff>15421</xdr:rowOff>
    </xdr:to>
    <xdr:sp macro="" textlink="">
      <xdr:nvSpPr>
        <xdr:cNvPr id="725" name="フローチャート: 判断 724"/>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19957</xdr:rowOff>
    </xdr:from>
    <xdr:to>
      <xdr:col>107</xdr:col>
      <xdr:colOff>101600</xdr:colOff>
      <xdr:row>82</xdr:row>
      <xdr:rowOff>121557</xdr:rowOff>
    </xdr:to>
    <xdr:sp macro="" textlink="">
      <xdr:nvSpPr>
        <xdr:cNvPr id="726" name="フローチャート: 判断 725"/>
        <xdr:cNvSpPr/>
      </xdr:nvSpPr>
      <xdr:spPr>
        <a:xfrm>
          <a:off x="2038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68943</xdr:rowOff>
    </xdr:from>
    <xdr:to>
      <xdr:col>102</xdr:col>
      <xdr:colOff>165100</xdr:colOff>
      <xdr:row>82</xdr:row>
      <xdr:rowOff>170543</xdr:rowOff>
    </xdr:to>
    <xdr:sp macro="" textlink="">
      <xdr:nvSpPr>
        <xdr:cNvPr id="727" name="フローチャート: 判断 726"/>
        <xdr:cNvSpPr/>
      </xdr:nvSpPr>
      <xdr:spPr>
        <a:xfrm>
          <a:off x="19494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728" name="フローチャート: 判断 727"/>
        <xdr:cNvSpPr/>
      </xdr:nvSpPr>
      <xdr:spPr>
        <a:xfrm>
          <a:off x="18605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9" name="テキスト ボックス 72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0" name="テキスト ボックス 72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1" name="テキスト ボックス 73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2" name="テキスト ボックス 73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3" name="テキスト ボックス 73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126093</xdr:rowOff>
    </xdr:from>
    <xdr:to>
      <xdr:col>116</xdr:col>
      <xdr:colOff>114300</xdr:colOff>
      <xdr:row>80</xdr:row>
      <xdr:rowOff>56243</xdr:rowOff>
    </xdr:to>
    <xdr:sp macro="" textlink="">
      <xdr:nvSpPr>
        <xdr:cNvPr id="734" name="楕円 733"/>
        <xdr:cNvSpPr/>
      </xdr:nvSpPr>
      <xdr:spPr>
        <a:xfrm>
          <a:off x="22110700" y="136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148970</xdr:rowOff>
    </xdr:from>
    <xdr:ext cx="469744" cy="259045"/>
    <xdr:sp macro="" textlink="">
      <xdr:nvSpPr>
        <xdr:cNvPr id="735" name="【児童館】&#10;一人当たり面積該当値テキスト"/>
        <xdr:cNvSpPr txBox="1"/>
      </xdr:nvSpPr>
      <xdr:spPr>
        <a:xfrm>
          <a:off x="22199600" y="1352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158750</xdr:rowOff>
    </xdr:from>
    <xdr:to>
      <xdr:col>112</xdr:col>
      <xdr:colOff>38100</xdr:colOff>
      <xdr:row>80</xdr:row>
      <xdr:rowOff>88900</xdr:rowOff>
    </xdr:to>
    <xdr:sp macro="" textlink="">
      <xdr:nvSpPr>
        <xdr:cNvPr id="736" name="楕円 735"/>
        <xdr:cNvSpPr/>
      </xdr:nvSpPr>
      <xdr:spPr>
        <a:xfrm>
          <a:off x="21272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5443</xdr:rowOff>
    </xdr:from>
    <xdr:to>
      <xdr:col>116</xdr:col>
      <xdr:colOff>63500</xdr:colOff>
      <xdr:row>80</xdr:row>
      <xdr:rowOff>38100</xdr:rowOff>
    </xdr:to>
    <xdr:cxnSp macro="">
      <xdr:nvCxnSpPr>
        <xdr:cNvPr id="737" name="直線コネクタ 736"/>
        <xdr:cNvCxnSpPr/>
      </xdr:nvCxnSpPr>
      <xdr:spPr>
        <a:xfrm flipV="1">
          <a:off x="21323300" y="137214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19957</xdr:rowOff>
    </xdr:from>
    <xdr:to>
      <xdr:col>107</xdr:col>
      <xdr:colOff>101600</xdr:colOff>
      <xdr:row>80</xdr:row>
      <xdr:rowOff>121557</xdr:rowOff>
    </xdr:to>
    <xdr:sp macro="" textlink="">
      <xdr:nvSpPr>
        <xdr:cNvPr id="738" name="楕円 737"/>
        <xdr:cNvSpPr/>
      </xdr:nvSpPr>
      <xdr:spPr>
        <a:xfrm>
          <a:off x="203835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38100</xdr:rowOff>
    </xdr:from>
    <xdr:to>
      <xdr:col>111</xdr:col>
      <xdr:colOff>177800</xdr:colOff>
      <xdr:row>80</xdr:row>
      <xdr:rowOff>70757</xdr:rowOff>
    </xdr:to>
    <xdr:cxnSp macro="">
      <xdr:nvCxnSpPr>
        <xdr:cNvPr id="739" name="直線コネクタ 738"/>
        <xdr:cNvCxnSpPr/>
      </xdr:nvCxnSpPr>
      <xdr:spPr>
        <a:xfrm flipV="1">
          <a:off x="20434300" y="13754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19957</xdr:rowOff>
    </xdr:from>
    <xdr:to>
      <xdr:col>102</xdr:col>
      <xdr:colOff>165100</xdr:colOff>
      <xdr:row>80</xdr:row>
      <xdr:rowOff>121557</xdr:rowOff>
    </xdr:to>
    <xdr:sp macro="" textlink="">
      <xdr:nvSpPr>
        <xdr:cNvPr id="740" name="楕円 739"/>
        <xdr:cNvSpPr/>
      </xdr:nvSpPr>
      <xdr:spPr>
        <a:xfrm>
          <a:off x="194945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70757</xdr:rowOff>
    </xdr:from>
    <xdr:to>
      <xdr:col>107</xdr:col>
      <xdr:colOff>50800</xdr:colOff>
      <xdr:row>80</xdr:row>
      <xdr:rowOff>70757</xdr:rowOff>
    </xdr:to>
    <xdr:cxnSp macro="">
      <xdr:nvCxnSpPr>
        <xdr:cNvPr id="741" name="直線コネクタ 740"/>
        <xdr:cNvCxnSpPr/>
      </xdr:nvCxnSpPr>
      <xdr:spPr>
        <a:xfrm>
          <a:off x="19545300" y="13786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36286</xdr:rowOff>
    </xdr:from>
    <xdr:to>
      <xdr:col>98</xdr:col>
      <xdr:colOff>38100</xdr:colOff>
      <xdr:row>80</xdr:row>
      <xdr:rowOff>137886</xdr:rowOff>
    </xdr:to>
    <xdr:sp macro="" textlink="">
      <xdr:nvSpPr>
        <xdr:cNvPr id="742" name="楕円 741"/>
        <xdr:cNvSpPr/>
      </xdr:nvSpPr>
      <xdr:spPr>
        <a:xfrm>
          <a:off x="186055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70757</xdr:rowOff>
    </xdr:from>
    <xdr:to>
      <xdr:col>102</xdr:col>
      <xdr:colOff>114300</xdr:colOff>
      <xdr:row>80</xdr:row>
      <xdr:rowOff>87086</xdr:rowOff>
    </xdr:to>
    <xdr:cxnSp macro="">
      <xdr:nvCxnSpPr>
        <xdr:cNvPr id="743" name="直線コネクタ 742"/>
        <xdr:cNvCxnSpPr/>
      </xdr:nvCxnSpPr>
      <xdr:spPr>
        <a:xfrm flipV="1">
          <a:off x="18656300" y="137867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6548</xdr:rowOff>
    </xdr:from>
    <xdr:ext cx="469744" cy="259045"/>
    <xdr:sp macro="" textlink="">
      <xdr:nvSpPr>
        <xdr:cNvPr id="744" name="n_1aveValue【児童館】&#10;一人当たり面積"/>
        <xdr:cNvSpPr txBox="1"/>
      </xdr:nvSpPr>
      <xdr:spPr>
        <a:xfrm>
          <a:off x="210757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112684</xdr:rowOff>
    </xdr:from>
    <xdr:ext cx="469744" cy="259045"/>
    <xdr:sp macro="" textlink="">
      <xdr:nvSpPr>
        <xdr:cNvPr id="745" name="n_2aveValue【児童館】&#10;一人当たり面積"/>
        <xdr:cNvSpPr txBox="1"/>
      </xdr:nvSpPr>
      <xdr:spPr>
        <a:xfrm>
          <a:off x="20199427" y="1417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161670</xdr:rowOff>
    </xdr:from>
    <xdr:ext cx="469744" cy="259045"/>
    <xdr:sp macro="" textlink="">
      <xdr:nvSpPr>
        <xdr:cNvPr id="746" name="n_3aveValue【児童館】&#10;一人当たり面積"/>
        <xdr:cNvSpPr txBox="1"/>
      </xdr:nvSpPr>
      <xdr:spPr>
        <a:xfrm>
          <a:off x="19310427" y="1422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22877</xdr:rowOff>
    </xdr:from>
    <xdr:ext cx="469744" cy="259045"/>
    <xdr:sp macro="" textlink="">
      <xdr:nvSpPr>
        <xdr:cNvPr id="747" name="n_4aveValue【児童館】&#10;一人当たり面積"/>
        <xdr:cNvSpPr txBox="1"/>
      </xdr:nvSpPr>
      <xdr:spPr>
        <a:xfrm>
          <a:off x="18421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105427</xdr:rowOff>
    </xdr:from>
    <xdr:ext cx="469744" cy="259045"/>
    <xdr:sp macro="" textlink="">
      <xdr:nvSpPr>
        <xdr:cNvPr id="748" name="n_1mainValue【児童館】&#10;一人当たり面積"/>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138084</xdr:rowOff>
    </xdr:from>
    <xdr:ext cx="469744" cy="259045"/>
    <xdr:sp macro="" textlink="">
      <xdr:nvSpPr>
        <xdr:cNvPr id="749" name="n_2mainValue【児童館】&#10;一人当たり面積"/>
        <xdr:cNvSpPr txBox="1"/>
      </xdr:nvSpPr>
      <xdr:spPr>
        <a:xfrm>
          <a:off x="20199427" y="1351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138084</xdr:rowOff>
    </xdr:from>
    <xdr:ext cx="469744" cy="259045"/>
    <xdr:sp macro="" textlink="">
      <xdr:nvSpPr>
        <xdr:cNvPr id="750" name="n_3mainValue【児童館】&#10;一人当たり面積"/>
        <xdr:cNvSpPr txBox="1"/>
      </xdr:nvSpPr>
      <xdr:spPr>
        <a:xfrm>
          <a:off x="19310427" y="1351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154413</xdr:rowOff>
    </xdr:from>
    <xdr:ext cx="469744" cy="259045"/>
    <xdr:sp macro="" textlink="">
      <xdr:nvSpPr>
        <xdr:cNvPr id="751" name="n_4mainValue【児童館】&#10;一人当たり面積"/>
        <xdr:cNvSpPr txBox="1"/>
      </xdr:nvSpPr>
      <xdr:spPr>
        <a:xfrm>
          <a:off x="18421427" y="13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2" name="正方形/長方形 7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3" name="正方形/長方形 7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4" name="正方形/長方形 7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5" name="正方形/長方形 7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6" name="正方形/長方形 7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7" name="正方形/長方形 7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8" name="正方形/長方形 7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正方形/長方形 7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0" name="テキスト ボックス 7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1" name="直線コネクタ 7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2" name="テキスト ボックス 76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63" name="直線コネクタ 76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64" name="テキスト ボックス 763"/>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65" name="直線コネクタ 76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66" name="テキスト ボックス 76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67" name="直線コネクタ 76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68" name="テキスト ボックス 76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69" name="直線コネクタ 76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70" name="テキスト ボックス 76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1" name="直線コネクタ 7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72" name="テキスト ボックス 77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87630</xdr:rowOff>
    </xdr:from>
    <xdr:to>
      <xdr:col>85</xdr:col>
      <xdr:colOff>126364</xdr:colOff>
      <xdr:row>107</xdr:row>
      <xdr:rowOff>151637</xdr:rowOff>
    </xdr:to>
    <xdr:cxnSp macro="">
      <xdr:nvCxnSpPr>
        <xdr:cNvPr id="774" name="直線コネクタ 773"/>
        <xdr:cNvCxnSpPr/>
      </xdr:nvCxnSpPr>
      <xdr:spPr>
        <a:xfrm flipV="1">
          <a:off x="16318864" y="17232630"/>
          <a:ext cx="0" cy="1264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155464</xdr:rowOff>
    </xdr:from>
    <xdr:ext cx="405111" cy="259045"/>
    <xdr:sp macro="" textlink="">
      <xdr:nvSpPr>
        <xdr:cNvPr id="775" name="【公民館】&#10;有形固定資産減価償却率最小値テキスト"/>
        <xdr:cNvSpPr txBox="1"/>
      </xdr:nvSpPr>
      <xdr:spPr>
        <a:xfrm>
          <a:off x="16357600" y="1850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151637</xdr:rowOff>
    </xdr:from>
    <xdr:to>
      <xdr:col>86</xdr:col>
      <xdr:colOff>25400</xdr:colOff>
      <xdr:row>107</xdr:row>
      <xdr:rowOff>151637</xdr:rowOff>
    </xdr:to>
    <xdr:cxnSp macro="">
      <xdr:nvCxnSpPr>
        <xdr:cNvPr id="776" name="直線コネクタ 775"/>
        <xdr:cNvCxnSpPr/>
      </xdr:nvCxnSpPr>
      <xdr:spPr>
        <a:xfrm>
          <a:off x="16230600" y="1849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34307</xdr:rowOff>
    </xdr:from>
    <xdr:ext cx="405111" cy="259045"/>
    <xdr:sp macro="" textlink="">
      <xdr:nvSpPr>
        <xdr:cNvPr id="777" name="【公民館】&#10;有形固定資産減価償却率最大値テキスト"/>
        <xdr:cNvSpPr txBox="1"/>
      </xdr:nvSpPr>
      <xdr:spPr>
        <a:xfrm>
          <a:off x="163576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87630</xdr:rowOff>
    </xdr:from>
    <xdr:to>
      <xdr:col>86</xdr:col>
      <xdr:colOff>25400</xdr:colOff>
      <xdr:row>100</xdr:row>
      <xdr:rowOff>87630</xdr:rowOff>
    </xdr:to>
    <xdr:cxnSp macro="">
      <xdr:nvCxnSpPr>
        <xdr:cNvPr id="778" name="直線コネクタ 777"/>
        <xdr:cNvCxnSpPr/>
      </xdr:nvCxnSpPr>
      <xdr:spPr>
        <a:xfrm>
          <a:off x="16230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70121</xdr:rowOff>
    </xdr:from>
    <xdr:ext cx="405111" cy="259045"/>
    <xdr:sp macro="" textlink="">
      <xdr:nvSpPr>
        <xdr:cNvPr id="779" name="【公民館】&#10;有形固定資産減価償却率平均値テキスト"/>
        <xdr:cNvSpPr txBox="1"/>
      </xdr:nvSpPr>
      <xdr:spPr>
        <a:xfrm>
          <a:off x="16357600" y="17900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91694</xdr:rowOff>
    </xdr:from>
    <xdr:to>
      <xdr:col>85</xdr:col>
      <xdr:colOff>177800</xdr:colOff>
      <xdr:row>105</xdr:row>
      <xdr:rowOff>21844</xdr:rowOff>
    </xdr:to>
    <xdr:sp macro="" textlink="">
      <xdr:nvSpPr>
        <xdr:cNvPr id="780" name="フローチャート: 判断 779"/>
        <xdr:cNvSpPr/>
      </xdr:nvSpPr>
      <xdr:spPr>
        <a:xfrm>
          <a:off x="162687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20828</xdr:rowOff>
    </xdr:from>
    <xdr:to>
      <xdr:col>81</xdr:col>
      <xdr:colOff>101600</xdr:colOff>
      <xdr:row>104</xdr:row>
      <xdr:rowOff>122428</xdr:rowOff>
    </xdr:to>
    <xdr:sp macro="" textlink="">
      <xdr:nvSpPr>
        <xdr:cNvPr id="781" name="フローチャート: 判断 780"/>
        <xdr:cNvSpPr/>
      </xdr:nvSpPr>
      <xdr:spPr>
        <a:xfrm>
          <a:off x="15430500" y="1785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98552</xdr:rowOff>
    </xdr:from>
    <xdr:to>
      <xdr:col>76</xdr:col>
      <xdr:colOff>165100</xdr:colOff>
      <xdr:row>104</xdr:row>
      <xdr:rowOff>28702</xdr:rowOff>
    </xdr:to>
    <xdr:sp macro="" textlink="">
      <xdr:nvSpPr>
        <xdr:cNvPr id="782" name="フローチャート: 判断 781"/>
        <xdr:cNvSpPr/>
      </xdr:nvSpPr>
      <xdr:spPr>
        <a:xfrm>
          <a:off x="145415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66548</xdr:rowOff>
    </xdr:from>
    <xdr:to>
      <xdr:col>72</xdr:col>
      <xdr:colOff>38100</xdr:colOff>
      <xdr:row>103</xdr:row>
      <xdr:rowOff>168148</xdr:rowOff>
    </xdr:to>
    <xdr:sp macro="" textlink="">
      <xdr:nvSpPr>
        <xdr:cNvPr id="783" name="フローチャート: 判断 782"/>
        <xdr:cNvSpPr/>
      </xdr:nvSpPr>
      <xdr:spPr>
        <a:xfrm>
          <a:off x="136525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57404</xdr:rowOff>
    </xdr:from>
    <xdr:to>
      <xdr:col>67</xdr:col>
      <xdr:colOff>101600</xdr:colOff>
      <xdr:row>103</xdr:row>
      <xdr:rowOff>159004</xdr:rowOff>
    </xdr:to>
    <xdr:sp macro="" textlink="">
      <xdr:nvSpPr>
        <xdr:cNvPr id="784" name="フローチャート: 判断 783"/>
        <xdr:cNvSpPr/>
      </xdr:nvSpPr>
      <xdr:spPr>
        <a:xfrm>
          <a:off x="12763500" y="17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5" name="テキスト ボックス 7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6" name="テキスト ボックス 7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7" name="テキスト ボックス 7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8" name="テキスト ボックス 7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9" name="テキスト ボックス 7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50546</xdr:rowOff>
    </xdr:from>
    <xdr:to>
      <xdr:col>85</xdr:col>
      <xdr:colOff>177800</xdr:colOff>
      <xdr:row>102</xdr:row>
      <xdr:rowOff>152146</xdr:rowOff>
    </xdr:to>
    <xdr:sp macro="" textlink="">
      <xdr:nvSpPr>
        <xdr:cNvPr id="790" name="楕円 789"/>
        <xdr:cNvSpPr/>
      </xdr:nvSpPr>
      <xdr:spPr>
        <a:xfrm>
          <a:off x="16268700" y="1753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73423</xdr:rowOff>
    </xdr:from>
    <xdr:ext cx="405111" cy="259045"/>
    <xdr:sp macro="" textlink="">
      <xdr:nvSpPr>
        <xdr:cNvPr id="791" name="【公民館】&#10;有形固定資産減価償却率該当値テキスト"/>
        <xdr:cNvSpPr txBox="1"/>
      </xdr:nvSpPr>
      <xdr:spPr>
        <a:xfrm>
          <a:off x="16357600" y="1738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87122</xdr:rowOff>
    </xdr:from>
    <xdr:to>
      <xdr:col>81</xdr:col>
      <xdr:colOff>101600</xdr:colOff>
      <xdr:row>103</xdr:row>
      <xdr:rowOff>17272</xdr:rowOff>
    </xdr:to>
    <xdr:sp macro="" textlink="">
      <xdr:nvSpPr>
        <xdr:cNvPr id="792" name="楕円 791"/>
        <xdr:cNvSpPr/>
      </xdr:nvSpPr>
      <xdr:spPr>
        <a:xfrm>
          <a:off x="15430500" y="1757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101346</xdr:rowOff>
    </xdr:from>
    <xdr:to>
      <xdr:col>85</xdr:col>
      <xdr:colOff>127000</xdr:colOff>
      <xdr:row>102</xdr:row>
      <xdr:rowOff>137922</xdr:rowOff>
    </xdr:to>
    <xdr:cxnSp macro="">
      <xdr:nvCxnSpPr>
        <xdr:cNvPr id="793" name="直線コネクタ 792"/>
        <xdr:cNvCxnSpPr/>
      </xdr:nvCxnSpPr>
      <xdr:spPr>
        <a:xfrm flipV="1">
          <a:off x="15481300" y="1758924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114554</xdr:rowOff>
    </xdr:from>
    <xdr:to>
      <xdr:col>76</xdr:col>
      <xdr:colOff>165100</xdr:colOff>
      <xdr:row>102</xdr:row>
      <xdr:rowOff>44704</xdr:rowOff>
    </xdr:to>
    <xdr:sp macro="" textlink="">
      <xdr:nvSpPr>
        <xdr:cNvPr id="794" name="楕円 793"/>
        <xdr:cNvSpPr/>
      </xdr:nvSpPr>
      <xdr:spPr>
        <a:xfrm>
          <a:off x="14541500" y="1743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165354</xdr:rowOff>
    </xdr:from>
    <xdr:to>
      <xdr:col>81</xdr:col>
      <xdr:colOff>50800</xdr:colOff>
      <xdr:row>102</xdr:row>
      <xdr:rowOff>137922</xdr:rowOff>
    </xdr:to>
    <xdr:cxnSp macro="">
      <xdr:nvCxnSpPr>
        <xdr:cNvPr id="795" name="直線コネクタ 794"/>
        <xdr:cNvCxnSpPr/>
      </xdr:nvCxnSpPr>
      <xdr:spPr>
        <a:xfrm>
          <a:off x="14592300" y="17481804"/>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75692</xdr:rowOff>
    </xdr:from>
    <xdr:to>
      <xdr:col>72</xdr:col>
      <xdr:colOff>38100</xdr:colOff>
      <xdr:row>102</xdr:row>
      <xdr:rowOff>5842</xdr:rowOff>
    </xdr:to>
    <xdr:sp macro="" textlink="">
      <xdr:nvSpPr>
        <xdr:cNvPr id="796" name="楕円 795"/>
        <xdr:cNvSpPr/>
      </xdr:nvSpPr>
      <xdr:spPr>
        <a:xfrm>
          <a:off x="13652500" y="1739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126492</xdr:rowOff>
    </xdr:from>
    <xdr:to>
      <xdr:col>76</xdr:col>
      <xdr:colOff>114300</xdr:colOff>
      <xdr:row>101</xdr:row>
      <xdr:rowOff>165354</xdr:rowOff>
    </xdr:to>
    <xdr:cxnSp macro="">
      <xdr:nvCxnSpPr>
        <xdr:cNvPr id="797" name="直線コネクタ 796"/>
        <xdr:cNvCxnSpPr/>
      </xdr:nvCxnSpPr>
      <xdr:spPr>
        <a:xfrm>
          <a:off x="13703300" y="1744294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45974</xdr:rowOff>
    </xdr:from>
    <xdr:to>
      <xdr:col>67</xdr:col>
      <xdr:colOff>101600</xdr:colOff>
      <xdr:row>101</xdr:row>
      <xdr:rowOff>147574</xdr:rowOff>
    </xdr:to>
    <xdr:sp macro="" textlink="">
      <xdr:nvSpPr>
        <xdr:cNvPr id="798" name="楕円 797"/>
        <xdr:cNvSpPr/>
      </xdr:nvSpPr>
      <xdr:spPr>
        <a:xfrm>
          <a:off x="12763500" y="1736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96774</xdr:rowOff>
    </xdr:from>
    <xdr:to>
      <xdr:col>71</xdr:col>
      <xdr:colOff>177800</xdr:colOff>
      <xdr:row>101</xdr:row>
      <xdr:rowOff>126492</xdr:rowOff>
    </xdr:to>
    <xdr:cxnSp macro="">
      <xdr:nvCxnSpPr>
        <xdr:cNvPr id="799" name="直線コネクタ 798"/>
        <xdr:cNvCxnSpPr/>
      </xdr:nvCxnSpPr>
      <xdr:spPr>
        <a:xfrm>
          <a:off x="12814300" y="1741322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113555</xdr:rowOff>
    </xdr:from>
    <xdr:ext cx="405111" cy="259045"/>
    <xdr:sp macro="" textlink="">
      <xdr:nvSpPr>
        <xdr:cNvPr id="800" name="n_1aveValue【公民館】&#10;有形固定資産減価償却率"/>
        <xdr:cNvSpPr txBox="1"/>
      </xdr:nvSpPr>
      <xdr:spPr>
        <a:xfrm>
          <a:off x="15266044" y="1794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19829</xdr:rowOff>
    </xdr:from>
    <xdr:ext cx="405111" cy="259045"/>
    <xdr:sp macro="" textlink="">
      <xdr:nvSpPr>
        <xdr:cNvPr id="801" name="n_2aveValue【公民館】&#10;有形固定資産減価償却率"/>
        <xdr:cNvSpPr txBox="1"/>
      </xdr:nvSpPr>
      <xdr:spPr>
        <a:xfrm>
          <a:off x="14389744" y="1785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159275</xdr:rowOff>
    </xdr:from>
    <xdr:ext cx="405111" cy="259045"/>
    <xdr:sp macro="" textlink="">
      <xdr:nvSpPr>
        <xdr:cNvPr id="802" name="n_3aveValue【公民館】&#10;有形固定資産減価償却率"/>
        <xdr:cNvSpPr txBox="1"/>
      </xdr:nvSpPr>
      <xdr:spPr>
        <a:xfrm>
          <a:off x="13500744" y="1781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150131</xdr:rowOff>
    </xdr:from>
    <xdr:ext cx="405111" cy="259045"/>
    <xdr:sp macro="" textlink="">
      <xdr:nvSpPr>
        <xdr:cNvPr id="803" name="n_4aveValue【公民館】&#10;有形固定資産減価償却率"/>
        <xdr:cNvSpPr txBox="1"/>
      </xdr:nvSpPr>
      <xdr:spPr>
        <a:xfrm>
          <a:off x="12611744" y="1780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33799</xdr:rowOff>
    </xdr:from>
    <xdr:ext cx="405111" cy="259045"/>
    <xdr:sp macro="" textlink="">
      <xdr:nvSpPr>
        <xdr:cNvPr id="804" name="n_1mainValue【公民館】&#10;有形固定資産減価償却率"/>
        <xdr:cNvSpPr txBox="1"/>
      </xdr:nvSpPr>
      <xdr:spPr>
        <a:xfrm>
          <a:off x="15266044" y="1735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61231</xdr:rowOff>
    </xdr:from>
    <xdr:ext cx="405111" cy="259045"/>
    <xdr:sp macro="" textlink="">
      <xdr:nvSpPr>
        <xdr:cNvPr id="805" name="n_2mainValue【公民館】&#10;有形固定資産減価償却率"/>
        <xdr:cNvSpPr txBox="1"/>
      </xdr:nvSpPr>
      <xdr:spPr>
        <a:xfrm>
          <a:off x="14389744" y="1720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22369</xdr:rowOff>
    </xdr:from>
    <xdr:ext cx="405111" cy="259045"/>
    <xdr:sp macro="" textlink="">
      <xdr:nvSpPr>
        <xdr:cNvPr id="806" name="n_3mainValue【公民館】&#10;有形固定資産減価償却率"/>
        <xdr:cNvSpPr txBox="1"/>
      </xdr:nvSpPr>
      <xdr:spPr>
        <a:xfrm>
          <a:off x="13500744" y="1716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164101</xdr:rowOff>
    </xdr:from>
    <xdr:ext cx="405111" cy="259045"/>
    <xdr:sp macro="" textlink="">
      <xdr:nvSpPr>
        <xdr:cNvPr id="807" name="n_4mainValue【公民館】&#10;有形固定資産減価償却率"/>
        <xdr:cNvSpPr txBox="1"/>
      </xdr:nvSpPr>
      <xdr:spPr>
        <a:xfrm>
          <a:off x="12611744" y="1713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8" name="正方形/長方形 8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9" name="正方形/長方形 80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0" name="正方形/長方形 80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1" name="正方形/長方形 81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2" name="正方形/長方形 81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3" name="正方形/長方形 81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4" name="正方形/長方形 81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5" name="正方形/長方形 81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6" name="テキスト ボックス 81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7" name="直線コネクタ 81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8" name="直線コネクタ 81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9" name="テキスト ボックス 81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0" name="直線コネクタ 81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1" name="テキスト ボックス 82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2" name="直線コネクタ 82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3" name="テキスト ボックス 82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4" name="直線コネクタ 82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5" name="テキスト ボックス 82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6" name="直線コネクタ 82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7" name="テキスト ボックス 82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8" name="直線コネクタ 8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9" name="テキスト ボックス 8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33528</xdr:rowOff>
    </xdr:from>
    <xdr:to>
      <xdr:col>116</xdr:col>
      <xdr:colOff>62864</xdr:colOff>
      <xdr:row>108</xdr:row>
      <xdr:rowOff>79248</xdr:rowOff>
    </xdr:to>
    <xdr:cxnSp macro="">
      <xdr:nvCxnSpPr>
        <xdr:cNvPr id="831" name="直線コネクタ 830"/>
        <xdr:cNvCxnSpPr/>
      </xdr:nvCxnSpPr>
      <xdr:spPr>
        <a:xfrm flipV="1">
          <a:off x="22160864" y="17349978"/>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832" name="【公民館】&#10;一人当たり面積最小値テキスト"/>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833" name="直線コネクタ 832"/>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151655</xdr:rowOff>
    </xdr:from>
    <xdr:ext cx="469744" cy="259045"/>
    <xdr:sp macro="" textlink="">
      <xdr:nvSpPr>
        <xdr:cNvPr id="834" name="【公民館】&#10;一人当たり面積最大値テキスト"/>
        <xdr:cNvSpPr txBox="1"/>
      </xdr:nvSpPr>
      <xdr:spPr>
        <a:xfrm>
          <a:off x="22199600" y="1712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33528</xdr:rowOff>
    </xdr:from>
    <xdr:to>
      <xdr:col>116</xdr:col>
      <xdr:colOff>152400</xdr:colOff>
      <xdr:row>101</xdr:row>
      <xdr:rowOff>33528</xdr:rowOff>
    </xdr:to>
    <xdr:cxnSp macro="">
      <xdr:nvCxnSpPr>
        <xdr:cNvPr id="835" name="直線コネクタ 834"/>
        <xdr:cNvCxnSpPr/>
      </xdr:nvCxnSpPr>
      <xdr:spPr>
        <a:xfrm>
          <a:off x="22072600" y="1734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157751</xdr:rowOff>
    </xdr:from>
    <xdr:ext cx="469744" cy="259045"/>
    <xdr:sp macro="" textlink="">
      <xdr:nvSpPr>
        <xdr:cNvPr id="836" name="【公民館】&#10;一人当たり面積平均値テキスト"/>
        <xdr:cNvSpPr txBox="1"/>
      </xdr:nvSpPr>
      <xdr:spPr>
        <a:xfrm>
          <a:off x="22199600" y="18331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7874</xdr:rowOff>
    </xdr:from>
    <xdr:to>
      <xdr:col>116</xdr:col>
      <xdr:colOff>114300</xdr:colOff>
      <xdr:row>107</xdr:row>
      <xdr:rowOff>109474</xdr:rowOff>
    </xdr:to>
    <xdr:sp macro="" textlink="">
      <xdr:nvSpPr>
        <xdr:cNvPr id="837" name="フローチャート: 判断 836"/>
        <xdr:cNvSpPr/>
      </xdr:nvSpPr>
      <xdr:spPr>
        <a:xfrm>
          <a:off x="22110700" y="1835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9398</xdr:rowOff>
    </xdr:from>
    <xdr:to>
      <xdr:col>112</xdr:col>
      <xdr:colOff>38100</xdr:colOff>
      <xdr:row>107</xdr:row>
      <xdr:rowOff>110998</xdr:rowOff>
    </xdr:to>
    <xdr:sp macro="" textlink="">
      <xdr:nvSpPr>
        <xdr:cNvPr id="838" name="フローチャート: 判断 837"/>
        <xdr:cNvSpPr/>
      </xdr:nvSpPr>
      <xdr:spPr>
        <a:xfrm>
          <a:off x="21272500" y="1835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12446</xdr:rowOff>
    </xdr:from>
    <xdr:to>
      <xdr:col>107</xdr:col>
      <xdr:colOff>101600</xdr:colOff>
      <xdr:row>107</xdr:row>
      <xdr:rowOff>114046</xdr:rowOff>
    </xdr:to>
    <xdr:sp macro="" textlink="">
      <xdr:nvSpPr>
        <xdr:cNvPr id="839" name="フローチャート: 判断 838"/>
        <xdr:cNvSpPr/>
      </xdr:nvSpPr>
      <xdr:spPr>
        <a:xfrm>
          <a:off x="20383500" y="18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15494</xdr:rowOff>
    </xdr:from>
    <xdr:to>
      <xdr:col>102</xdr:col>
      <xdr:colOff>165100</xdr:colOff>
      <xdr:row>107</xdr:row>
      <xdr:rowOff>117094</xdr:rowOff>
    </xdr:to>
    <xdr:sp macro="" textlink="">
      <xdr:nvSpPr>
        <xdr:cNvPr id="840" name="フローチャート: 判断 839"/>
        <xdr:cNvSpPr/>
      </xdr:nvSpPr>
      <xdr:spPr>
        <a:xfrm>
          <a:off x="19494500" y="1836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24637</xdr:rowOff>
    </xdr:from>
    <xdr:to>
      <xdr:col>98</xdr:col>
      <xdr:colOff>38100</xdr:colOff>
      <xdr:row>107</xdr:row>
      <xdr:rowOff>126237</xdr:rowOff>
    </xdr:to>
    <xdr:sp macro="" textlink="">
      <xdr:nvSpPr>
        <xdr:cNvPr id="841" name="フローチャート: 判断 840"/>
        <xdr:cNvSpPr/>
      </xdr:nvSpPr>
      <xdr:spPr>
        <a:xfrm>
          <a:off x="18605500" y="183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2" name="テキスト ボックス 84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3" name="テキスト ボックス 84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4" name="テキスト ボックス 84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5" name="テキスト ボックス 84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6" name="テキスト ボックス 84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83313</xdr:rowOff>
    </xdr:from>
    <xdr:to>
      <xdr:col>116</xdr:col>
      <xdr:colOff>114300</xdr:colOff>
      <xdr:row>105</xdr:row>
      <xdr:rowOff>13463</xdr:rowOff>
    </xdr:to>
    <xdr:sp macro="" textlink="">
      <xdr:nvSpPr>
        <xdr:cNvPr id="847" name="楕円 846"/>
        <xdr:cNvSpPr/>
      </xdr:nvSpPr>
      <xdr:spPr>
        <a:xfrm>
          <a:off x="22110700" y="1791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106190</xdr:rowOff>
    </xdr:from>
    <xdr:ext cx="469744" cy="259045"/>
    <xdr:sp macro="" textlink="">
      <xdr:nvSpPr>
        <xdr:cNvPr id="848" name="【公民館】&#10;一人当たり面積該当値テキスト"/>
        <xdr:cNvSpPr txBox="1"/>
      </xdr:nvSpPr>
      <xdr:spPr>
        <a:xfrm>
          <a:off x="22199600" y="1776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102363</xdr:rowOff>
    </xdr:from>
    <xdr:to>
      <xdr:col>112</xdr:col>
      <xdr:colOff>38100</xdr:colOff>
      <xdr:row>105</xdr:row>
      <xdr:rowOff>32513</xdr:rowOff>
    </xdr:to>
    <xdr:sp macro="" textlink="">
      <xdr:nvSpPr>
        <xdr:cNvPr id="849" name="楕円 848"/>
        <xdr:cNvSpPr/>
      </xdr:nvSpPr>
      <xdr:spPr>
        <a:xfrm>
          <a:off x="21272500" y="1793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134113</xdr:rowOff>
    </xdr:from>
    <xdr:to>
      <xdr:col>116</xdr:col>
      <xdr:colOff>63500</xdr:colOff>
      <xdr:row>104</xdr:row>
      <xdr:rowOff>153163</xdr:rowOff>
    </xdr:to>
    <xdr:cxnSp macro="">
      <xdr:nvCxnSpPr>
        <xdr:cNvPr id="850" name="直線コネクタ 849"/>
        <xdr:cNvCxnSpPr/>
      </xdr:nvCxnSpPr>
      <xdr:spPr>
        <a:xfrm flipV="1">
          <a:off x="21323300" y="17964913"/>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115315</xdr:rowOff>
    </xdr:from>
    <xdr:to>
      <xdr:col>107</xdr:col>
      <xdr:colOff>101600</xdr:colOff>
      <xdr:row>105</xdr:row>
      <xdr:rowOff>45465</xdr:rowOff>
    </xdr:to>
    <xdr:sp macro="" textlink="">
      <xdr:nvSpPr>
        <xdr:cNvPr id="851" name="楕円 850"/>
        <xdr:cNvSpPr/>
      </xdr:nvSpPr>
      <xdr:spPr>
        <a:xfrm>
          <a:off x="20383500" y="1794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153163</xdr:rowOff>
    </xdr:from>
    <xdr:to>
      <xdr:col>111</xdr:col>
      <xdr:colOff>177800</xdr:colOff>
      <xdr:row>104</xdr:row>
      <xdr:rowOff>166115</xdr:rowOff>
    </xdr:to>
    <xdr:cxnSp macro="">
      <xdr:nvCxnSpPr>
        <xdr:cNvPr id="852" name="直線コネクタ 851"/>
        <xdr:cNvCxnSpPr/>
      </xdr:nvCxnSpPr>
      <xdr:spPr>
        <a:xfrm flipV="1">
          <a:off x="20434300" y="17983963"/>
          <a:ext cx="889000" cy="1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120650</xdr:rowOff>
    </xdr:from>
    <xdr:to>
      <xdr:col>102</xdr:col>
      <xdr:colOff>165100</xdr:colOff>
      <xdr:row>105</xdr:row>
      <xdr:rowOff>50800</xdr:rowOff>
    </xdr:to>
    <xdr:sp macro="" textlink="">
      <xdr:nvSpPr>
        <xdr:cNvPr id="853" name="楕円 852"/>
        <xdr:cNvSpPr/>
      </xdr:nvSpPr>
      <xdr:spPr>
        <a:xfrm>
          <a:off x="19494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166115</xdr:rowOff>
    </xdr:from>
    <xdr:to>
      <xdr:col>107</xdr:col>
      <xdr:colOff>50800</xdr:colOff>
      <xdr:row>105</xdr:row>
      <xdr:rowOff>0</xdr:rowOff>
    </xdr:to>
    <xdr:cxnSp macro="">
      <xdr:nvCxnSpPr>
        <xdr:cNvPr id="854" name="直線コネクタ 853"/>
        <xdr:cNvCxnSpPr/>
      </xdr:nvCxnSpPr>
      <xdr:spPr>
        <a:xfrm flipV="1">
          <a:off x="19545300" y="17996915"/>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126746</xdr:rowOff>
    </xdr:from>
    <xdr:to>
      <xdr:col>98</xdr:col>
      <xdr:colOff>38100</xdr:colOff>
      <xdr:row>105</xdr:row>
      <xdr:rowOff>56896</xdr:rowOff>
    </xdr:to>
    <xdr:sp macro="" textlink="">
      <xdr:nvSpPr>
        <xdr:cNvPr id="855" name="楕円 854"/>
        <xdr:cNvSpPr/>
      </xdr:nvSpPr>
      <xdr:spPr>
        <a:xfrm>
          <a:off x="18605500" y="1795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0</xdr:rowOff>
    </xdr:from>
    <xdr:to>
      <xdr:col>102</xdr:col>
      <xdr:colOff>114300</xdr:colOff>
      <xdr:row>105</xdr:row>
      <xdr:rowOff>6096</xdr:rowOff>
    </xdr:to>
    <xdr:cxnSp macro="">
      <xdr:nvCxnSpPr>
        <xdr:cNvPr id="856" name="直線コネクタ 855"/>
        <xdr:cNvCxnSpPr/>
      </xdr:nvCxnSpPr>
      <xdr:spPr>
        <a:xfrm flipV="1">
          <a:off x="18656300" y="1800225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102125</xdr:rowOff>
    </xdr:from>
    <xdr:ext cx="469744" cy="259045"/>
    <xdr:sp macro="" textlink="">
      <xdr:nvSpPr>
        <xdr:cNvPr id="857" name="n_1aveValue【公民館】&#10;一人当たり面積"/>
        <xdr:cNvSpPr txBox="1"/>
      </xdr:nvSpPr>
      <xdr:spPr>
        <a:xfrm>
          <a:off x="210757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105173</xdr:rowOff>
    </xdr:from>
    <xdr:ext cx="469744" cy="259045"/>
    <xdr:sp macro="" textlink="">
      <xdr:nvSpPr>
        <xdr:cNvPr id="858" name="n_2aveValue【公民館】&#10;一人当たり面積"/>
        <xdr:cNvSpPr txBox="1"/>
      </xdr:nvSpPr>
      <xdr:spPr>
        <a:xfrm>
          <a:off x="20199427" y="184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108221</xdr:rowOff>
    </xdr:from>
    <xdr:ext cx="469744" cy="259045"/>
    <xdr:sp macro="" textlink="">
      <xdr:nvSpPr>
        <xdr:cNvPr id="859" name="n_3aveValue【公民館】&#10;一人当たり面積"/>
        <xdr:cNvSpPr txBox="1"/>
      </xdr:nvSpPr>
      <xdr:spPr>
        <a:xfrm>
          <a:off x="19310427" y="1845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117364</xdr:rowOff>
    </xdr:from>
    <xdr:ext cx="469744" cy="259045"/>
    <xdr:sp macro="" textlink="">
      <xdr:nvSpPr>
        <xdr:cNvPr id="860" name="n_4aveValue【公民館】&#10;一人当たり面積"/>
        <xdr:cNvSpPr txBox="1"/>
      </xdr:nvSpPr>
      <xdr:spPr>
        <a:xfrm>
          <a:off x="18421427" y="1846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49040</xdr:rowOff>
    </xdr:from>
    <xdr:ext cx="469744" cy="259045"/>
    <xdr:sp macro="" textlink="">
      <xdr:nvSpPr>
        <xdr:cNvPr id="861" name="n_1mainValue【公民館】&#10;一人当たり面積"/>
        <xdr:cNvSpPr txBox="1"/>
      </xdr:nvSpPr>
      <xdr:spPr>
        <a:xfrm>
          <a:off x="21075727" y="1770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61992</xdr:rowOff>
    </xdr:from>
    <xdr:ext cx="469744" cy="259045"/>
    <xdr:sp macro="" textlink="">
      <xdr:nvSpPr>
        <xdr:cNvPr id="862" name="n_2mainValue【公民館】&#10;一人当たり面積"/>
        <xdr:cNvSpPr txBox="1"/>
      </xdr:nvSpPr>
      <xdr:spPr>
        <a:xfrm>
          <a:off x="20199427" y="1772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67327</xdr:rowOff>
    </xdr:from>
    <xdr:ext cx="469744" cy="259045"/>
    <xdr:sp macro="" textlink="">
      <xdr:nvSpPr>
        <xdr:cNvPr id="863" name="n_3mainValue【公民館】&#10;一人当たり面積"/>
        <xdr:cNvSpPr txBox="1"/>
      </xdr:nvSpPr>
      <xdr:spPr>
        <a:xfrm>
          <a:off x="19310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73423</xdr:rowOff>
    </xdr:from>
    <xdr:ext cx="469744" cy="259045"/>
    <xdr:sp macro="" textlink="">
      <xdr:nvSpPr>
        <xdr:cNvPr id="864" name="n_4mainValue【公民館】&#10;一人当たり面積"/>
        <xdr:cNvSpPr txBox="1"/>
      </xdr:nvSpPr>
      <xdr:spPr>
        <a:xfrm>
          <a:off x="18421427" y="1773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各施設、個別の長寿命化計画・公共施設等総合管理計画に基づき維持管理を進めていきますが、特に老朽化が進んでいる施設については除却を検討していきます。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北海道斜里町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11,001
10,841
737.13
10,185,872
9,821,474
364,398
6,111,614
11,813,288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27214</xdr:rowOff>
    </xdr:from>
    <xdr:to>
      <xdr:col>24</xdr:col>
      <xdr:colOff>62865</xdr:colOff>
      <xdr:row>42</xdr:row>
      <xdr:rowOff>92528</xdr:rowOff>
    </xdr:to>
    <xdr:cxnSp macro="">
      <xdr:nvCxnSpPr>
        <xdr:cNvPr id="58" name="直線コネクタ 57"/>
        <xdr:cNvCxnSpPr/>
      </xdr:nvCxnSpPr>
      <xdr:spPr>
        <a:xfrm flipV="1">
          <a:off x="4634865" y="58565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145341</xdr:rowOff>
    </xdr:from>
    <xdr:ext cx="405111" cy="259045"/>
    <xdr:sp macro="" textlink="">
      <xdr:nvSpPr>
        <xdr:cNvPr id="61" name="【図書館】&#10;有形固定資産減価償却率最大値テキスト"/>
        <xdr:cNvSpPr txBox="1"/>
      </xdr:nvSpPr>
      <xdr:spPr>
        <a:xfrm>
          <a:off x="4673600" y="563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27214</xdr:rowOff>
    </xdr:from>
    <xdr:to>
      <xdr:col>24</xdr:col>
      <xdr:colOff>152400</xdr:colOff>
      <xdr:row>34</xdr:row>
      <xdr:rowOff>27214</xdr:rowOff>
    </xdr:to>
    <xdr:cxnSp macro="">
      <xdr:nvCxnSpPr>
        <xdr:cNvPr id="62" name="直線コネクタ 61"/>
        <xdr:cNvCxnSpPr/>
      </xdr:nvCxnSpPr>
      <xdr:spPr>
        <a:xfrm>
          <a:off x="4546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109963</xdr:rowOff>
    </xdr:from>
    <xdr:ext cx="405111" cy="259045"/>
    <xdr:sp macro="" textlink="">
      <xdr:nvSpPr>
        <xdr:cNvPr id="63" name="【図書館】&#10;有形固定資産減価償却率平均値テキスト"/>
        <xdr:cNvSpPr txBox="1"/>
      </xdr:nvSpPr>
      <xdr:spPr>
        <a:xfrm>
          <a:off x="4673600" y="6453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131536</xdr:rowOff>
    </xdr:from>
    <xdr:to>
      <xdr:col>24</xdr:col>
      <xdr:colOff>114300</xdr:colOff>
      <xdr:row>38</xdr:row>
      <xdr:rowOff>61686</xdr:rowOff>
    </xdr:to>
    <xdr:sp macro="" textlink="">
      <xdr:nvSpPr>
        <xdr:cNvPr id="64" name="フローチャート: 判断 63"/>
        <xdr:cNvSpPr/>
      </xdr:nvSpPr>
      <xdr:spPr>
        <a:xfrm>
          <a:off x="45847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77651</xdr:rowOff>
    </xdr:from>
    <xdr:to>
      <xdr:col>20</xdr:col>
      <xdr:colOff>38100</xdr:colOff>
      <xdr:row>38</xdr:row>
      <xdr:rowOff>7801</xdr:rowOff>
    </xdr:to>
    <xdr:sp macro="" textlink="">
      <xdr:nvSpPr>
        <xdr:cNvPr id="65" name="フローチャート: 判断 64"/>
        <xdr:cNvSpPr/>
      </xdr:nvSpPr>
      <xdr:spPr>
        <a:xfrm>
          <a:off x="3746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62956</xdr:rowOff>
    </xdr:from>
    <xdr:to>
      <xdr:col>15</xdr:col>
      <xdr:colOff>101600</xdr:colOff>
      <xdr:row>37</xdr:row>
      <xdr:rowOff>164556</xdr:rowOff>
    </xdr:to>
    <xdr:sp macro="" textlink="">
      <xdr:nvSpPr>
        <xdr:cNvPr id="66" name="フローチャート: 判断 65"/>
        <xdr:cNvSpPr/>
      </xdr:nvSpPr>
      <xdr:spPr>
        <a:xfrm>
          <a:off x="2857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7" name="フローチャート: 判断 66"/>
        <xdr:cNvSpPr/>
      </xdr:nvSpPr>
      <xdr:spPr>
        <a:xfrm>
          <a:off x="196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13970</xdr:rowOff>
    </xdr:from>
    <xdr:to>
      <xdr:col>24</xdr:col>
      <xdr:colOff>114300</xdr:colOff>
      <xdr:row>34</xdr:row>
      <xdr:rowOff>115570</xdr:rowOff>
    </xdr:to>
    <xdr:sp macro="" textlink="">
      <xdr:nvSpPr>
        <xdr:cNvPr id="74" name="楕円 73"/>
        <xdr:cNvSpPr/>
      </xdr:nvSpPr>
      <xdr:spPr>
        <a:xfrm>
          <a:off x="45847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100891</xdr:rowOff>
    </xdr:from>
    <xdr:ext cx="405111" cy="259045"/>
    <xdr:sp macro="" textlink="">
      <xdr:nvSpPr>
        <xdr:cNvPr id="75" name="【図書館】&#10;有形固定資産減価償却率該当値テキスト"/>
        <xdr:cNvSpPr txBox="1"/>
      </xdr:nvSpPr>
      <xdr:spPr>
        <a:xfrm>
          <a:off x="4673600" y="5758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152763</xdr:rowOff>
    </xdr:from>
    <xdr:to>
      <xdr:col>20</xdr:col>
      <xdr:colOff>38100</xdr:colOff>
      <xdr:row>34</xdr:row>
      <xdr:rowOff>82913</xdr:rowOff>
    </xdr:to>
    <xdr:sp macro="" textlink="">
      <xdr:nvSpPr>
        <xdr:cNvPr id="76" name="楕円 75"/>
        <xdr:cNvSpPr/>
      </xdr:nvSpPr>
      <xdr:spPr>
        <a:xfrm>
          <a:off x="3746500" y="581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32113</xdr:rowOff>
    </xdr:from>
    <xdr:to>
      <xdr:col>24</xdr:col>
      <xdr:colOff>63500</xdr:colOff>
      <xdr:row>34</xdr:row>
      <xdr:rowOff>64770</xdr:rowOff>
    </xdr:to>
    <xdr:cxnSp macro="">
      <xdr:nvCxnSpPr>
        <xdr:cNvPr id="77" name="直線コネクタ 76"/>
        <xdr:cNvCxnSpPr/>
      </xdr:nvCxnSpPr>
      <xdr:spPr>
        <a:xfrm>
          <a:off x="3797300" y="586141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118473</xdr:rowOff>
    </xdr:from>
    <xdr:to>
      <xdr:col>15</xdr:col>
      <xdr:colOff>101600</xdr:colOff>
      <xdr:row>34</xdr:row>
      <xdr:rowOff>48623</xdr:rowOff>
    </xdr:to>
    <xdr:sp macro="" textlink="">
      <xdr:nvSpPr>
        <xdr:cNvPr id="78" name="楕円 77"/>
        <xdr:cNvSpPr/>
      </xdr:nvSpPr>
      <xdr:spPr>
        <a:xfrm>
          <a:off x="2857500" y="577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169273</xdr:rowOff>
    </xdr:from>
    <xdr:to>
      <xdr:col>19</xdr:col>
      <xdr:colOff>177800</xdr:colOff>
      <xdr:row>34</xdr:row>
      <xdr:rowOff>32113</xdr:rowOff>
    </xdr:to>
    <xdr:cxnSp macro="">
      <xdr:nvCxnSpPr>
        <xdr:cNvPr id="79" name="直線コネクタ 78"/>
        <xdr:cNvCxnSpPr/>
      </xdr:nvCxnSpPr>
      <xdr:spPr>
        <a:xfrm>
          <a:off x="2908300" y="58271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84183</xdr:rowOff>
    </xdr:from>
    <xdr:to>
      <xdr:col>10</xdr:col>
      <xdr:colOff>165100</xdr:colOff>
      <xdr:row>34</xdr:row>
      <xdr:rowOff>14333</xdr:rowOff>
    </xdr:to>
    <xdr:sp macro="" textlink="">
      <xdr:nvSpPr>
        <xdr:cNvPr id="80" name="楕円 79"/>
        <xdr:cNvSpPr/>
      </xdr:nvSpPr>
      <xdr:spPr>
        <a:xfrm>
          <a:off x="1968500" y="57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134983</xdr:rowOff>
    </xdr:from>
    <xdr:to>
      <xdr:col>15</xdr:col>
      <xdr:colOff>50800</xdr:colOff>
      <xdr:row>33</xdr:row>
      <xdr:rowOff>169273</xdr:rowOff>
    </xdr:to>
    <xdr:cxnSp macro="">
      <xdr:nvCxnSpPr>
        <xdr:cNvPr id="81" name="直線コネクタ 80"/>
        <xdr:cNvCxnSpPr/>
      </xdr:nvCxnSpPr>
      <xdr:spPr>
        <a:xfrm>
          <a:off x="2019300" y="579283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51526</xdr:rowOff>
    </xdr:from>
    <xdr:to>
      <xdr:col>6</xdr:col>
      <xdr:colOff>38100</xdr:colOff>
      <xdr:row>33</xdr:row>
      <xdr:rowOff>153126</xdr:rowOff>
    </xdr:to>
    <xdr:sp macro="" textlink="">
      <xdr:nvSpPr>
        <xdr:cNvPr id="82" name="楕円 81"/>
        <xdr:cNvSpPr/>
      </xdr:nvSpPr>
      <xdr:spPr>
        <a:xfrm>
          <a:off x="1079500" y="570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102326</xdr:rowOff>
    </xdr:from>
    <xdr:to>
      <xdr:col>10</xdr:col>
      <xdr:colOff>114300</xdr:colOff>
      <xdr:row>33</xdr:row>
      <xdr:rowOff>134983</xdr:rowOff>
    </xdr:to>
    <xdr:cxnSp macro="">
      <xdr:nvCxnSpPr>
        <xdr:cNvPr id="83" name="直線コネクタ 82"/>
        <xdr:cNvCxnSpPr/>
      </xdr:nvCxnSpPr>
      <xdr:spPr>
        <a:xfrm>
          <a:off x="1130300" y="576017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170378</xdr:rowOff>
    </xdr:from>
    <xdr:ext cx="405111" cy="259045"/>
    <xdr:sp macro="" textlink="">
      <xdr:nvSpPr>
        <xdr:cNvPr id="84" name="n_1aveValue【図書館】&#10;有形固定資産減価償却率"/>
        <xdr:cNvSpPr txBox="1"/>
      </xdr:nvSpPr>
      <xdr:spPr>
        <a:xfrm>
          <a:off x="35820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155683</xdr:rowOff>
    </xdr:from>
    <xdr:ext cx="405111" cy="259045"/>
    <xdr:sp macro="" textlink="">
      <xdr:nvSpPr>
        <xdr:cNvPr id="85" name="n_2aveValue【図書館】&#10;有形固定資産減価償却率"/>
        <xdr:cNvSpPr txBox="1"/>
      </xdr:nvSpPr>
      <xdr:spPr>
        <a:xfrm>
          <a:off x="2705744"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129557</xdr:rowOff>
    </xdr:from>
    <xdr:ext cx="405111" cy="259045"/>
    <xdr:sp macro="" textlink="">
      <xdr:nvSpPr>
        <xdr:cNvPr id="86" name="n_3aveValue【図書館】&#10;有形固定資産減価償却率"/>
        <xdr:cNvSpPr txBox="1"/>
      </xdr:nvSpPr>
      <xdr:spPr>
        <a:xfrm>
          <a:off x="1816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127924</xdr:rowOff>
    </xdr:from>
    <xdr:ext cx="405111" cy="259045"/>
    <xdr:sp macro="" textlink="">
      <xdr:nvSpPr>
        <xdr:cNvPr id="87" name="n_4aveValue【図書館】&#10;有形固定資産減価償却率"/>
        <xdr:cNvSpPr txBox="1"/>
      </xdr:nvSpPr>
      <xdr:spPr>
        <a:xfrm>
          <a:off x="927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99440</xdr:rowOff>
    </xdr:from>
    <xdr:ext cx="405111" cy="259045"/>
    <xdr:sp macro="" textlink="">
      <xdr:nvSpPr>
        <xdr:cNvPr id="88" name="n_1mainValue【図書館】&#10;有形固定資産減価償却率"/>
        <xdr:cNvSpPr txBox="1"/>
      </xdr:nvSpPr>
      <xdr:spPr>
        <a:xfrm>
          <a:off x="3582044" y="558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65150</xdr:rowOff>
    </xdr:from>
    <xdr:ext cx="405111" cy="259045"/>
    <xdr:sp macro="" textlink="">
      <xdr:nvSpPr>
        <xdr:cNvPr id="89" name="n_2mainValue【図書館】&#10;有形固定資産減価償却率"/>
        <xdr:cNvSpPr txBox="1"/>
      </xdr:nvSpPr>
      <xdr:spPr>
        <a:xfrm>
          <a:off x="2705744" y="555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30860</xdr:rowOff>
    </xdr:from>
    <xdr:ext cx="340478" cy="259045"/>
    <xdr:sp macro="" textlink="">
      <xdr:nvSpPr>
        <xdr:cNvPr id="90" name="n_3mainValue【図書館】&#10;有形固定資産減価償却率"/>
        <xdr:cNvSpPr txBox="1"/>
      </xdr:nvSpPr>
      <xdr:spPr>
        <a:xfrm>
          <a:off x="1849061" y="551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169653</xdr:rowOff>
    </xdr:from>
    <xdr:ext cx="340478" cy="259045"/>
    <xdr:sp macro="" textlink="">
      <xdr:nvSpPr>
        <xdr:cNvPr id="91" name="n_4mainValue【図書館】&#10;有形固定資産減価償却率"/>
        <xdr:cNvSpPr txBox="1"/>
      </xdr:nvSpPr>
      <xdr:spPr>
        <a:xfrm>
          <a:off x="960061" y="5484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35052</xdr:rowOff>
    </xdr:from>
    <xdr:to>
      <xdr:col>54</xdr:col>
      <xdr:colOff>189865</xdr:colOff>
      <xdr:row>41</xdr:row>
      <xdr:rowOff>78486</xdr:rowOff>
    </xdr:to>
    <xdr:cxnSp macro="">
      <xdr:nvCxnSpPr>
        <xdr:cNvPr id="113" name="直線コネクタ 112"/>
        <xdr:cNvCxnSpPr/>
      </xdr:nvCxnSpPr>
      <xdr:spPr>
        <a:xfrm flipV="1">
          <a:off x="10476865" y="5864352"/>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82313</xdr:rowOff>
    </xdr:from>
    <xdr:ext cx="469744" cy="259045"/>
    <xdr:sp macro="" textlink="">
      <xdr:nvSpPr>
        <xdr:cNvPr id="114" name="【図書館】&#10;一人当たり面積最小値テキスト"/>
        <xdr:cNvSpPr txBox="1"/>
      </xdr:nvSpPr>
      <xdr:spPr>
        <a:xfrm>
          <a:off x="10515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78486</xdr:rowOff>
    </xdr:from>
    <xdr:to>
      <xdr:col>55</xdr:col>
      <xdr:colOff>88900</xdr:colOff>
      <xdr:row>41</xdr:row>
      <xdr:rowOff>78486</xdr:rowOff>
    </xdr:to>
    <xdr:cxnSp macro="">
      <xdr:nvCxnSpPr>
        <xdr:cNvPr id="115" name="直線コネクタ 114"/>
        <xdr:cNvCxnSpPr/>
      </xdr:nvCxnSpPr>
      <xdr:spPr>
        <a:xfrm>
          <a:off x="10388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153179</xdr:rowOff>
    </xdr:from>
    <xdr:ext cx="469744" cy="259045"/>
    <xdr:sp macro="" textlink="">
      <xdr:nvSpPr>
        <xdr:cNvPr id="116" name="【図書館】&#10;一人当たり面積最大値テキスト"/>
        <xdr:cNvSpPr txBox="1"/>
      </xdr:nvSpPr>
      <xdr:spPr>
        <a:xfrm>
          <a:off x="10515600" y="563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35052</xdr:rowOff>
    </xdr:from>
    <xdr:to>
      <xdr:col>55</xdr:col>
      <xdr:colOff>88900</xdr:colOff>
      <xdr:row>34</xdr:row>
      <xdr:rowOff>35052</xdr:rowOff>
    </xdr:to>
    <xdr:cxnSp macro="">
      <xdr:nvCxnSpPr>
        <xdr:cNvPr id="117" name="直線コネクタ 116"/>
        <xdr:cNvCxnSpPr/>
      </xdr:nvCxnSpPr>
      <xdr:spPr>
        <a:xfrm>
          <a:off x="10388600" y="586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136415</xdr:rowOff>
    </xdr:from>
    <xdr:ext cx="469744" cy="259045"/>
    <xdr:sp macro="" textlink="">
      <xdr:nvSpPr>
        <xdr:cNvPr id="118" name="【図書館】&#10;一人当たり面積平均値テキスト"/>
        <xdr:cNvSpPr txBox="1"/>
      </xdr:nvSpPr>
      <xdr:spPr>
        <a:xfrm>
          <a:off x="10515600" y="6651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157988</xdr:rowOff>
    </xdr:from>
    <xdr:to>
      <xdr:col>55</xdr:col>
      <xdr:colOff>50800</xdr:colOff>
      <xdr:row>39</xdr:row>
      <xdr:rowOff>88138</xdr:rowOff>
    </xdr:to>
    <xdr:sp macro="" textlink="">
      <xdr:nvSpPr>
        <xdr:cNvPr id="119" name="フローチャート: 判断 118"/>
        <xdr:cNvSpPr/>
      </xdr:nvSpPr>
      <xdr:spPr>
        <a:xfrm>
          <a:off x="104267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125984</xdr:rowOff>
    </xdr:from>
    <xdr:to>
      <xdr:col>50</xdr:col>
      <xdr:colOff>165100</xdr:colOff>
      <xdr:row>39</xdr:row>
      <xdr:rowOff>56134</xdr:rowOff>
    </xdr:to>
    <xdr:sp macro="" textlink="">
      <xdr:nvSpPr>
        <xdr:cNvPr id="120" name="フローチャート: 判断 119"/>
        <xdr:cNvSpPr/>
      </xdr:nvSpPr>
      <xdr:spPr>
        <a:xfrm>
          <a:off x="9588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135128</xdr:rowOff>
    </xdr:from>
    <xdr:to>
      <xdr:col>46</xdr:col>
      <xdr:colOff>38100</xdr:colOff>
      <xdr:row>39</xdr:row>
      <xdr:rowOff>65278</xdr:rowOff>
    </xdr:to>
    <xdr:sp macro="" textlink="">
      <xdr:nvSpPr>
        <xdr:cNvPr id="121" name="フローチャート: 判断 120"/>
        <xdr:cNvSpPr/>
      </xdr:nvSpPr>
      <xdr:spPr>
        <a:xfrm>
          <a:off x="8699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148844</xdr:rowOff>
    </xdr:from>
    <xdr:to>
      <xdr:col>41</xdr:col>
      <xdr:colOff>101600</xdr:colOff>
      <xdr:row>39</xdr:row>
      <xdr:rowOff>78994</xdr:rowOff>
    </xdr:to>
    <xdr:sp macro="" textlink="">
      <xdr:nvSpPr>
        <xdr:cNvPr id="122" name="フローチャート: 判断 121"/>
        <xdr:cNvSpPr/>
      </xdr:nvSpPr>
      <xdr:spPr>
        <a:xfrm>
          <a:off x="78105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167132</xdr:rowOff>
    </xdr:from>
    <xdr:to>
      <xdr:col>36</xdr:col>
      <xdr:colOff>165100</xdr:colOff>
      <xdr:row>39</xdr:row>
      <xdr:rowOff>97282</xdr:rowOff>
    </xdr:to>
    <xdr:sp macro="" textlink="">
      <xdr:nvSpPr>
        <xdr:cNvPr id="123" name="フローチャート: 判断 122"/>
        <xdr:cNvSpPr/>
      </xdr:nvSpPr>
      <xdr:spPr>
        <a:xfrm>
          <a:off x="6921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105410</xdr:rowOff>
    </xdr:from>
    <xdr:to>
      <xdr:col>55</xdr:col>
      <xdr:colOff>50800</xdr:colOff>
      <xdr:row>38</xdr:row>
      <xdr:rowOff>35560</xdr:rowOff>
    </xdr:to>
    <xdr:sp macro="" textlink="">
      <xdr:nvSpPr>
        <xdr:cNvPr id="129" name="楕円 128"/>
        <xdr:cNvSpPr/>
      </xdr:nvSpPr>
      <xdr:spPr>
        <a:xfrm>
          <a:off x="10426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128287</xdr:rowOff>
    </xdr:from>
    <xdr:ext cx="469744" cy="259045"/>
    <xdr:sp macro="" textlink="">
      <xdr:nvSpPr>
        <xdr:cNvPr id="130" name="【図書館】&#10;一人当たり面積該当値テキスト"/>
        <xdr:cNvSpPr txBox="1"/>
      </xdr:nvSpPr>
      <xdr:spPr>
        <a:xfrm>
          <a:off x="10515600"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123698</xdr:rowOff>
    </xdr:from>
    <xdr:to>
      <xdr:col>50</xdr:col>
      <xdr:colOff>165100</xdr:colOff>
      <xdr:row>38</xdr:row>
      <xdr:rowOff>53848</xdr:rowOff>
    </xdr:to>
    <xdr:sp macro="" textlink="">
      <xdr:nvSpPr>
        <xdr:cNvPr id="131" name="楕円 130"/>
        <xdr:cNvSpPr/>
      </xdr:nvSpPr>
      <xdr:spPr>
        <a:xfrm>
          <a:off x="95885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156210</xdr:rowOff>
    </xdr:from>
    <xdr:to>
      <xdr:col>55</xdr:col>
      <xdr:colOff>0</xdr:colOff>
      <xdr:row>38</xdr:row>
      <xdr:rowOff>3048</xdr:rowOff>
    </xdr:to>
    <xdr:cxnSp macro="">
      <xdr:nvCxnSpPr>
        <xdr:cNvPr id="132" name="直線コネクタ 131"/>
        <xdr:cNvCxnSpPr/>
      </xdr:nvCxnSpPr>
      <xdr:spPr>
        <a:xfrm flipV="1">
          <a:off x="9639300" y="64998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132842</xdr:rowOff>
    </xdr:from>
    <xdr:to>
      <xdr:col>46</xdr:col>
      <xdr:colOff>38100</xdr:colOff>
      <xdr:row>38</xdr:row>
      <xdr:rowOff>62992</xdr:rowOff>
    </xdr:to>
    <xdr:sp macro="" textlink="">
      <xdr:nvSpPr>
        <xdr:cNvPr id="133" name="楕円 132"/>
        <xdr:cNvSpPr/>
      </xdr:nvSpPr>
      <xdr:spPr>
        <a:xfrm>
          <a:off x="86995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3048</xdr:rowOff>
    </xdr:from>
    <xdr:to>
      <xdr:col>50</xdr:col>
      <xdr:colOff>114300</xdr:colOff>
      <xdr:row>38</xdr:row>
      <xdr:rowOff>12192</xdr:rowOff>
    </xdr:to>
    <xdr:cxnSp macro="">
      <xdr:nvCxnSpPr>
        <xdr:cNvPr id="134" name="直線コネクタ 133"/>
        <xdr:cNvCxnSpPr/>
      </xdr:nvCxnSpPr>
      <xdr:spPr>
        <a:xfrm flipV="1">
          <a:off x="8750300" y="65181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137414</xdr:rowOff>
    </xdr:from>
    <xdr:to>
      <xdr:col>41</xdr:col>
      <xdr:colOff>101600</xdr:colOff>
      <xdr:row>38</xdr:row>
      <xdr:rowOff>67564</xdr:rowOff>
    </xdr:to>
    <xdr:sp macro="" textlink="">
      <xdr:nvSpPr>
        <xdr:cNvPr id="135" name="楕円 134"/>
        <xdr:cNvSpPr/>
      </xdr:nvSpPr>
      <xdr:spPr>
        <a:xfrm>
          <a:off x="78105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12192</xdr:rowOff>
    </xdr:from>
    <xdr:to>
      <xdr:col>45</xdr:col>
      <xdr:colOff>177800</xdr:colOff>
      <xdr:row>38</xdr:row>
      <xdr:rowOff>16764</xdr:rowOff>
    </xdr:to>
    <xdr:cxnSp macro="">
      <xdr:nvCxnSpPr>
        <xdr:cNvPr id="136" name="直線コネクタ 135"/>
        <xdr:cNvCxnSpPr/>
      </xdr:nvCxnSpPr>
      <xdr:spPr>
        <a:xfrm flipV="1">
          <a:off x="7861300" y="65272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146558</xdr:rowOff>
    </xdr:from>
    <xdr:to>
      <xdr:col>36</xdr:col>
      <xdr:colOff>165100</xdr:colOff>
      <xdr:row>38</xdr:row>
      <xdr:rowOff>76708</xdr:rowOff>
    </xdr:to>
    <xdr:sp macro="" textlink="">
      <xdr:nvSpPr>
        <xdr:cNvPr id="137" name="楕円 136"/>
        <xdr:cNvSpPr/>
      </xdr:nvSpPr>
      <xdr:spPr>
        <a:xfrm>
          <a:off x="6921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16764</xdr:rowOff>
    </xdr:from>
    <xdr:to>
      <xdr:col>41</xdr:col>
      <xdr:colOff>50800</xdr:colOff>
      <xdr:row>38</xdr:row>
      <xdr:rowOff>25908</xdr:rowOff>
    </xdr:to>
    <xdr:cxnSp macro="">
      <xdr:nvCxnSpPr>
        <xdr:cNvPr id="138" name="直線コネクタ 137"/>
        <xdr:cNvCxnSpPr/>
      </xdr:nvCxnSpPr>
      <xdr:spPr>
        <a:xfrm flipV="1">
          <a:off x="6972300" y="65318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47261</xdr:rowOff>
    </xdr:from>
    <xdr:ext cx="469744" cy="259045"/>
    <xdr:sp macro="" textlink="">
      <xdr:nvSpPr>
        <xdr:cNvPr id="139" name="n_1aveValue【図書館】&#10;一人当たり面積"/>
        <xdr:cNvSpPr txBox="1"/>
      </xdr:nvSpPr>
      <xdr:spPr>
        <a:xfrm>
          <a:off x="93917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56405</xdr:rowOff>
    </xdr:from>
    <xdr:ext cx="469744" cy="259045"/>
    <xdr:sp macro="" textlink="">
      <xdr:nvSpPr>
        <xdr:cNvPr id="140" name="n_2aveValue【図書館】&#10;一人当たり面積"/>
        <xdr:cNvSpPr txBox="1"/>
      </xdr:nvSpPr>
      <xdr:spPr>
        <a:xfrm>
          <a:off x="8515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70121</xdr:rowOff>
    </xdr:from>
    <xdr:ext cx="469744" cy="259045"/>
    <xdr:sp macro="" textlink="">
      <xdr:nvSpPr>
        <xdr:cNvPr id="141" name="n_3aveValue【図書館】&#10;一人当たり面積"/>
        <xdr:cNvSpPr txBox="1"/>
      </xdr:nvSpPr>
      <xdr:spPr>
        <a:xfrm>
          <a:off x="7626427" y="675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88409</xdr:rowOff>
    </xdr:from>
    <xdr:ext cx="469744" cy="259045"/>
    <xdr:sp macro="" textlink="">
      <xdr:nvSpPr>
        <xdr:cNvPr id="142" name="n_4aveValue【図書館】&#10;一人当たり面積"/>
        <xdr:cNvSpPr txBox="1"/>
      </xdr:nvSpPr>
      <xdr:spPr>
        <a:xfrm>
          <a:off x="67374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70375</xdr:rowOff>
    </xdr:from>
    <xdr:ext cx="469744" cy="259045"/>
    <xdr:sp macro="" textlink="">
      <xdr:nvSpPr>
        <xdr:cNvPr id="143" name="n_1mainValue【図書館】&#10;一人当たり面積"/>
        <xdr:cNvSpPr txBox="1"/>
      </xdr:nvSpPr>
      <xdr:spPr>
        <a:xfrm>
          <a:off x="9391727" y="62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79519</xdr:rowOff>
    </xdr:from>
    <xdr:ext cx="469744" cy="259045"/>
    <xdr:sp macro="" textlink="">
      <xdr:nvSpPr>
        <xdr:cNvPr id="144" name="n_2mainValue【図書館】&#10;一人当たり面積"/>
        <xdr:cNvSpPr txBox="1"/>
      </xdr:nvSpPr>
      <xdr:spPr>
        <a:xfrm>
          <a:off x="8515427"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84091</xdr:rowOff>
    </xdr:from>
    <xdr:ext cx="469744" cy="259045"/>
    <xdr:sp macro="" textlink="">
      <xdr:nvSpPr>
        <xdr:cNvPr id="145" name="n_3mainValue【図書館】&#10;一人当たり面積"/>
        <xdr:cNvSpPr txBox="1"/>
      </xdr:nvSpPr>
      <xdr:spPr>
        <a:xfrm>
          <a:off x="7626427" y="62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93235</xdr:rowOff>
    </xdr:from>
    <xdr:ext cx="469744" cy="259045"/>
    <xdr:sp macro="" textlink="">
      <xdr:nvSpPr>
        <xdr:cNvPr id="146" name="n_4mainValue【図書館】&#10;一人当たり面積"/>
        <xdr:cNvSpPr txBox="1"/>
      </xdr:nvSpPr>
      <xdr:spPr>
        <a:xfrm>
          <a:off x="67374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59055</xdr:rowOff>
    </xdr:from>
    <xdr:to>
      <xdr:col>24</xdr:col>
      <xdr:colOff>62865</xdr:colOff>
      <xdr:row>64</xdr:row>
      <xdr:rowOff>76200</xdr:rowOff>
    </xdr:to>
    <xdr:cxnSp macro="">
      <xdr:nvCxnSpPr>
        <xdr:cNvPr id="171" name="直線コネクタ 170"/>
        <xdr:cNvCxnSpPr/>
      </xdr:nvCxnSpPr>
      <xdr:spPr>
        <a:xfrm flipV="1">
          <a:off x="4634865" y="9660255"/>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5732</xdr:rowOff>
    </xdr:from>
    <xdr:ext cx="405111" cy="259045"/>
    <xdr:sp macro="" textlink="">
      <xdr:nvSpPr>
        <xdr:cNvPr id="174" name="【体育館・プール】&#10;有形固定資産減価償却率最大値テキスト"/>
        <xdr:cNvSpPr txBox="1"/>
      </xdr:nvSpPr>
      <xdr:spPr>
        <a:xfrm>
          <a:off x="4673600" y="943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59055</xdr:rowOff>
    </xdr:from>
    <xdr:to>
      <xdr:col>24</xdr:col>
      <xdr:colOff>152400</xdr:colOff>
      <xdr:row>56</xdr:row>
      <xdr:rowOff>59055</xdr:rowOff>
    </xdr:to>
    <xdr:cxnSp macro="">
      <xdr:nvCxnSpPr>
        <xdr:cNvPr id="175" name="直線コネクタ 174"/>
        <xdr:cNvCxnSpPr/>
      </xdr:nvCxnSpPr>
      <xdr:spPr>
        <a:xfrm>
          <a:off x="4546600" y="966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53992</xdr:rowOff>
    </xdr:from>
    <xdr:ext cx="405111" cy="259045"/>
    <xdr:sp macro="" textlink="">
      <xdr:nvSpPr>
        <xdr:cNvPr id="176" name="【体育館・プール】&#10;有形固定資産減価償却率平均値テキスト"/>
        <xdr:cNvSpPr txBox="1"/>
      </xdr:nvSpPr>
      <xdr:spPr>
        <a:xfrm>
          <a:off x="4673600" y="10340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31115</xdr:rowOff>
    </xdr:from>
    <xdr:to>
      <xdr:col>24</xdr:col>
      <xdr:colOff>114300</xdr:colOff>
      <xdr:row>61</xdr:row>
      <xdr:rowOff>132715</xdr:rowOff>
    </xdr:to>
    <xdr:sp macro="" textlink="">
      <xdr:nvSpPr>
        <xdr:cNvPr id="177" name="フローチャート: 判断 176"/>
        <xdr:cNvSpPr/>
      </xdr:nvSpPr>
      <xdr:spPr>
        <a:xfrm>
          <a:off x="45847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6350</xdr:rowOff>
    </xdr:from>
    <xdr:to>
      <xdr:col>20</xdr:col>
      <xdr:colOff>38100</xdr:colOff>
      <xdr:row>61</xdr:row>
      <xdr:rowOff>107950</xdr:rowOff>
    </xdr:to>
    <xdr:sp macro="" textlink="">
      <xdr:nvSpPr>
        <xdr:cNvPr id="178" name="フローチャート: 判断 177"/>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9" name="フローチャート: 判断 178"/>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78740</xdr:rowOff>
    </xdr:from>
    <xdr:to>
      <xdr:col>10</xdr:col>
      <xdr:colOff>165100</xdr:colOff>
      <xdr:row>61</xdr:row>
      <xdr:rowOff>8890</xdr:rowOff>
    </xdr:to>
    <xdr:sp macro="" textlink="">
      <xdr:nvSpPr>
        <xdr:cNvPr id="180" name="フローチャート: 判断 179"/>
        <xdr:cNvSpPr/>
      </xdr:nvSpPr>
      <xdr:spPr>
        <a:xfrm>
          <a:off x="196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164465</xdr:rowOff>
    </xdr:from>
    <xdr:to>
      <xdr:col>6</xdr:col>
      <xdr:colOff>38100</xdr:colOff>
      <xdr:row>61</xdr:row>
      <xdr:rowOff>94615</xdr:rowOff>
    </xdr:to>
    <xdr:sp macro="" textlink="">
      <xdr:nvSpPr>
        <xdr:cNvPr id="181" name="フローチャート: 判断 180"/>
        <xdr:cNvSpPr/>
      </xdr:nvSpPr>
      <xdr:spPr>
        <a:xfrm>
          <a:off x="1079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124460</xdr:rowOff>
    </xdr:from>
    <xdr:to>
      <xdr:col>24</xdr:col>
      <xdr:colOff>114300</xdr:colOff>
      <xdr:row>63</xdr:row>
      <xdr:rowOff>54610</xdr:rowOff>
    </xdr:to>
    <xdr:sp macro="" textlink="">
      <xdr:nvSpPr>
        <xdr:cNvPr id="187" name="楕円 186"/>
        <xdr:cNvSpPr/>
      </xdr:nvSpPr>
      <xdr:spPr>
        <a:xfrm>
          <a:off x="45847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102887</xdr:rowOff>
    </xdr:from>
    <xdr:ext cx="405111" cy="259045"/>
    <xdr:sp macro="" textlink="">
      <xdr:nvSpPr>
        <xdr:cNvPr id="188" name="【体育館・プール】&#10;有形固定資産減価償却率該当値テキスト"/>
        <xdr:cNvSpPr txBox="1"/>
      </xdr:nvSpPr>
      <xdr:spPr>
        <a:xfrm>
          <a:off x="4673600"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84455</xdr:rowOff>
    </xdr:from>
    <xdr:to>
      <xdr:col>20</xdr:col>
      <xdr:colOff>38100</xdr:colOff>
      <xdr:row>62</xdr:row>
      <xdr:rowOff>14605</xdr:rowOff>
    </xdr:to>
    <xdr:sp macro="" textlink="">
      <xdr:nvSpPr>
        <xdr:cNvPr id="189" name="楕円 188"/>
        <xdr:cNvSpPr/>
      </xdr:nvSpPr>
      <xdr:spPr>
        <a:xfrm>
          <a:off x="3746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135255</xdr:rowOff>
    </xdr:from>
    <xdr:to>
      <xdr:col>24</xdr:col>
      <xdr:colOff>63500</xdr:colOff>
      <xdr:row>63</xdr:row>
      <xdr:rowOff>3810</xdr:rowOff>
    </xdr:to>
    <xdr:cxnSp macro="">
      <xdr:nvCxnSpPr>
        <xdr:cNvPr id="190" name="直線コネクタ 189"/>
        <xdr:cNvCxnSpPr/>
      </xdr:nvCxnSpPr>
      <xdr:spPr>
        <a:xfrm>
          <a:off x="3797300" y="10593705"/>
          <a:ext cx="8382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29210</xdr:rowOff>
    </xdr:from>
    <xdr:to>
      <xdr:col>15</xdr:col>
      <xdr:colOff>101600</xdr:colOff>
      <xdr:row>62</xdr:row>
      <xdr:rowOff>130810</xdr:rowOff>
    </xdr:to>
    <xdr:sp macro="" textlink="">
      <xdr:nvSpPr>
        <xdr:cNvPr id="191" name="楕円 190"/>
        <xdr:cNvSpPr/>
      </xdr:nvSpPr>
      <xdr:spPr>
        <a:xfrm>
          <a:off x="2857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135255</xdr:rowOff>
    </xdr:from>
    <xdr:to>
      <xdr:col>19</xdr:col>
      <xdr:colOff>177800</xdr:colOff>
      <xdr:row>62</xdr:row>
      <xdr:rowOff>80010</xdr:rowOff>
    </xdr:to>
    <xdr:cxnSp macro="">
      <xdr:nvCxnSpPr>
        <xdr:cNvPr id="192" name="直線コネクタ 191"/>
        <xdr:cNvCxnSpPr/>
      </xdr:nvCxnSpPr>
      <xdr:spPr>
        <a:xfrm flipV="1">
          <a:off x="2908300" y="1059370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44450</xdr:rowOff>
    </xdr:from>
    <xdr:to>
      <xdr:col>10</xdr:col>
      <xdr:colOff>165100</xdr:colOff>
      <xdr:row>61</xdr:row>
      <xdr:rowOff>146050</xdr:rowOff>
    </xdr:to>
    <xdr:sp macro="" textlink="">
      <xdr:nvSpPr>
        <xdr:cNvPr id="193" name="楕円 192"/>
        <xdr:cNvSpPr/>
      </xdr:nvSpPr>
      <xdr:spPr>
        <a:xfrm>
          <a:off x="1968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95250</xdr:rowOff>
    </xdr:from>
    <xdr:to>
      <xdr:col>15</xdr:col>
      <xdr:colOff>50800</xdr:colOff>
      <xdr:row>62</xdr:row>
      <xdr:rowOff>80010</xdr:rowOff>
    </xdr:to>
    <xdr:cxnSp macro="">
      <xdr:nvCxnSpPr>
        <xdr:cNvPr id="194" name="直線コネクタ 193"/>
        <xdr:cNvCxnSpPr/>
      </xdr:nvCxnSpPr>
      <xdr:spPr>
        <a:xfrm>
          <a:off x="2019300" y="1055370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50165</xdr:rowOff>
    </xdr:from>
    <xdr:to>
      <xdr:col>6</xdr:col>
      <xdr:colOff>38100</xdr:colOff>
      <xdr:row>61</xdr:row>
      <xdr:rowOff>151765</xdr:rowOff>
    </xdr:to>
    <xdr:sp macro="" textlink="">
      <xdr:nvSpPr>
        <xdr:cNvPr id="195" name="楕円 194"/>
        <xdr:cNvSpPr/>
      </xdr:nvSpPr>
      <xdr:spPr>
        <a:xfrm>
          <a:off x="1079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95250</xdr:rowOff>
    </xdr:from>
    <xdr:to>
      <xdr:col>10</xdr:col>
      <xdr:colOff>114300</xdr:colOff>
      <xdr:row>61</xdr:row>
      <xdr:rowOff>100965</xdr:rowOff>
    </xdr:to>
    <xdr:cxnSp macro="">
      <xdr:nvCxnSpPr>
        <xdr:cNvPr id="196" name="直線コネクタ 195"/>
        <xdr:cNvCxnSpPr/>
      </xdr:nvCxnSpPr>
      <xdr:spPr>
        <a:xfrm flipV="1">
          <a:off x="1130300" y="105537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124477</xdr:rowOff>
    </xdr:from>
    <xdr:ext cx="405111" cy="259045"/>
    <xdr:sp macro="" textlink="">
      <xdr:nvSpPr>
        <xdr:cNvPr id="197" name="n_1aveValue【体育館・プール】&#10;有形固定資産減価償却率"/>
        <xdr:cNvSpPr txBox="1"/>
      </xdr:nvSpPr>
      <xdr:spPr>
        <a:xfrm>
          <a:off x="35820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8" name="n_2aveValue【体育館・プー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25417</xdr:rowOff>
    </xdr:from>
    <xdr:ext cx="405111" cy="259045"/>
    <xdr:sp macro="" textlink="">
      <xdr:nvSpPr>
        <xdr:cNvPr id="199" name="n_3aveValue【体育館・プール】&#10;有形固定資産減価償却率"/>
        <xdr:cNvSpPr txBox="1"/>
      </xdr:nvSpPr>
      <xdr:spPr>
        <a:xfrm>
          <a:off x="18167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111142</xdr:rowOff>
    </xdr:from>
    <xdr:ext cx="405111" cy="259045"/>
    <xdr:sp macro="" textlink="">
      <xdr:nvSpPr>
        <xdr:cNvPr id="200" name="n_4aveValue【体育館・プール】&#10;有形固定資産減価償却率"/>
        <xdr:cNvSpPr txBox="1"/>
      </xdr:nvSpPr>
      <xdr:spPr>
        <a:xfrm>
          <a:off x="927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5732</xdr:rowOff>
    </xdr:from>
    <xdr:ext cx="405111" cy="259045"/>
    <xdr:sp macro="" textlink="">
      <xdr:nvSpPr>
        <xdr:cNvPr id="201" name="n_1mainValue【体育館・プール】&#10;有形固定資産減価償却率"/>
        <xdr:cNvSpPr txBox="1"/>
      </xdr:nvSpPr>
      <xdr:spPr>
        <a:xfrm>
          <a:off x="35820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121937</xdr:rowOff>
    </xdr:from>
    <xdr:ext cx="405111" cy="259045"/>
    <xdr:sp macro="" textlink="">
      <xdr:nvSpPr>
        <xdr:cNvPr id="202" name="n_2mainValue【体育館・プール】&#10;有形固定資産減価償却率"/>
        <xdr:cNvSpPr txBox="1"/>
      </xdr:nvSpPr>
      <xdr:spPr>
        <a:xfrm>
          <a:off x="2705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137177</xdr:rowOff>
    </xdr:from>
    <xdr:ext cx="405111" cy="259045"/>
    <xdr:sp macro="" textlink="">
      <xdr:nvSpPr>
        <xdr:cNvPr id="203" name="n_3mainValue【体育館・プール】&#10;有形固定資産減価償却率"/>
        <xdr:cNvSpPr txBox="1"/>
      </xdr:nvSpPr>
      <xdr:spPr>
        <a:xfrm>
          <a:off x="1816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142892</xdr:rowOff>
    </xdr:from>
    <xdr:ext cx="405111" cy="259045"/>
    <xdr:sp macro="" textlink="">
      <xdr:nvSpPr>
        <xdr:cNvPr id="204" name="n_4mainValue【体育館・プール】&#10;有形固定資産減価償却率"/>
        <xdr:cNvSpPr txBox="1"/>
      </xdr:nvSpPr>
      <xdr:spPr>
        <a:xfrm>
          <a:off x="92774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5" name="直線コネクタ 21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6" name="テキスト ボックス 215"/>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9" name="直線コネクタ 21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0" name="テキスト ボックス 219"/>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2" name="テキスト ボックス 22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36005</xdr:rowOff>
    </xdr:from>
    <xdr:to>
      <xdr:col>54</xdr:col>
      <xdr:colOff>189865</xdr:colOff>
      <xdr:row>63</xdr:row>
      <xdr:rowOff>55435</xdr:rowOff>
    </xdr:to>
    <xdr:cxnSp macro="">
      <xdr:nvCxnSpPr>
        <xdr:cNvPr id="224" name="直線コネクタ 223"/>
        <xdr:cNvCxnSpPr/>
      </xdr:nvCxnSpPr>
      <xdr:spPr>
        <a:xfrm flipV="1">
          <a:off x="10476865" y="9637205"/>
          <a:ext cx="0" cy="1219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25" name="【体育館・プール】&#10;一人当たり面積最小値テキスト"/>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26" name="直線コネクタ 225"/>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154132</xdr:rowOff>
    </xdr:from>
    <xdr:ext cx="469744" cy="259045"/>
    <xdr:sp macro="" textlink="">
      <xdr:nvSpPr>
        <xdr:cNvPr id="227" name="【体育館・プール】&#10;一人当たり面積最大値テキスト"/>
        <xdr:cNvSpPr txBox="1"/>
      </xdr:nvSpPr>
      <xdr:spPr>
        <a:xfrm>
          <a:off x="10515600" y="941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36005</xdr:rowOff>
    </xdr:from>
    <xdr:to>
      <xdr:col>55</xdr:col>
      <xdr:colOff>88900</xdr:colOff>
      <xdr:row>56</xdr:row>
      <xdr:rowOff>36005</xdr:rowOff>
    </xdr:to>
    <xdr:cxnSp macro="">
      <xdr:nvCxnSpPr>
        <xdr:cNvPr id="228" name="直線コネクタ 227"/>
        <xdr:cNvCxnSpPr/>
      </xdr:nvCxnSpPr>
      <xdr:spPr>
        <a:xfrm>
          <a:off x="10388600" y="9637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42371</xdr:rowOff>
    </xdr:from>
    <xdr:ext cx="469744" cy="259045"/>
    <xdr:sp macro="" textlink="">
      <xdr:nvSpPr>
        <xdr:cNvPr id="229" name="【体育館・プール】&#10;一人当たり面積平均値テキスト"/>
        <xdr:cNvSpPr txBox="1"/>
      </xdr:nvSpPr>
      <xdr:spPr>
        <a:xfrm>
          <a:off x="10515600" y="10329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19494</xdr:rowOff>
    </xdr:from>
    <xdr:to>
      <xdr:col>55</xdr:col>
      <xdr:colOff>50800</xdr:colOff>
      <xdr:row>61</xdr:row>
      <xdr:rowOff>121094</xdr:rowOff>
    </xdr:to>
    <xdr:sp macro="" textlink="">
      <xdr:nvSpPr>
        <xdr:cNvPr id="230" name="フローチャート: 判断 229"/>
        <xdr:cNvSpPr/>
      </xdr:nvSpPr>
      <xdr:spPr>
        <a:xfrm>
          <a:off x="10426700" y="1047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40069</xdr:rowOff>
    </xdr:from>
    <xdr:to>
      <xdr:col>50</xdr:col>
      <xdr:colOff>165100</xdr:colOff>
      <xdr:row>61</xdr:row>
      <xdr:rowOff>141669</xdr:rowOff>
    </xdr:to>
    <xdr:sp macro="" textlink="">
      <xdr:nvSpPr>
        <xdr:cNvPr id="231" name="フローチャート: 判断 230"/>
        <xdr:cNvSpPr/>
      </xdr:nvSpPr>
      <xdr:spPr>
        <a:xfrm>
          <a:off x="95885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16637</xdr:rowOff>
    </xdr:from>
    <xdr:to>
      <xdr:col>46</xdr:col>
      <xdr:colOff>38100</xdr:colOff>
      <xdr:row>61</xdr:row>
      <xdr:rowOff>118237</xdr:rowOff>
    </xdr:to>
    <xdr:sp macro="" textlink="">
      <xdr:nvSpPr>
        <xdr:cNvPr id="232" name="フローチャート: 判断 231"/>
        <xdr:cNvSpPr/>
      </xdr:nvSpPr>
      <xdr:spPr>
        <a:xfrm>
          <a:off x="8699500" y="1047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52642</xdr:rowOff>
    </xdr:from>
    <xdr:to>
      <xdr:col>41</xdr:col>
      <xdr:colOff>101600</xdr:colOff>
      <xdr:row>61</xdr:row>
      <xdr:rowOff>154242</xdr:rowOff>
    </xdr:to>
    <xdr:sp macro="" textlink="">
      <xdr:nvSpPr>
        <xdr:cNvPr id="233" name="フローチャート: 判断 232"/>
        <xdr:cNvSpPr/>
      </xdr:nvSpPr>
      <xdr:spPr>
        <a:xfrm>
          <a:off x="7810500" y="105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76644</xdr:rowOff>
    </xdr:from>
    <xdr:to>
      <xdr:col>36</xdr:col>
      <xdr:colOff>165100</xdr:colOff>
      <xdr:row>62</xdr:row>
      <xdr:rowOff>6794</xdr:rowOff>
    </xdr:to>
    <xdr:sp macro="" textlink="">
      <xdr:nvSpPr>
        <xdr:cNvPr id="234" name="フローチャート: 判断 233"/>
        <xdr:cNvSpPr/>
      </xdr:nvSpPr>
      <xdr:spPr>
        <a:xfrm>
          <a:off x="6921500" y="105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18352</xdr:rowOff>
    </xdr:from>
    <xdr:to>
      <xdr:col>55</xdr:col>
      <xdr:colOff>50800</xdr:colOff>
      <xdr:row>62</xdr:row>
      <xdr:rowOff>119952</xdr:rowOff>
    </xdr:to>
    <xdr:sp macro="" textlink="">
      <xdr:nvSpPr>
        <xdr:cNvPr id="240" name="楕円 239"/>
        <xdr:cNvSpPr/>
      </xdr:nvSpPr>
      <xdr:spPr>
        <a:xfrm>
          <a:off x="10426700" y="1064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168229</xdr:rowOff>
    </xdr:from>
    <xdr:ext cx="469744" cy="259045"/>
    <xdr:sp macro="" textlink="">
      <xdr:nvSpPr>
        <xdr:cNvPr id="241" name="【体育館・プール】&#10;一人当たり面積該当値テキスト"/>
        <xdr:cNvSpPr txBox="1"/>
      </xdr:nvSpPr>
      <xdr:spPr>
        <a:xfrm>
          <a:off x="10515600" y="1062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22352</xdr:rowOff>
    </xdr:from>
    <xdr:to>
      <xdr:col>50</xdr:col>
      <xdr:colOff>165100</xdr:colOff>
      <xdr:row>62</xdr:row>
      <xdr:rowOff>123952</xdr:rowOff>
    </xdr:to>
    <xdr:sp macro="" textlink="">
      <xdr:nvSpPr>
        <xdr:cNvPr id="242" name="楕円 241"/>
        <xdr:cNvSpPr/>
      </xdr:nvSpPr>
      <xdr:spPr>
        <a:xfrm>
          <a:off x="95885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69152</xdr:rowOff>
    </xdr:from>
    <xdr:to>
      <xdr:col>55</xdr:col>
      <xdr:colOff>0</xdr:colOff>
      <xdr:row>62</xdr:row>
      <xdr:rowOff>73152</xdr:rowOff>
    </xdr:to>
    <xdr:cxnSp macro="">
      <xdr:nvCxnSpPr>
        <xdr:cNvPr id="243" name="直線コネクタ 242"/>
        <xdr:cNvCxnSpPr/>
      </xdr:nvCxnSpPr>
      <xdr:spPr>
        <a:xfrm flipV="1">
          <a:off x="9639300" y="10699052"/>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165227</xdr:rowOff>
    </xdr:from>
    <xdr:to>
      <xdr:col>46</xdr:col>
      <xdr:colOff>38100</xdr:colOff>
      <xdr:row>62</xdr:row>
      <xdr:rowOff>95377</xdr:rowOff>
    </xdr:to>
    <xdr:sp macro="" textlink="">
      <xdr:nvSpPr>
        <xdr:cNvPr id="244" name="楕円 243"/>
        <xdr:cNvSpPr/>
      </xdr:nvSpPr>
      <xdr:spPr>
        <a:xfrm>
          <a:off x="8699500" y="1062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44577</xdr:rowOff>
    </xdr:from>
    <xdr:to>
      <xdr:col>50</xdr:col>
      <xdr:colOff>114300</xdr:colOff>
      <xdr:row>62</xdr:row>
      <xdr:rowOff>73152</xdr:rowOff>
    </xdr:to>
    <xdr:cxnSp macro="">
      <xdr:nvCxnSpPr>
        <xdr:cNvPr id="245" name="直線コネクタ 244"/>
        <xdr:cNvCxnSpPr/>
      </xdr:nvCxnSpPr>
      <xdr:spPr>
        <a:xfrm>
          <a:off x="8750300" y="10674477"/>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166370</xdr:rowOff>
    </xdr:from>
    <xdr:to>
      <xdr:col>41</xdr:col>
      <xdr:colOff>101600</xdr:colOff>
      <xdr:row>62</xdr:row>
      <xdr:rowOff>96520</xdr:rowOff>
    </xdr:to>
    <xdr:sp macro="" textlink="">
      <xdr:nvSpPr>
        <xdr:cNvPr id="246" name="楕円 245"/>
        <xdr:cNvSpPr/>
      </xdr:nvSpPr>
      <xdr:spPr>
        <a:xfrm>
          <a:off x="7810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44577</xdr:rowOff>
    </xdr:from>
    <xdr:to>
      <xdr:col>45</xdr:col>
      <xdr:colOff>177800</xdr:colOff>
      <xdr:row>62</xdr:row>
      <xdr:rowOff>45720</xdr:rowOff>
    </xdr:to>
    <xdr:cxnSp macro="">
      <xdr:nvCxnSpPr>
        <xdr:cNvPr id="247" name="直線コネクタ 246"/>
        <xdr:cNvCxnSpPr/>
      </xdr:nvCxnSpPr>
      <xdr:spPr>
        <a:xfrm flipV="1">
          <a:off x="7861300" y="1067447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168656</xdr:rowOff>
    </xdr:from>
    <xdr:to>
      <xdr:col>36</xdr:col>
      <xdr:colOff>165100</xdr:colOff>
      <xdr:row>62</xdr:row>
      <xdr:rowOff>98806</xdr:rowOff>
    </xdr:to>
    <xdr:sp macro="" textlink="">
      <xdr:nvSpPr>
        <xdr:cNvPr id="248" name="楕円 247"/>
        <xdr:cNvSpPr/>
      </xdr:nvSpPr>
      <xdr:spPr>
        <a:xfrm>
          <a:off x="6921500" y="106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45720</xdr:rowOff>
    </xdr:from>
    <xdr:to>
      <xdr:col>41</xdr:col>
      <xdr:colOff>50800</xdr:colOff>
      <xdr:row>62</xdr:row>
      <xdr:rowOff>48006</xdr:rowOff>
    </xdr:to>
    <xdr:cxnSp macro="">
      <xdr:nvCxnSpPr>
        <xdr:cNvPr id="249" name="直線コネクタ 248"/>
        <xdr:cNvCxnSpPr/>
      </xdr:nvCxnSpPr>
      <xdr:spPr>
        <a:xfrm flipV="1">
          <a:off x="6972300" y="106756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158196</xdr:rowOff>
    </xdr:from>
    <xdr:ext cx="469744" cy="259045"/>
    <xdr:sp macro="" textlink="">
      <xdr:nvSpPr>
        <xdr:cNvPr id="250" name="n_1aveValue【体育館・プール】&#10;一人当たり面積"/>
        <xdr:cNvSpPr txBox="1"/>
      </xdr:nvSpPr>
      <xdr:spPr>
        <a:xfrm>
          <a:off x="9391727" y="102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134764</xdr:rowOff>
    </xdr:from>
    <xdr:ext cx="469744" cy="259045"/>
    <xdr:sp macro="" textlink="">
      <xdr:nvSpPr>
        <xdr:cNvPr id="251" name="n_2aveValue【体育館・プール】&#10;一人当たり面積"/>
        <xdr:cNvSpPr txBox="1"/>
      </xdr:nvSpPr>
      <xdr:spPr>
        <a:xfrm>
          <a:off x="8515427" y="1025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170769</xdr:rowOff>
    </xdr:from>
    <xdr:ext cx="469744" cy="259045"/>
    <xdr:sp macro="" textlink="">
      <xdr:nvSpPr>
        <xdr:cNvPr id="252" name="n_3aveValue【体育館・プール】&#10;一人当たり面積"/>
        <xdr:cNvSpPr txBox="1"/>
      </xdr:nvSpPr>
      <xdr:spPr>
        <a:xfrm>
          <a:off x="7626427" y="1028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23321</xdr:rowOff>
    </xdr:from>
    <xdr:ext cx="469744" cy="259045"/>
    <xdr:sp macro="" textlink="">
      <xdr:nvSpPr>
        <xdr:cNvPr id="253" name="n_4aveValue【体育館・プール】&#10;一人当たり面積"/>
        <xdr:cNvSpPr txBox="1"/>
      </xdr:nvSpPr>
      <xdr:spPr>
        <a:xfrm>
          <a:off x="6737427" y="1031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115079</xdr:rowOff>
    </xdr:from>
    <xdr:ext cx="469744" cy="259045"/>
    <xdr:sp macro="" textlink="">
      <xdr:nvSpPr>
        <xdr:cNvPr id="254" name="n_1mainValue【体育館・プール】&#10;一人当たり面積"/>
        <xdr:cNvSpPr txBox="1"/>
      </xdr:nvSpPr>
      <xdr:spPr>
        <a:xfrm>
          <a:off x="9391727" y="1074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86504</xdr:rowOff>
    </xdr:from>
    <xdr:ext cx="469744" cy="259045"/>
    <xdr:sp macro="" textlink="">
      <xdr:nvSpPr>
        <xdr:cNvPr id="255" name="n_2mainValue【体育館・プール】&#10;一人当たり面積"/>
        <xdr:cNvSpPr txBox="1"/>
      </xdr:nvSpPr>
      <xdr:spPr>
        <a:xfrm>
          <a:off x="8515427" y="1071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87647</xdr:rowOff>
    </xdr:from>
    <xdr:ext cx="469744" cy="259045"/>
    <xdr:sp macro="" textlink="">
      <xdr:nvSpPr>
        <xdr:cNvPr id="256" name="n_3mainValue【体育館・プール】&#10;一人当たり面積"/>
        <xdr:cNvSpPr txBox="1"/>
      </xdr:nvSpPr>
      <xdr:spPr>
        <a:xfrm>
          <a:off x="7626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89933</xdr:rowOff>
    </xdr:from>
    <xdr:ext cx="469744" cy="259045"/>
    <xdr:sp macro="" textlink="">
      <xdr:nvSpPr>
        <xdr:cNvPr id="257" name="n_4mainValue【体育館・プール】&#10;一人当たり面積"/>
        <xdr:cNvSpPr txBox="1"/>
      </xdr:nvSpPr>
      <xdr:spPr>
        <a:xfrm>
          <a:off x="6737427" y="1071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9" name="直線コネクタ 26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0" name="テキスト ボックス 269"/>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1" name="直線コネクタ 27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2" name="テキスト ボックス 27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3" name="直線コネクタ 27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4" name="テキスト ボックス 27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5" name="直線コネクタ 27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6" name="テキスト ボックス 27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8" name="テキスト ボックス 27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24385</xdr:rowOff>
    </xdr:from>
    <xdr:to>
      <xdr:col>24</xdr:col>
      <xdr:colOff>62865</xdr:colOff>
      <xdr:row>86</xdr:row>
      <xdr:rowOff>38100</xdr:rowOff>
    </xdr:to>
    <xdr:cxnSp macro="">
      <xdr:nvCxnSpPr>
        <xdr:cNvPr id="280" name="直線コネクタ 279"/>
        <xdr:cNvCxnSpPr/>
      </xdr:nvCxnSpPr>
      <xdr:spPr>
        <a:xfrm flipV="1">
          <a:off x="4634865" y="13397485"/>
          <a:ext cx="0" cy="1385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1"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2" name="直線コネクタ 281"/>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142512</xdr:rowOff>
    </xdr:from>
    <xdr:ext cx="405111" cy="259045"/>
    <xdr:sp macro="" textlink="">
      <xdr:nvSpPr>
        <xdr:cNvPr id="283" name="【福祉施設】&#10;有形固定資産減価償却率最大値テキスト"/>
        <xdr:cNvSpPr txBox="1"/>
      </xdr:nvSpPr>
      <xdr:spPr>
        <a:xfrm>
          <a:off x="4673600" y="1317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24385</xdr:rowOff>
    </xdr:from>
    <xdr:to>
      <xdr:col>24</xdr:col>
      <xdr:colOff>152400</xdr:colOff>
      <xdr:row>78</xdr:row>
      <xdr:rowOff>24385</xdr:rowOff>
    </xdr:to>
    <xdr:cxnSp macro="">
      <xdr:nvCxnSpPr>
        <xdr:cNvPr id="284" name="直線コネクタ 283"/>
        <xdr:cNvCxnSpPr/>
      </xdr:nvCxnSpPr>
      <xdr:spPr>
        <a:xfrm>
          <a:off x="4546600" y="133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122190</xdr:rowOff>
    </xdr:from>
    <xdr:ext cx="405111" cy="259045"/>
    <xdr:sp macro="" textlink="">
      <xdr:nvSpPr>
        <xdr:cNvPr id="285" name="【福祉施設】&#10;有形固定資産減価償却率平均値テキスト"/>
        <xdr:cNvSpPr txBox="1"/>
      </xdr:nvSpPr>
      <xdr:spPr>
        <a:xfrm>
          <a:off x="4673600" y="138381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99313</xdr:rowOff>
    </xdr:from>
    <xdr:to>
      <xdr:col>24</xdr:col>
      <xdr:colOff>114300</xdr:colOff>
      <xdr:row>82</xdr:row>
      <xdr:rowOff>29463</xdr:rowOff>
    </xdr:to>
    <xdr:sp macro="" textlink="">
      <xdr:nvSpPr>
        <xdr:cNvPr id="286" name="フローチャート: 判断 285"/>
        <xdr:cNvSpPr/>
      </xdr:nvSpPr>
      <xdr:spPr>
        <a:xfrm>
          <a:off x="4584700" y="1398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122174</xdr:rowOff>
    </xdr:from>
    <xdr:to>
      <xdr:col>20</xdr:col>
      <xdr:colOff>38100</xdr:colOff>
      <xdr:row>81</xdr:row>
      <xdr:rowOff>52324</xdr:rowOff>
    </xdr:to>
    <xdr:sp macro="" textlink="">
      <xdr:nvSpPr>
        <xdr:cNvPr id="287" name="フローチャート: 判断 286"/>
        <xdr:cNvSpPr/>
      </xdr:nvSpPr>
      <xdr:spPr>
        <a:xfrm>
          <a:off x="3746500" y="1383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7874</xdr:rowOff>
    </xdr:from>
    <xdr:to>
      <xdr:col>15</xdr:col>
      <xdr:colOff>101600</xdr:colOff>
      <xdr:row>81</xdr:row>
      <xdr:rowOff>109474</xdr:rowOff>
    </xdr:to>
    <xdr:sp macro="" textlink="">
      <xdr:nvSpPr>
        <xdr:cNvPr id="288" name="フローチャート: 判断 287"/>
        <xdr:cNvSpPr/>
      </xdr:nvSpPr>
      <xdr:spPr>
        <a:xfrm>
          <a:off x="2857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129032</xdr:rowOff>
    </xdr:from>
    <xdr:to>
      <xdr:col>10</xdr:col>
      <xdr:colOff>165100</xdr:colOff>
      <xdr:row>81</xdr:row>
      <xdr:rowOff>59182</xdr:rowOff>
    </xdr:to>
    <xdr:sp macro="" textlink="">
      <xdr:nvSpPr>
        <xdr:cNvPr id="289" name="フローチャート: 判断 288"/>
        <xdr:cNvSpPr/>
      </xdr:nvSpPr>
      <xdr:spPr>
        <a:xfrm>
          <a:off x="1968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290" name="フローチャート: 判断 289"/>
        <xdr:cNvSpPr/>
      </xdr:nvSpPr>
      <xdr:spPr>
        <a:xfrm>
          <a:off x="1079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108458</xdr:rowOff>
    </xdr:from>
    <xdr:to>
      <xdr:col>24</xdr:col>
      <xdr:colOff>114300</xdr:colOff>
      <xdr:row>83</xdr:row>
      <xdr:rowOff>38608</xdr:rowOff>
    </xdr:to>
    <xdr:sp macro="" textlink="">
      <xdr:nvSpPr>
        <xdr:cNvPr id="296" name="楕円 295"/>
        <xdr:cNvSpPr/>
      </xdr:nvSpPr>
      <xdr:spPr>
        <a:xfrm>
          <a:off x="4584700" y="1416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86885</xdr:rowOff>
    </xdr:from>
    <xdr:ext cx="405111" cy="259045"/>
    <xdr:sp macro="" textlink="">
      <xdr:nvSpPr>
        <xdr:cNvPr id="297" name="【福祉施設】&#10;有形固定資産減価償却率該当値テキスト"/>
        <xdr:cNvSpPr txBox="1"/>
      </xdr:nvSpPr>
      <xdr:spPr>
        <a:xfrm>
          <a:off x="4673600" y="1414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14732</xdr:rowOff>
    </xdr:from>
    <xdr:to>
      <xdr:col>20</xdr:col>
      <xdr:colOff>38100</xdr:colOff>
      <xdr:row>82</xdr:row>
      <xdr:rowOff>116332</xdr:rowOff>
    </xdr:to>
    <xdr:sp macro="" textlink="">
      <xdr:nvSpPr>
        <xdr:cNvPr id="298" name="楕円 297"/>
        <xdr:cNvSpPr/>
      </xdr:nvSpPr>
      <xdr:spPr>
        <a:xfrm>
          <a:off x="37465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65532</xdr:rowOff>
    </xdr:from>
    <xdr:to>
      <xdr:col>24</xdr:col>
      <xdr:colOff>63500</xdr:colOff>
      <xdr:row>82</xdr:row>
      <xdr:rowOff>159258</xdr:rowOff>
    </xdr:to>
    <xdr:cxnSp macro="">
      <xdr:nvCxnSpPr>
        <xdr:cNvPr id="299" name="直線コネクタ 298"/>
        <xdr:cNvCxnSpPr/>
      </xdr:nvCxnSpPr>
      <xdr:spPr>
        <a:xfrm>
          <a:off x="3797300" y="14124432"/>
          <a:ext cx="8382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156463</xdr:rowOff>
    </xdr:from>
    <xdr:to>
      <xdr:col>15</xdr:col>
      <xdr:colOff>101600</xdr:colOff>
      <xdr:row>84</xdr:row>
      <xdr:rowOff>86613</xdr:rowOff>
    </xdr:to>
    <xdr:sp macro="" textlink="">
      <xdr:nvSpPr>
        <xdr:cNvPr id="300" name="楕円 299"/>
        <xdr:cNvSpPr/>
      </xdr:nvSpPr>
      <xdr:spPr>
        <a:xfrm>
          <a:off x="2857500" y="143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65532</xdr:rowOff>
    </xdr:from>
    <xdr:to>
      <xdr:col>19</xdr:col>
      <xdr:colOff>177800</xdr:colOff>
      <xdr:row>84</xdr:row>
      <xdr:rowOff>35813</xdr:rowOff>
    </xdr:to>
    <xdr:cxnSp macro="">
      <xdr:nvCxnSpPr>
        <xdr:cNvPr id="301" name="直線コネクタ 300"/>
        <xdr:cNvCxnSpPr/>
      </xdr:nvCxnSpPr>
      <xdr:spPr>
        <a:xfrm flipV="1">
          <a:off x="2908300" y="14124432"/>
          <a:ext cx="889000" cy="31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110744</xdr:rowOff>
    </xdr:from>
    <xdr:to>
      <xdr:col>10</xdr:col>
      <xdr:colOff>165100</xdr:colOff>
      <xdr:row>84</xdr:row>
      <xdr:rowOff>40894</xdr:rowOff>
    </xdr:to>
    <xdr:sp macro="" textlink="">
      <xdr:nvSpPr>
        <xdr:cNvPr id="302" name="楕円 301"/>
        <xdr:cNvSpPr/>
      </xdr:nvSpPr>
      <xdr:spPr>
        <a:xfrm>
          <a:off x="1968500" y="143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161544</xdr:rowOff>
    </xdr:from>
    <xdr:to>
      <xdr:col>15</xdr:col>
      <xdr:colOff>50800</xdr:colOff>
      <xdr:row>84</xdr:row>
      <xdr:rowOff>35813</xdr:rowOff>
    </xdr:to>
    <xdr:cxnSp macro="">
      <xdr:nvCxnSpPr>
        <xdr:cNvPr id="303" name="直線コネクタ 302"/>
        <xdr:cNvCxnSpPr/>
      </xdr:nvCxnSpPr>
      <xdr:spPr>
        <a:xfrm>
          <a:off x="2019300" y="1439189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67311</xdr:rowOff>
    </xdr:from>
    <xdr:to>
      <xdr:col>6</xdr:col>
      <xdr:colOff>38100</xdr:colOff>
      <xdr:row>83</xdr:row>
      <xdr:rowOff>168911</xdr:rowOff>
    </xdr:to>
    <xdr:sp macro="" textlink="">
      <xdr:nvSpPr>
        <xdr:cNvPr id="304" name="楕円 303"/>
        <xdr:cNvSpPr/>
      </xdr:nvSpPr>
      <xdr:spPr>
        <a:xfrm>
          <a:off x="1079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118111</xdr:rowOff>
    </xdr:from>
    <xdr:to>
      <xdr:col>10</xdr:col>
      <xdr:colOff>114300</xdr:colOff>
      <xdr:row>83</xdr:row>
      <xdr:rowOff>161544</xdr:rowOff>
    </xdr:to>
    <xdr:cxnSp macro="">
      <xdr:nvCxnSpPr>
        <xdr:cNvPr id="305" name="直線コネクタ 304"/>
        <xdr:cNvCxnSpPr/>
      </xdr:nvCxnSpPr>
      <xdr:spPr>
        <a:xfrm>
          <a:off x="1130300" y="14348461"/>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68851</xdr:rowOff>
    </xdr:from>
    <xdr:ext cx="405111" cy="259045"/>
    <xdr:sp macro="" textlink="">
      <xdr:nvSpPr>
        <xdr:cNvPr id="306" name="n_1aveValue【福祉施設】&#10;有形固定資産減価償却率"/>
        <xdr:cNvSpPr txBox="1"/>
      </xdr:nvSpPr>
      <xdr:spPr>
        <a:xfrm>
          <a:off x="3582044" y="1361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126001</xdr:rowOff>
    </xdr:from>
    <xdr:ext cx="405111" cy="259045"/>
    <xdr:sp macro="" textlink="">
      <xdr:nvSpPr>
        <xdr:cNvPr id="307" name="n_2aveValue【福祉施設】&#10;有形固定資産減価償却率"/>
        <xdr:cNvSpPr txBox="1"/>
      </xdr:nvSpPr>
      <xdr:spPr>
        <a:xfrm>
          <a:off x="2705744"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75709</xdr:rowOff>
    </xdr:from>
    <xdr:ext cx="405111" cy="259045"/>
    <xdr:sp macro="" textlink="">
      <xdr:nvSpPr>
        <xdr:cNvPr id="308" name="n_3aveValue【福祉施設】&#10;有形固定資産減価償却率"/>
        <xdr:cNvSpPr txBox="1"/>
      </xdr:nvSpPr>
      <xdr:spPr>
        <a:xfrm>
          <a:off x="1816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2557</xdr:rowOff>
    </xdr:from>
    <xdr:ext cx="405111" cy="259045"/>
    <xdr:sp macro="" textlink="">
      <xdr:nvSpPr>
        <xdr:cNvPr id="309" name="n_4aveValue【福祉施設】&#10;有形固定資産減価償却率"/>
        <xdr:cNvSpPr txBox="1"/>
      </xdr:nvSpPr>
      <xdr:spPr>
        <a:xfrm>
          <a:off x="927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107459</xdr:rowOff>
    </xdr:from>
    <xdr:ext cx="405111" cy="259045"/>
    <xdr:sp macro="" textlink="">
      <xdr:nvSpPr>
        <xdr:cNvPr id="310" name="n_1mainValue【福祉施設】&#10;有形固定資産減価償却率"/>
        <xdr:cNvSpPr txBox="1"/>
      </xdr:nvSpPr>
      <xdr:spPr>
        <a:xfrm>
          <a:off x="3582044" y="1416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77740</xdr:rowOff>
    </xdr:from>
    <xdr:ext cx="405111" cy="259045"/>
    <xdr:sp macro="" textlink="">
      <xdr:nvSpPr>
        <xdr:cNvPr id="311" name="n_2mainValue【福祉施設】&#10;有形固定資産減価償却率"/>
        <xdr:cNvSpPr txBox="1"/>
      </xdr:nvSpPr>
      <xdr:spPr>
        <a:xfrm>
          <a:off x="2705744" y="14479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32021</xdr:rowOff>
    </xdr:from>
    <xdr:ext cx="405111" cy="259045"/>
    <xdr:sp macro="" textlink="">
      <xdr:nvSpPr>
        <xdr:cNvPr id="312" name="n_3mainValue【福祉施設】&#10;有形固定資産減価償却率"/>
        <xdr:cNvSpPr txBox="1"/>
      </xdr:nvSpPr>
      <xdr:spPr>
        <a:xfrm>
          <a:off x="1816744" y="1443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160038</xdr:rowOff>
    </xdr:from>
    <xdr:ext cx="405111" cy="259045"/>
    <xdr:sp macro="" textlink="">
      <xdr:nvSpPr>
        <xdr:cNvPr id="313" name="n_4mainValue【福祉施設】&#10;有形固定資産減価償却率"/>
        <xdr:cNvSpPr txBox="1"/>
      </xdr:nvSpPr>
      <xdr:spPr>
        <a:xfrm>
          <a:off x="927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4" name="正方形/長方形 31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5" name="正方形/長方形 31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6" name="正方形/長方形 31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7" name="正方形/長方形 31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8" name="正方形/長方形 31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9" name="正方形/長方形 31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0" name="正方形/長方形 31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1" name="正方形/長方形 32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2" name="テキスト ボックス 32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3" name="直線コネクタ 32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4" name="直線コネクタ 32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5" name="テキスト ボックス 32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6" name="直線コネクタ 32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7" name="テキスト ボックス 32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8" name="直線コネクタ 32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9" name="テキスト ボックス 32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0" name="直線コネクタ 32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1" name="テキスト ボックス 33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2" name="直線コネクタ 33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3" name="テキスト ボックス 33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105411</xdr:rowOff>
    </xdr:from>
    <xdr:to>
      <xdr:col>54</xdr:col>
      <xdr:colOff>189865</xdr:colOff>
      <xdr:row>86</xdr:row>
      <xdr:rowOff>87630</xdr:rowOff>
    </xdr:to>
    <xdr:cxnSp macro="">
      <xdr:nvCxnSpPr>
        <xdr:cNvPr id="337" name="直線コネクタ 336"/>
        <xdr:cNvCxnSpPr/>
      </xdr:nvCxnSpPr>
      <xdr:spPr>
        <a:xfrm flipV="1">
          <a:off x="10476865" y="13478511"/>
          <a:ext cx="0" cy="1353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38" name="【福祉施設】&#10;一人当たり面積最小値テキスト"/>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39" name="直線コネクタ 338"/>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52088</xdr:rowOff>
    </xdr:from>
    <xdr:ext cx="469744" cy="259045"/>
    <xdr:sp macro="" textlink="">
      <xdr:nvSpPr>
        <xdr:cNvPr id="340" name="【福祉施設】&#10;一人当たり面積最大値テキスト"/>
        <xdr:cNvSpPr txBox="1"/>
      </xdr:nvSpPr>
      <xdr:spPr>
        <a:xfrm>
          <a:off x="10515600" y="1325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105411</xdr:rowOff>
    </xdr:from>
    <xdr:to>
      <xdr:col>55</xdr:col>
      <xdr:colOff>88900</xdr:colOff>
      <xdr:row>78</xdr:row>
      <xdr:rowOff>105411</xdr:rowOff>
    </xdr:to>
    <xdr:cxnSp macro="">
      <xdr:nvCxnSpPr>
        <xdr:cNvPr id="341" name="直線コネクタ 340"/>
        <xdr:cNvCxnSpPr/>
      </xdr:nvCxnSpPr>
      <xdr:spPr>
        <a:xfrm>
          <a:off x="10388600" y="1347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20338</xdr:rowOff>
    </xdr:from>
    <xdr:ext cx="469744" cy="259045"/>
    <xdr:sp macro="" textlink="">
      <xdr:nvSpPr>
        <xdr:cNvPr id="342" name="【福祉施設】&#10;一人当たり面積平均値テキスト"/>
        <xdr:cNvSpPr txBox="1"/>
      </xdr:nvSpPr>
      <xdr:spPr>
        <a:xfrm>
          <a:off x="10515600" y="14422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41911</xdr:rowOff>
    </xdr:from>
    <xdr:to>
      <xdr:col>55</xdr:col>
      <xdr:colOff>50800</xdr:colOff>
      <xdr:row>84</xdr:row>
      <xdr:rowOff>143511</xdr:rowOff>
    </xdr:to>
    <xdr:sp macro="" textlink="">
      <xdr:nvSpPr>
        <xdr:cNvPr id="343" name="フローチャート: 判断 342"/>
        <xdr:cNvSpPr/>
      </xdr:nvSpPr>
      <xdr:spPr>
        <a:xfrm>
          <a:off x="10426700" y="1444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21589</xdr:rowOff>
    </xdr:from>
    <xdr:to>
      <xdr:col>50</xdr:col>
      <xdr:colOff>165100</xdr:colOff>
      <xdr:row>84</xdr:row>
      <xdr:rowOff>123189</xdr:rowOff>
    </xdr:to>
    <xdr:sp macro="" textlink="">
      <xdr:nvSpPr>
        <xdr:cNvPr id="344" name="フローチャート: 判断 343"/>
        <xdr:cNvSpPr/>
      </xdr:nvSpPr>
      <xdr:spPr>
        <a:xfrm>
          <a:off x="9588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24130</xdr:rowOff>
    </xdr:from>
    <xdr:to>
      <xdr:col>46</xdr:col>
      <xdr:colOff>38100</xdr:colOff>
      <xdr:row>84</xdr:row>
      <xdr:rowOff>125730</xdr:rowOff>
    </xdr:to>
    <xdr:sp macro="" textlink="">
      <xdr:nvSpPr>
        <xdr:cNvPr id="345" name="フローチャート: 判断 344"/>
        <xdr:cNvSpPr/>
      </xdr:nvSpPr>
      <xdr:spPr>
        <a:xfrm>
          <a:off x="86995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57150</xdr:rowOff>
    </xdr:from>
    <xdr:to>
      <xdr:col>41</xdr:col>
      <xdr:colOff>101600</xdr:colOff>
      <xdr:row>84</xdr:row>
      <xdr:rowOff>158750</xdr:rowOff>
    </xdr:to>
    <xdr:sp macro="" textlink="">
      <xdr:nvSpPr>
        <xdr:cNvPr id="346" name="フローチャート: 判断 345"/>
        <xdr:cNvSpPr/>
      </xdr:nvSpPr>
      <xdr:spPr>
        <a:xfrm>
          <a:off x="7810500" y="1445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40639</xdr:rowOff>
    </xdr:from>
    <xdr:to>
      <xdr:col>36</xdr:col>
      <xdr:colOff>165100</xdr:colOff>
      <xdr:row>84</xdr:row>
      <xdr:rowOff>142239</xdr:rowOff>
    </xdr:to>
    <xdr:sp macro="" textlink="">
      <xdr:nvSpPr>
        <xdr:cNvPr id="347" name="フローチャート: 判断 346"/>
        <xdr:cNvSpPr/>
      </xdr:nvSpPr>
      <xdr:spPr>
        <a:xfrm>
          <a:off x="6921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161289</xdr:rowOff>
    </xdr:from>
    <xdr:to>
      <xdr:col>55</xdr:col>
      <xdr:colOff>50800</xdr:colOff>
      <xdr:row>84</xdr:row>
      <xdr:rowOff>91439</xdr:rowOff>
    </xdr:to>
    <xdr:sp macro="" textlink="">
      <xdr:nvSpPr>
        <xdr:cNvPr id="353" name="楕円 352"/>
        <xdr:cNvSpPr/>
      </xdr:nvSpPr>
      <xdr:spPr>
        <a:xfrm>
          <a:off x="10426700" y="1439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12716</xdr:rowOff>
    </xdr:from>
    <xdr:ext cx="469744" cy="259045"/>
    <xdr:sp macro="" textlink="">
      <xdr:nvSpPr>
        <xdr:cNvPr id="354" name="【福祉施設】&#10;一人当たり面積該当値テキスト"/>
        <xdr:cNvSpPr txBox="1"/>
      </xdr:nvSpPr>
      <xdr:spPr>
        <a:xfrm>
          <a:off x="10515600" y="1424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1270</xdr:rowOff>
    </xdr:from>
    <xdr:to>
      <xdr:col>50</xdr:col>
      <xdr:colOff>165100</xdr:colOff>
      <xdr:row>84</xdr:row>
      <xdr:rowOff>102870</xdr:rowOff>
    </xdr:to>
    <xdr:sp macro="" textlink="">
      <xdr:nvSpPr>
        <xdr:cNvPr id="355" name="楕円 354"/>
        <xdr:cNvSpPr/>
      </xdr:nvSpPr>
      <xdr:spPr>
        <a:xfrm>
          <a:off x="9588500" y="1440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40639</xdr:rowOff>
    </xdr:from>
    <xdr:to>
      <xdr:col>55</xdr:col>
      <xdr:colOff>0</xdr:colOff>
      <xdr:row>84</xdr:row>
      <xdr:rowOff>52070</xdr:rowOff>
    </xdr:to>
    <xdr:cxnSp macro="">
      <xdr:nvCxnSpPr>
        <xdr:cNvPr id="356" name="直線コネクタ 355"/>
        <xdr:cNvCxnSpPr/>
      </xdr:nvCxnSpPr>
      <xdr:spPr>
        <a:xfrm flipV="1">
          <a:off x="9639300" y="144424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8889</xdr:rowOff>
    </xdr:from>
    <xdr:to>
      <xdr:col>46</xdr:col>
      <xdr:colOff>38100</xdr:colOff>
      <xdr:row>84</xdr:row>
      <xdr:rowOff>110489</xdr:rowOff>
    </xdr:to>
    <xdr:sp macro="" textlink="">
      <xdr:nvSpPr>
        <xdr:cNvPr id="357" name="楕円 356"/>
        <xdr:cNvSpPr/>
      </xdr:nvSpPr>
      <xdr:spPr>
        <a:xfrm>
          <a:off x="8699500" y="1441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52070</xdr:rowOff>
    </xdr:from>
    <xdr:to>
      <xdr:col>50</xdr:col>
      <xdr:colOff>114300</xdr:colOff>
      <xdr:row>84</xdr:row>
      <xdr:rowOff>59689</xdr:rowOff>
    </xdr:to>
    <xdr:cxnSp macro="">
      <xdr:nvCxnSpPr>
        <xdr:cNvPr id="358" name="直線コネクタ 357"/>
        <xdr:cNvCxnSpPr/>
      </xdr:nvCxnSpPr>
      <xdr:spPr>
        <a:xfrm flipV="1">
          <a:off x="8750300" y="144538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11430</xdr:rowOff>
    </xdr:from>
    <xdr:to>
      <xdr:col>41</xdr:col>
      <xdr:colOff>101600</xdr:colOff>
      <xdr:row>84</xdr:row>
      <xdr:rowOff>113030</xdr:rowOff>
    </xdr:to>
    <xdr:sp macro="" textlink="">
      <xdr:nvSpPr>
        <xdr:cNvPr id="359" name="楕円 358"/>
        <xdr:cNvSpPr/>
      </xdr:nvSpPr>
      <xdr:spPr>
        <a:xfrm>
          <a:off x="7810500" y="1441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59689</xdr:rowOff>
    </xdr:from>
    <xdr:to>
      <xdr:col>45</xdr:col>
      <xdr:colOff>177800</xdr:colOff>
      <xdr:row>84</xdr:row>
      <xdr:rowOff>62230</xdr:rowOff>
    </xdr:to>
    <xdr:cxnSp macro="">
      <xdr:nvCxnSpPr>
        <xdr:cNvPr id="360" name="直線コネクタ 359"/>
        <xdr:cNvCxnSpPr/>
      </xdr:nvCxnSpPr>
      <xdr:spPr>
        <a:xfrm flipV="1">
          <a:off x="7861300" y="144614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15239</xdr:rowOff>
    </xdr:from>
    <xdr:to>
      <xdr:col>36</xdr:col>
      <xdr:colOff>165100</xdr:colOff>
      <xdr:row>84</xdr:row>
      <xdr:rowOff>116839</xdr:rowOff>
    </xdr:to>
    <xdr:sp macro="" textlink="">
      <xdr:nvSpPr>
        <xdr:cNvPr id="361" name="楕円 360"/>
        <xdr:cNvSpPr/>
      </xdr:nvSpPr>
      <xdr:spPr>
        <a:xfrm>
          <a:off x="6921500" y="1441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62230</xdr:rowOff>
    </xdr:from>
    <xdr:to>
      <xdr:col>41</xdr:col>
      <xdr:colOff>50800</xdr:colOff>
      <xdr:row>84</xdr:row>
      <xdr:rowOff>66039</xdr:rowOff>
    </xdr:to>
    <xdr:cxnSp macro="">
      <xdr:nvCxnSpPr>
        <xdr:cNvPr id="362" name="直線コネクタ 361"/>
        <xdr:cNvCxnSpPr/>
      </xdr:nvCxnSpPr>
      <xdr:spPr>
        <a:xfrm flipV="1">
          <a:off x="6972300" y="144640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114316</xdr:rowOff>
    </xdr:from>
    <xdr:ext cx="469744" cy="259045"/>
    <xdr:sp macro="" textlink="">
      <xdr:nvSpPr>
        <xdr:cNvPr id="363" name="n_1aveValue【福祉施設】&#10;一人当たり面積"/>
        <xdr:cNvSpPr txBox="1"/>
      </xdr:nvSpPr>
      <xdr:spPr>
        <a:xfrm>
          <a:off x="93917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116857</xdr:rowOff>
    </xdr:from>
    <xdr:ext cx="469744" cy="259045"/>
    <xdr:sp macro="" textlink="">
      <xdr:nvSpPr>
        <xdr:cNvPr id="364" name="n_2aveValue【福祉施設】&#10;一人当たり面積"/>
        <xdr:cNvSpPr txBox="1"/>
      </xdr:nvSpPr>
      <xdr:spPr>
        <a:xfrm>
          <a:off x="8515427" y="1451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149877</xdr:rowOff>
    </xdr:from>
    <xdr:ext cx="469744" cy="259045"/>
    <xdr:sp macro="" textlink="">
      <xdr:nvSpPr>
        <xdr:cNvPr id="365" name="n_3aveValue【福祉施設】&#10;一人当たり面積"/>
        <xdr:cNvSpPr txBox="1"/>
      </xdr:nvSpPr>
      <xdr:spPr>
        <a:xfrm>
          <a:off x="7626427" y="1455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133366</xdr:rowOff>
    </xdr:from>
    <xdr:ext cx="469744" cy="259045"/>
    <xdr:sp macro="" textlink="">
      <xdr:nvSpPr>
        <xdr:cNvPr id="366" name="n_4aveValue【福祉施設】&#10;一人当たり面積"/>
        <xdr:cNvSpPr txBox="1"/>
      </xdr:nvSpPr>
      <xdr:spPr>
        <a:xfrm>
          <a:off x="6737427" y="1453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119397</xdr:rowOff>
    </xdr:from>
    <xdr:ext cx="469744" cy="259045"/>
    <xdr:sp macro="" textlink="">
      <xdr:nvSpPr>
        <xdr:cNvPr id="367" name="n_1mainValue【福祉施設】&#10;一人当たり面積"/>
        <xdr:cNvSpPr txBox="1"/>
      </xdr:nvSpPr>
      <xdr:spPr>
        <a:xfrm>
          <a:off x="9391727" y="1417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127016</xdr:rowOff>
    </xdr:from>
    <xdr:ext cx="469744" cy="259045"/>
    <xdr:sp macro="" textlink="">
      <xdr:nvSpPr>
        <xdr:cNvPr id="368" name="n_2mainValue【福祉施設】&#10;一人当たり面積"/>
        <xdr:cNvSpPr txBox="1"/>
      </xdr:nvSpPr>
      <xdr:spPr>
        <a:xfrm>
          <a:off x="8515427" y="1418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129557</xdr:rowOff>
    </xdr:from>
    <xdr:ext cx="469744" cy="259045"/>
    <xdr:sp macro="" textlink="">
      <xdr:nvSpPr>
        <xdr:cNvPr id="369" name="n_3mainValue【福祉施設】&#10;一人当たり面積"/>
        <xdr:cNvSpPr txBox="1"/>
      </xdr:nvSpPr>
      <xdr:spPr>
        <a:xfrm>
          <a:off x="7626427" y="1418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133366</xdr:rowOff>
    </xdr:from>
    <xdr:ext cx="469744" cy="259045"/>
    <xdr:sp macro="" textlink="">
      <xdr:nvSpPr>
        <xdr:cNvPr id="370" name="n_4mainValue【福祉施設】&#10;一人当たり面積"/>
        <xdr:cNvSpPr txBox="1"/>
      </xdr:nvSpPr>
      <xdr:spPr>
        <a:xfrm>
          <a:off x="6737427" y="1419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8" name="直線コネクタ 39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99" name="テキスト ボックス 398"/>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0" name="直線コネクタ 39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1" name="テキスト ボックス 40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2" name="直線コネクタ 40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3" name="テキスト ボックス 40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4" name="直線コネクタ 40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5" name="テキスト ボックス 40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6" name="直線コネクタ 40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7" name="テキスト ボックス 40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8" name="直線コネクタ 40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09" name="テキスト ボックス 408"/>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1" name="テキスト ボックス 41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12519</xdr:rowOff>
    </xdr:from>
    <xdr:to>
      <xdr:col>85</xdr:col>
      <xdr:colOff>126364</xdr:colOff>
      <xdr:row>42</xdr:row>
      <xdr:rowOff>66403</xdr:rowOff>
    </xdr:to>
    <xdr:cxnSp macro="">
      <xdr:nvCxnSpPr>
        <xdr:cNvPr id="413" name="直線コネクタ 412"/>
        <xdr:cNvCxnSpPr/>
      </xdr:nvCxnSpPr>
      <xdr:spPr>
        <a:xfrm flipV="1">
          <a:off x="16318864" y="5670369"/>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70230</xdr:rowOff>
    </xdr:from>
    <xdr:ext cx="405111" cy="259045"/>
    <xdr:sp macro="" textlink="">
      <xdr:nvSpPr>
        <xdr:cNvPr id="414" name="【一般廃棄物処理施設】&#10;有形固定資産減価償却率最小値テキスト"/>
        <xdr:cNvSpPr txBox="1"/>
      </xdr:nvSpPr>
      <xdr:spPr>
        <a:xfrm>
          <a:off x="16357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66403</xdr:rowOff>
    </xdr:from>
    <xdr:to>
      <xdr:col>86</xdr:col>
      <xdr:colOff>25400</xdr:colOff>
      <xdr:row>42</xdr:row>
      <xdr:rowOff>66403</xdr:rowOff>
    </xdr:to>
    <xdr:cxnSp macro="">
      <xdr:nvCxnSpPr>
        <xdr:cNvPr id="415" name="直線コネクタ 414"/>
        <xdr:cNvCxnSpPr/>
      </xdr:nvCxnSpPr>
      <xdr:spPr>
        <a:xfrm>
          <a:off x="16230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130646</xdr:rowOff>
    </xdr:from>
    <xdr:ext cx="405111" cy="259045"/>
    <xdr:sp macro="" textlink="">
      <xdr:nvSpPr>
        <xdr:cNvPr id="416" name="【一般廃棄物処理施設】&#10;有形固定資産減価償却率最大値テキスト"/>
        <xdr:cNvSpPr txBox="1"/>
      </xdr:nvSpPr>
      <xdr:spPr>
        <a:xfrm>
          <a:off x="16357600" y="544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12519</xdr:rowOff>
    </xdr:from>
    <xdr:to>
      <xdr:col>86</xdr:col>
      <xdr:colOff>25400</xdr:colOff>
      <xdr:row>33</xdr:row>
      <xdr:rowOff>12519</xdr:rowOff>
    </xdr:to>
    <xdr:cxnSp macro="">
      <xdr:nvCxnSpPr>
        <xdr:cNvPr id="417" name="直線コネクタ 416"/>
        <xdr:cNvCxnSpPr/>
      </xdr:nvCxnSpPr>
      <xdr:spPr>
        <a:xfrm>
          <a:off x="16230600" y="567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18" name="【一般廃棄物処理施設】&#10;有形固定資産減価償却率平均値テキスト"/>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19" name="フローチャート: 判断 418"/>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147864</xdr:rowOff>
    </xdr:from>
    <xdr:to>
      <xdr:col>81</xdr:col>
      <xdr:colOff>101600</xdr:colOff>
      <xdr:row>38</xdr:row>
      <xdr:rowOff>78014</xdr:rowOff>
    </xdr:to>
    <xdr:sp macro="" textlink="">
      <xdr:nvSpPr>
        <xdr:cNvPr id="420" name="フローチャート: 判断 419"/>
        <xdr:cNvSpPr/>
      </xdr:nvSpPr>
      <xdr:spPr>
        <a:xfrm>
          <a:off x="1543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421" name="フローチャート: 判断 420"/>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67854</xdr:rowOff>
    </xdr:from>
    <xdr:to>
      <xdr:col>72</xdr:col>
      <xdr:colOff>38100</xdr:colOff>
      <xdr:row>38</xdr:row>
      <xdr:rowOff>169454</xdr:rowOff>
    </xdr:to>
    <xdr:sp macro="" textlink="">
      <xdr:nvSpPr>
        <xdr:cNvPr id="422" name="フローチャート: 判断 421"/>
        <xdr:cNvSpPr/>
      </xdr:nvSpPr>
      <xdr:spPr>
        <a:xfrm>
          <a:off x="1365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3" name="フローチャート: 判断 422"/>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142966</xdr:rowOff>
    </xdr:from>
    <xdr:to>
      <xdr:col>85</xdr:col>
      <xdr:colOff>177800</xdr:colOff>
      <xdr:row>37</xdr:row>
      <xdr:rowOff>73116</xdr:rowOff>
    </xdr:to>
    <xdr:sp macro="" textlink="">
      <xdr:nvSpPr>
        <xdr:cNvPr id="429" name="楕円 428"/>
        <xdr:cNvSpPr/>
      </xdr:nvSpPr>
      <xdr:spPr>
        <a:xfrm>
          <a:off x="162687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165843</xdr:rowOff>
    </xdr:from>
    <xdr:ext cx="405111" cy="259045"/>
    <xdr:sp macro="" textlink="">
      <xdr:nvSpPr>
        <xdr:cNvPr id="430" name="【一般廃棄物処理施設】&#10;有形固定資産減価償却率該当値テキスト"/>
        <xdr:cNvSpPr txBox="1"/>
      </xdr:nvSpPr>
      <xdr:spPr>
        <a:xfrm>
          <a:off x="16357600" y="616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115207</xdr:rowOff>
    </xdr:from>
    <xdr:to>
      <xdr:col>81</xdr:col>
      <xdr:colOff>101600</xdr:colOff>
      <xdr:row>36</xdr:row>
      <xdr:rowOff>45357</xdr:rowOff>
    </xdr:to>
    <xdr:sp macro="" textlink="">
      <xdr:nvSpPr>
        <xdr:cNvPr id="431" name="楕円 430"/>
        <xdr:cNvSpPr/>
      </xdr:nvSpPr>
      <xdr:spPr>
        <a:xfrm>
          <a:off x="15430500" y="61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166007</xdr:rowOff>
    </xdr:from>
    <xdr:to>
      <xdr:col>85</xdr:col>
      <xdr:colOff>127000</xdr:colOff>
      <xdr:row>37</xdr:row>
      <xdr:rowOff>22316</xdr:rowOff>
    </xdr:to>
    <xdr:cxnSp macro="">
      <xdr:nvCxnSpPr>
        <xdr:cNvPr id="432" name="直線コネクタ 431"/>
        <xdr:cNvCxnSpPr/>
      </xdr:nvCxnSpPr>
      <xdr:spPr>
        <a:xfrm>
          <a:off x="15481300" y="6166757"/>
          <a:ext cx="838200" cy="19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102144</xdr:rowOff>
    </xdr:from>
    <xdr:to>
      <xdr:col>76</xdr:col>
      <xdr:colOff>165100</xdr:colOff>
      <xdr:row>36</xdr:row>
      <xdr:rowOff>32294</xdr:rowOff>
    </xdr:to>
    <xdr:sp macro="" textlink="">
      <xdr:nvSpPr>
        <xdr:cNvPr id="433" name="楕円 432"/>
        <xdr:cNvSpPr/>
      </xdr:nvSpPr>
      <xdr:spPr>
        <a:xfrm>
          <a:off x="14541500" y="6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152944</xdr:rowOff>
    </xdr:from>
    <xdr:to>
      <xdr:col>81</xdr:col>
      <xdr:colOff>50800</xdr:colOff>
      <xdr:row>35</xdr:row>
      <xdr:rowOff>166007</xdr:rowOff>
    </xdr:to>
    <xdr:cxnSp macro="">
      <xdr:nvCxnSpPr>
        <xdr:cNvPr id="434" name="直線コネクタ 433"/>
        <xdr:cNvCxnSpPr/>
      </xdr:nvCxnSpPr>
      <xdr:spPr>
        <a:xfrm>
          <a:off x="14592300" y="61536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139700</xdr:rowOff>
    </xdr:from>
    <xdr:to>
      <xdr:col>72</xdr:col>
      <xdr:colOff>38100</xdr:colOff>
      <xdr:row>35</xdr:row>
      <xdr:rowOff>69850</xdr:rowOff>
    </xdr:to>
    <xdr:sp macro="" textlink="">
      <xdr:nvSpPr>
        <xdr:cNvPr id="435" name="楕円 434"/>
        <xdr:cNvSpPr/>
      </xdr:nvSpPr>
      <xdr:spPr>
        <a:xfrm>
          <a:off x="13652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19050</xdr:rowOff>
    </xdr:from>
    <xdr:to>
      <xdr:col>76</xdr:col>
      <xdr:colOff>114300</xdr:colOff>
      <xdr:row>35</xdr:row>
      <xdr:rowOff>152944</xdr:rowOff>
    </xdr:to>
    <xdr:cxnSp macro="">
      <xdr:nvCxnSpPr>
        <xdr:cNvPr id="436" name="直線コネクタ 435"/>
        <xdr:cNvCxnSpPr/>
      </xdr:nvCxnSpPr>
      <xdr:spPr>
        <a:xfrm>
          <a:off x="13703300" y="6019800"/>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118473</xdr:rowOff>
    </xdr:from>
    <xdr:to>
      <xdr:col>67</xdr:col>
      <xdr:colOff>101600</xdr:colOff>
      <xdr:row>34</xdr:row>
      <xdr:rowOff>48623</xdr:rowOff>
    </xdr:to>
    <xdr:sp macro="" textlink="">
      <xdr:nvSpPr>
        <xdr:cNvPr id="437" name="楕円 436"/>
        <xdr:cNvSpPr/>
      </xdr:nvSpPr>
      <xdr:spPr>
        <a:xfrm>
          <a:off x="12763500" y="577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169273</xdr:rowOff>
    </xdr:from>
    <xdr:to>
      <xdr:col>71</xdr:col>
      <xdr:colOff>177800</xdr:colOff>
      <xdr:row>35</xdr:row>
      <xdr:rowOff>19050</xdr:rowOff>
    </xdr:to>
    <xdr:cxnSp macro="">
      <xdr:nvCxnSpPr>
        <xdr:cNvPr id="438" name="直線コネクタ 437"/>
        <xdr:cNvCxnSpPr/>
      </xdr:nvCxnSpPr>
      <xdr:spPr>
        <a:xfrm>
          <a:off x="12814300" y="5827123"/>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69142</xdr:rowOff>
    </xdr:from>
    <xdr:ext cx="405111" cy="259045"/>
    <xdr:sp macro="" textlink="">
      <xdr:nvSpPr>
        <xdr:cNvPr id="439" name="n_1aveValue【一般廃棄物処理施設】&#10;有形固定資産減価償却率"/>
        <xdr:cNvSpPr txBox="1"/>
      </xdr:nvSpPr>
      <xdr:spPr>
        <a:xfrm>
          <a:off x="15266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160581</xdr:rowOff>
    </xdr:from>
    <xdr:ext cx="405111" cy="259045"/>
    <xdr:sp macro="" textlink="">
      <xdr:nvSpPr>
        <xdr:cNvPr id="440" name="n_2aveValue【一般廃棄物処理施設】&#10;有形固定資産減価償却率"/>
        <xdr:cNvSpPr txBox="1"/>
      </xdr:nvSpPr>
      <xdr:spPr>
        <a:xfrm>
          <a:off x="14389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160581</xdr:rowOff>
    </xdr:from>
    <xdr:ext cx="405111" cy="259045"/>
    <xdr:sp macro="" textlink="">
      <xdr:nvSpPr>
        <xdr:cNvPr id="441" name="n_3aveValue【一般廃棄物処理施設】&#10;有形固定資産減価償却率"/>
        <xdr:cNvSpPr txBox="1"/>
      </xdr:nvSpPr>
      <xdr:spPr>
        <a:xfrm>
          <a:off x="13500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3827</xdr:rowOff>
    </xdr:from>
    <xdr:ext cx="405111" cy="259045"/>
    <xdr:sp macro="" textlink="">
      <xdr:nvSpPr>
        <xdr:cNvPr id="442" name="n_4aveValue【一般廃棄物処理施設】&#10;有形固定資産減価償却率"/>
        <xdr:cNvSpPr txBox="1"/>
      </xdr:nvSpPr>
      <xdr:spPr>
        <a:xfrm>
          <a:off x="12611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61884</xdr:rowOff>
    </xdr:from>
    <xdr:ext cx="405111" cy="259045"/>
    <xdr:sp macro="" textlink="">
      <xdr:nvSpPr>
        <xdr:cNvPr id="443" name="n_1mainValue【一般廃棄物処理施設】&#10;有形固定資産減価償却率"/>
        <xdr:cNvSpPr txBox="1"/>
      </xdr:nvSpPr>
      <xdr:spPr>
        <a:xfrm>
          <a:off x="15266044" y="589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48821</xdr:rowOff>
    </xdr:from>
    <xdr:ext cx="405111" cy="259045"/>
    <xdr:sp macro="" textlink="">
      <xdr:nvSpPr>
        <xdr:cNvPr id="444" name="n_2mainValue【一般廃棄物処理施設】&#10;有形固定資産減価償却率"/>
        <xdr:cNvSpPr txBox="1"/>
      </xdr:nvSpPr>
      <xdr:spPr>
        <a:xfrm>
          <a:off x="14389744" y="587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445" name="n_3main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65150</xdr:rowOff>
    </xdr:from>
    <xdr:ext cx="405111" cy="259045"/>
    <xdr:sp macro="" textlink="">
      <xdr:nvSpPr>
        <xdr:cNvPr id="446" name="n_4mainValue【一般廃棄物処理施設】&#10;有形固定資産減価償却率"/>
        <xdr:cNvSpPr txBox="1"/>
      </xdr:nvSpPr>
      <xdr:spPr>
        <a:xfrm>
          <a:off x="12611744" y="555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7" name="直線コネクタ 45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58" name="テキスト ボックス 45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9" name="直線コネクタ 45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0" name="テキスト ボックス 45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1" name="直線コネクタ 46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2" name="テキスト ボックス 46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3" name="直線コネクタ 46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4" name="テキスト ボックス 46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5" name="直線コネクタ 46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66" name="テキスト ボックス 46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7" name="直線コネクタ 46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68" name="テキスト ボックス 46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0" name="テキスト ボックス 4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863</xdr:rowOff>
    </xdr:from>
    <xdr:to>
      <xdr:col>116</xdr:col>
      <xdr:colOff>62864</xdr:colOff>
      <xdr:row>42</xdr:row>
      <xdr:rowOff>56266</xdr:rowOff>
    </xdr:to>
    <xdr:cxnSp macro="">
      <xdr:nvCxnSpPr>
        <xdr:cNvPr id="472" name="直線コネクタ 471"/>
        <xdr:cNvCxnSpPr/>
      </xdr:nvCxnSpPr>
      <xdr:spPr>
        <a:xfrm flipV="1">
          <a:off x="22160864" y="5658713"/>
          <a:ext cx="0" cy="159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60093</xdr:rowOff>
    </xdr:from>
    <xdr:ext cx="534377" cy="259045"/>
    <xdr:sp macro="" textlink="">
      <xdr:nvSpPr>
        <xdr:cNvPr id="473" name="【一般廃棄物処理施設】&#10;一人当たり有形固定資産（償却資産）額最小値テキスト"/>
        <xdr:cNvSpPr txBox="1"/>
      </xdr:nvSpPr>
      <xdr:spPr>
        <a:xfrm>
          <a:off x="22199600" y="726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56266</xdr:rowOff>
    </xdr:from>
    <xdr:to>
      <xdr:col>116</xdr:col>
      <xdr:colOff>152400</xdr:colOff>
      <xdr:row>42</xdr:row>
      <xdr:rowOff>56266</xdr:rowOff>
    </xdr:to>
    <xdr:cxnSp macro="">
      <xdr:nvCxnSpPr>
        <xdr:cNvPr id="474" name="直線コネクタ 473"/>
        <xdr:cNvCxnSpPr/>
      </xdr:nvCxnSpPr>
      <xdr:spPr>
        <a:xfrm>
          <a:off x="22072600" y="725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118990</xdr:rowOff>
    </xdr:from>
    <xdr:ext cx="599010" cy="259045"/>
    <xdr:sp macro="" textlink="">
      <xdr:nvSpPr>
        <xdr:cNvPr id="475" name="【一般廃棄物処理施設】&#10;一人当たり有形固定資産（償却資産）額最大値テキスト"/>
        <xdr:cNvSpPr txBox="1"/>
      </xdr:nvSpPr>
      <xdr:spPr>
        <a:xfrm>
          <a:off x="22199600" y="5433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863</xdr:rowOff>
    </xdr:from>
    <xdr:to>
      <xdr:col>116</xdr:col>
      <xdr:colOff>152400</xdr:colOff>
      <xdr:row>33</xdr:row>
      <xdr:rowOff>863</xdr:rowOff>
    </xdr:to>
    <xdr:cxnSp macro="">
      <xdr:nvCxnSpPr>
        <xdr:cNvPr id="476" name="直線コネクタ 475"/>
        <xdr:cNvCxnSpPr/>
      </xdr:nvCxnSpPr>
      <xdr:spPr>
        <a:xfrm>
          <a:off x="22072600" y="565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7354</xdr:rowOff>
    </xdr:from>
    <xdr:ext cx="599010" cy="259045"/>
    <xdr:sp macro="" textlink="">
      <xdr:nvSpPr>
        <xdr:cNvPr id="477" name="【一般廃棄物処理施設】&#10;一人当たり有形固定資産（償却資産）額平均値テキスト"/>
        <xdr:cNvSpPr txBox="1"/>
      </xdr:nvSpPr>
      <xdr:spPr>
        <a:xfrm>
          <a:off x="22199600" y="6693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28927</xdr:rowOff>
    </xdr:from>
    <xdr:to>
      <xdr:col>116</xdr:col>
      <xdr:colOff>114300</xdr:colOff>
      <xdr:row>39</xdr:row>
      <xdr:rowOff>130527</xdr:rowOff>
    </xdr:to>
    <xdr:sp macro="" textlink="">
      <xdr:nvSpPr>
        <xdr:cNvPr id="478" name="フローチャート: 判断 477"/>
        <xdr:cNvSpPr/>
      </xdr:nvSpPr>
      <xdr:spPr>
        <a:xfrm>
          <a:off x="22110700" y="671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103029</xdr:rowOff>
    </xdr:from>
    <xdr:to>
      <xdr:col>112</xdr:col>
      <xdr:colOff>38100</xdr:colOff>
      <xdr:row>40</xdr:row>
      <xdr:rowOff>33179</xdr:rowOff>
    </xdr:to>
    <xdr:sp macro="" textlink="">
      <xdr:nvSpPr>
        <xdr:cNvPr id="479" name="フローチャート: 判断 478"/>
        <xdr:cNvSpPr/>
      </xdr:nvSpPr>
      <xdr:spPr>
        <a:xfrm>
          <a:off x="21272500" y="678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111572</xdr:rowOff>
    </xdr:from>
    <xdr:to>
      <xdr:col>107</xdr:col>
      <xdr:colOff>101600</xdr:colOff>
      <xdr:row>40</xdr:row>
      <xdr:rowOff>41722</xdr:rowOff>
    </xdr:to>
    <xdr:sp macro="" textlink="">
      <xdr:nvSpPr>
        <xdr:cNvPr id="480" name="フローチャート: 判断 479"/>
        <xdr:cNvSpPr/>
      </xdr:nvSpPr>
      <xdr:spPr>
        <a:xfrm>
          <a:off x="20383500" y="679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119364</xdr:rowOff>
    </xdr:from>
    <xdr:to>
      <xdr:col>102</xdr:col>
      <xdr:colOff>165100</xdr:colOff>
      <xdr:row>40</xdr:row>
      <xdr:rowOff>49514</xdr:rowOff>
    </xdr:to>
    <xdr:sp macro="" textlink="">
      <xdr:nvSpPr>
        <xdr:cNvPr id="481" name="フローチャート: 判断 480"/>
        <xdr:cNvSpPr/>
      </xdr:nvSpPr>
      <xdr:spPr>
        <a:xfrm>
          <a:off x="19494500" y="680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136520</xdr:rowOff>
    </xdr:from>
    <xdr:to>
      <xdr:col>98</xdr:col>
      <xdr:colOff>38100</xdr:colOff>
      <xdr:row>40</xdr:row>
      <xdr:rowOff>66670</xdr:rowOff>
    </xdr:to>
    <xdr:sp macro="" textlink="">
      <xdr:nvSpPr>
        <xdr:cNvPr id="482" name="フローチャート: 判断 481"/>
        <xdr:cNvSpPr/>
      </xdr:nvSpPr>
      <xdr:spPr>
        <a:xfrm>
          <a:off x="18605500" y="682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76557</xdr:rowOff>
    </xdr:from>
    <xdr:to>
      <xdr:col>116</xdr:col>
      <xdr:colOff>114300</xdr:colOff>
      <xdr:row>38</xdr:row>
      <xdr:rowOff>6707</xdr:rowOff>
    </xdr:to>
    <xdr:sp macro="" textlink="">
      <xdr:nvSpPr>
        <xdr:cNvPr id="488" name="楕円 487"/>
        <xdr:cNvSpPr/>
      </xdr:nvSpPr>
      <xdr:spPr>
        <a:xfrm>
          <a:off x="22110700" y="642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99434</xdr:rowOff>
    </xdr:from>
    <xdr:ext cx="599010" cy="259045"/>
    <xdr:sp macro="" textlink="">
      <xdr:nvSpPr>
        <xdr:cNvPr id="489" name="【一般廃棄物処理施設】&#10;一人当たり有形固定資産（償却資産）額該当値テキスト"/>
        <xdr:cNvSpPr txBox="1"/>
      </xdr:nvSpPr>
      <xdr:spPr>
        <a:xfrm>
          <a:off x="22199600" y="6271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11471</xdr:rowOff>
    </xdr:from>
    <xdr:to>
      <xdr:col>112</xdr:col>
      <xdr:colOff>38100</xdr:colOff>
      <xdr:row>38</xdr:row>
      <xdr:rowOff>113071</xdr:rowOff>
    </xdr:to>
    <xdr:sp macro="" textlink="">
      <xdr:nvSpPr>
        <xdr:cNvPr id="490" name="楕円 489"/>
        <xdr:cNvSpPr/>
      </xdr:nvSpPr>
      <xdr:spPr>
        <a:xfrm>
          <a:off x="21272500" y="652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127357</xdr:rowOff>
    </xdr:from>
    <xdr:to>
      <xdr:col>116</xdr:col>
      <xdr:colOff>63500</xdr:colOff>
      <xdr:row>38</xdr:row>
      <xdr:rowOff>62271</xdr:rowOff>
    </xdr:to>
    <xdr:cxnSp macro="">
      <xdr:nvCxnSpPr>
        <xdr:cNvPr id="491" name="直線コネクタ 490"/>
        <xdr:cNvCxnSpPr/>
      </xdr:nvCxnSpPr>
      <xdr:spPr>
        <a:xfrm flipV="1">
          <a:off x="21323300" y="6471007"/>
          <a:ext cx="838200" cy="10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161652</xdr:rowOff>
    </xdr:from>
    <xdr:to>
      <xdr:col>107</xdr:col>
      <xdr:colOff>101600</xdr:colOff>
      <xdr:row>38</xdr:row>
      <xdr:rowOff>91802</xdr:rowOff>
    </xdr:to>
    <xdr:sp macro="" textlink="">
      <xdr:nvSpPr>
        <xdr:cNvPr id="492" name="楕円 491"/>
        <xdr:cNvSpPr/>
      </xdr:nvSpPr>
      <xdr:spPr>
        <a:xfrm>
          <a:off x="20383500" y="650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41002</xdr:rowOff>
    </xdr:from>
    <xdr:to>
      <xdr:col>111</xdr:col>
      <xdr:colOff>177800</xdr:colOff>
      <xdr:row>38</xdr:row>
      <xdr:rowOff>62271</xdr:rowOff>
    </xdr:to>
    <xdr:cxnSp macro="">
      <xdr:nvCxnSpPr>
        <xdr:cNvPr id="493" name="直線コネクタ 492"/>
        <xdr:cNvCxnSpPr/>
      </xdr:nvCxnSpPr>
      <xdr:spPr>
        <a:xfrm>
          <a:off x="20434300" y="6556102"/>
          <a:ext cx="889000" cy="2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4323</xdr:rowOff>
    </xdr:from>
    <xdr:to>
      <xdr:col>102</xdr:col>
      <xdr:colOff>165100</xdr:colOff>
      <xdr:row>38</xdr:row>
      <xdr:rowOff>105923</xdr:rowOff>
    </xdr:to>
    <xdr:sp macro="" textlink="">
      <xdr:nvSpPr>
        <xdr:cNvPr id="494" name="楕円 493"/>
        <xdr:cNvSpPr/>
      </xdr:nvSpPr>
      <xdr:spPr>
        <a:xfrm>
          <a:off x="19494500" y="65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41002</xdr:rowOff>
    </xdr:from>
    <xdr:to>
      <xdr:col>107</xdr:col>
      <xdr:colOff>50800</xdr:colOff>
      <xdr:row>38</xdr:row>
      <xdr:rowOff>55123</xdr:rowOff>
    </xdr:to>
    <xdr:cxnSp macro="">
      <xdr:nvCxnSpPr>
        <xdr:cNvPr id="495" name="直線コネクタ 494"/>
        <xdr:cNvCxnSpPr/>
      </xdr:nvCxnSpPr>
      <xdr:spPr>
        <a:xfrm flipV="1">
          <a:off x="19545300" y="6556102"/>
          <a:ext cx="889000" cy="1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11292</xdr:rowOff>
    </xdr:from>
    <xdr:to>
      <xdr:col>98</xdr:col>
      <xdr:colOff>38100</xdr:colOff>
      <xdr:row>38</xdr:row>
      <xdr:rowOff>112892</xdr:rowOff>
    </xdr:to>
    <xdr:sp macro="" textlink="">
      <xdr:nvSpPr>
        <xdr:cNvPr id="496" name="楕円 495"/>
        <xdr:cNvSpPr/>
      </xdr:nvSpPr>
      <xdr:spPr>
        <a:xfrm>
          <a:off x="18605500" y="652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55123</xdr:rowOff>
    </xdr:from>
    <xdr:to>
      <xdr:col>102</xdr:col>
      <xdr:colOff>114300</xdr:colOff>
      <xdr:row>38</xdr:row>
      <xdr:rowOff>62092</xdr:rowOff>
    </xdr:to>
    <xdr:cxnSp macro="">
      <xdr:nvCxnSpPr>
        <xdr:cNvPr id="497" name="直線コネクタ 496"/>
        <xdr:cNvCxnSpPr/>
      </xdr:nvCxnSpPr>
      <xdr:spPr>
        <a:xfrm flipV="1">
          <a:off x="18656300" y="6570223"/>
          <a:ext cx="889000" cy="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24306</xdr:rowOff>
    </xdr:from>
    <xdr:ext cx="599010" cy="259045"/>
    <xdr:sp macro="" textlink="">
      <xdr:nvSpPr>
        <xdr:cNvPr id="498" name="n_1aveValue【一般廃棄物処理施設】&#10;一人当たり有形固定資産（償却資産）額"/>
        <xdr:cNvSpPr txBox="1"/>
      </xdr:nvSpPr>
      <xdr:spPr>
        <a:xfrm>
          <a:off x="21011095" y="6882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32849</xdr:rowOff>
    </xdr:from>
    <xdr:ext cx="599010" cy="259045"/>
    <xdr:sp macro="" textlink="">
      <xdr:nvSpPr>
        <xdr:cNvPr id="499" name="n_2aveValue【一般廃棄物処理施設】&#10;一人当たり有形固定資産（償却資産）額"/>
        <xdr:cNvSpPr txBox="1"/>
      </xdr:nvSpPr>
      <xdr:spPr>
        <a:xfrm>
          <a:off x="20134795" y="68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40641</xdr:rowOff>
    </xdr:from>
    <xdr:ext cx="599010" cy="259045"/>
    <xdr:sp macro="" textlink="">
      <xdr:nvSpPr>
        <xdr:cNvPr id="500" name="n_3aveValue【一般廃棄物処理施設】&#10;一人当たり有形固定資産（償却資産）額"/>
        <xdr:cNvSpPr txBox="1"/>
      </xdr:nvSpPr>
      <xdr:spPr>
        <a:xfrm>
          <a:off x="19245795" y="689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57797</xdr:rowOff>
    </xdr:from>
    <xdr:ext cx="599010" cy="259045"/>
    <xdr:sp macro="" textlink="">
      <xdr:nvSpPr>
        <xdr:cNvPr id="501" name="n_4aveValue【一般廃棄物処理施設】&#10;一人当たり有形固定資産（償却資産）額"/>
        <xdr:cNvSpPr txBox="1"/>
      </xdr:nvSpPr>
      <xdr:spPr>
        <a:xfrm>
          <a:off x="18356795" y="6915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129599</xdr:rowOff>
    </xdr:from>
    <xdr:ext cx="599010" cy="259045"/>
    <xdr:sp macro="" textlink="">
      <xdr:nvSpPr>
        <xdr:cNvPr id="502" name="n_1mainValue【一般廃棄物処理施設】&#10;一人当たり有形固定資産（償却資産）額"/>
        <xdr:cNvSpPr txBox="1"/>
      </xdr:nvSpPr>
      <xdr:spPr>
        <a:xfrm>
          <a:off x="21011095" y="6301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108329</xdr:rowOff>
    </xdr:from>
    <xdr:ext cx="599010" cy="259045"/>
    <xdr:sp macro="" textlink="">
      <xdr:nvSpPr>
        <xdr:cNvPr id="503" name="n_2mainValue【一般廃棄物処理施設】&#10;一人当たり有形固定資産（償却資産）額"/>
        <xdr:cNvSpPr txBox="1"/>
      </xdr:nvSpPr>
      <xdr:spPr>
        <a:xfrm>
          <a:off x="20134795" y="628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122450</xdr:rowOff>
    </xdr:from>
    <xdr:ext cx="599010" cy="259045"/>
    <xdr:sp macro="" textlink="">
      <xdr:nvSpPr>
        <xdr:cNvPr id="504" name="n_3mainValue【一般廃棄物処理施設】&#10;一人当たり有形固定資産（償却資産）額"/>
        <xdr:cNvSpPr txBox="1"/>
      </xdr:nvSpPr>
      <xdr:spPr>
        <a:xfrm>
          <a:off x="19245795" y="6294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129419</xdr:rowOff>
    </xdr:from>
    <xdr:ext cx="599010" cy="259045"/>
    <xdr:sp macro="" textlink="">
      <xdr:nvSpPr>
        <xdr:cNvPr id="505" name="n_4mainValue【一般廃棄物処理施設】&#10;一人当たり有形固定資産（償却資産）額"/>
        <xdr:cNvSpPr txBox="1"/>
      </xdr:nvSpPr>
      <xdr:spPr>
        <a:xfrm>
          <a:off x="18356795" y="630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7" name="直線コネクタ 51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8" name="テキスト ボックス 517"/>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9" name="直線コネクタ 51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0" name="テキスト ボックス 51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1" name="直線コネクタ 52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2" name="テキスト ボックス 52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3" name="直線コネクタ 52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4" name="テキスト ボックス 52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169164</xdr:rowOff>
    </xdr:to>
    <xdr:cxnSp macro="">
      <xdr:nvCxnSpPr>
        <xdr:cNvPr id="528" name="直線コネクタ 527"/>
        <xdr:cNvCxnSpPr/>
      </xdr:nvCxnSpPr>
      <xdr:spPr>
        <a:xfrm flipV="1">
          <a:off x="16318864" y="9601200"/>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1541</xdr:rowOff>
    </xdr:from>
    <xdr:ext cx="405111" cy="259045"/>
    <xdr:sp macro="" textlink="">
      <xdr:nvSpPr>
        <xdr:cNvPr id="529" name="【保健センター・保健所】&#10;有形固定資産減価償却率最小値テキスト"/>
        <xdr:cNvSpPr txBox="1"/>
      </xdr:nvSpPr>
      <xdr:spPr>
        <a:xfrm>
          <a:off x="16357600" y="1097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169164</xdr:rowOff>
    </xdr:from>
    <xdr:to>
      <xdr:col>86</xdr:col>
      <xdr:colOff>25400</xdr:colOff>
      <xdr:row>63</xdr:row>
      <xdr:rowOff>169164</xdr:rowOff>
    </xdr:to>
    <xdr:cxnSp macro="">
      <xdr:nvCxnSpPr>
        <xdr:cNvPr id="530" name="直線コネクタ 529"/>
        <xdr:cNvCxnSpPr/>
      </xdr:nvCxnSpPr>
      <xdr:spPr>
        <a:xfrm>
          <a:off x="16230600" y="1097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531" name="【保健センター・保健所】&#10;有形固定資産減価償却率最大値テキスト"/>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32" name="直線コネクタ 531"/>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28211</xdr:rowOff>
    </xdr:from>
    <xdr:ext cx="405111" cy="259045"/>
    <xdr:sp macro="" textlink="">
      <xdr:nvSpPr>
        <xdr:cNvPr id="533" name="【保健センター・保健所】&#10;有形固定資産減価償却率平均値テキスト"/>
        <xdr:cNvSpPr txBox="1"/>
      </xdr:nvSpPr>
      <xdr:spPr>
        <a:xfrm>
          <a:off x="16357600" y="98008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49784</xdr:rowOff>
    </xdr:from>
    <xdr:to>
      <xdr:col>85</xdr:col>
      <xdr:colOff>177800</xdr:colOff>
      <xdr:row>57</xdr:row>
      <xdr:rowOff>151384</xdr:rowOff>
    </xdr:to>
    <xdr:sp macro="" textlink="">
      <xdr:nvSpPr>
        <xdr:cNvPr id="534" name="フローチャート: 判断 533"/>
        <xdr:cNvSpPr/>
      </xdr:nvSpPr>
      <xdr:spPr>
        <a:xfrm>
          <a:off x="16268700" y="982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77216</xdr:rowOff>
    </xdr:from>
    <xdr:to>
      <xdr:col>81</xdr:col>
      <xdr:colOff>101600</xdr:colOff>
      <xdr:row>58</xdr:row>
      <xdr:rowOff>7366</xdr:rowOff>
    </xdr:to>
    <xdr:sp macro="" textlink="">
      <xdr:nvSpPr>
        <xdr:cNvPr id="535" name="フローチャート: 判断 534"/>
        <xdr:cNvSpPr/>
      </xdr:nvSpPr>
      <xdr:spPr>
        <a:xfrm>
          <a:off x="15430500"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159512</xdr:rowOff>
    </xdr:from>
    <xdr:to>
      <xdr:col>76</xdr:col>
      <xdr:colOff>165100</xdr:colOff>
      <xdr:row>57</xdr:row>
      <xdr:rowOff>89662</xdr:rowOff>
    </xdr:to>
    <xdr:sp macro="" textlink="">
      <xdr:nvSpPr>
        <xdr:cNvPr id="536" name="フローチャート: 判断 535"/>
        <xdr:cNvSpPr/>
      </xdr:nvSpPr>
      <xdr:spPr>
        <a:xfrm>
          <a:off x="14541500" y="976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125222</xdr:rowOff>
    </xdr:from>
    <xdr:to>
      <xdr:col>72</xdr:col>
      <xdr:colOff>38100</xdr:colOff>
      <xdr:row>57</xdr:row>
      <xdr:rowOff>55372</xdr:rowOff>
    </xdr:to>
    <xdr:sp macro="" textlink="">
      <xdr:nvSpPr>
        <xdr:cNvPr id="537" name="フローチャート: 判断 536"/>
        <xdr:cNvSpPr/>
      </xdr:nvSpPr>
      <xdr:spPr>
        <a:xfrm>
          <a:off x="13652500" y="972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109220</xdr:rowOff>
    </xdr:from>
    <xdr:to>
      <xdr:col>67</xdr:col>
      <xdr:colOff>101600</xdr:colOff>
      <xdr:row>57</xdr:row>
      <xdr:rowOff>39370</xdr:rowOff>
    </xdr:to>
    <xdr:sp macro="" textlink="">
      <xdr:nvSpPr>
        <xdr:cNvPr id="538" name="フローチャート: 判断 537"/>
        <xdr:cNvSpPr/>
      </xdr:nvSpPr>
      <xdr:spPr>
        <a:xfrm>
          <a:off x="12763500" y="971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81788</xdr:rowOff>
    </xdr:from>
    <xdr:to>
      <xdr:col>85</xdr:col>
      <xdr:colOff>177800</xdr:colOff>
      <xdr:row>57</xdr:row>
      <xdr:rowOff>11938</xdr:rowOff>
    </xdr:to>
    <xdr:sp macro="" textlink="">
      <xdr:nvSpPr>
        <xdr:cNvPr id="544" name="楕円 543"/>
        <xdr:cNvSpPr/>
      </xdr:nvSpPr>
      <xdr:spPr>
        <a:xfrm>
          <a:off x="16268700" y="968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104665</xdr:rowOff>
    </xdr:from>
    <xdr:ext cx="405111" cy="259045"/>
    <xdr:sp macro="" textlink="">
      <xdr:nvSpPr>
        <xdr:cNvPr id="545" name="【保健センター・保健所】&#10;有形固定資産減価償却率該当値テキスト"/>
        <xdr:cNvSpPr txBox="1"/>
      </xdr:nvSpPr>
      <xdr:spPr>
        <a:xfrm>
          <a:off x="16357600" y="9534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33782</xdr:rowOff>
    </xdr:from>
    <xdr:to>
      <xdr:col>81</xdr:col>
      <xdr:colOff>101600</xdr:colOff>
      <xdr:row>56</xdr:row>
      <xdr:rowOff>135382</xdr:rowOff>
    </xdr:to>
    <xdr:sp macro="" textlink="">
      <xdr:nvSpPr>
        <xdr:cNvPr id="546" name="楕円 545"/>
        <xdr:cNvSpPr/>
      </xdr:nvSpPr>
      <xdr:spPr>
        <a:xfrm>
          <a:off x="15430500" y="963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84582</xdr:rowOff>
    </xdr:from>
    <xdr:to>
      <xdr:col>85</xdr:col>
      <xdr:colOff>127000</xdr:colOff>
      <xdr:row>56</xdr:row>
      <xdr:rowOff>132588</xdr:rowOff>
    </xdr:to>
    <xdr:cxnSp macro="">
      <xdr:nvCxnSpPr>
        <xdr:cNvPr id="547" name="直線コネクタ 546"/>
        <xdr:cNvCxnSpPr/>
      </xdr:nvCxnSpPr>
      <xdr:spPr>
        <a:xfrm>
          <a:off x="15481300" y="968578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157226</xdr:rowOff>
    </xdr:from>
    <xdr:to>
      <xdr:col>76</xdr:col>
      <xdr:colOff>165100</xdr:colOff>
      <xdr:row>56</xdr:row>
      <xdr:rowOff>87376</xdr:rowOff>
    </xdr:to>
    <xdr:sp macro="" textlink="">
      <xdr:nvSpPr>
        <xdr:cNvPr id="548" name="楕円 547"/>
        <xdr:cNvSpPr/>
      </xdr:nvSpPr>
      <xdr:spPr>
        <a:xfrm>
          <a:off x="14541500" y="958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36576</xdr:rowOff>
    </xdr:from>
    <xdr:to>
      <xdr:col>81</xdr:col>
      <xdr:colOff>50800</xdr:colOff>
      <xdr:row>56</xdr:row>
      <xdr:rowOff>84582</xdr:rowOff>
    </xdr:to>
    <xdr:cxnSp macro="">
      <xdr:nvCxnSpPr>
        <xdr:cNvPr id="549" name="直線コネクタ 548"/>
        <xdr:cNvCxnSpPr/>
      </xdr:nvCxnSpPr>
      <xdr:spPr>
        <a:xfrm>
          <a:off x="14592300" y="963777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109220</xdr:rowOff>
    </xdr:from>
    <xdr:to>
      <xdr:col>72</xdr:col>
      <xdr:colOff>38100</xdr:colOff>
      <xdr:row>56</xdr:row>
      <xdr:rowOff>39370</xdr:rowOff>
    </xdr:to>
    <xdr:sp macro="" textlink="">
      <xdr:nvSpPr>
        <xdr:cNvPr id="550" name="楕円 549"/>
        <xdr:cNvSpPr/>
      </xdr:nvSpPr>
      <xdr:spPr>
        <a:xfrm>
          <a:off x="13652500" y="95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160020</xdr:rowOff>
    </xdr:from>
    <xdr:to>
      <xdr:col>76</xdr:col>
      <xdr:colOff>114300</xdr:colOff>
      <xdr:row>56</xdr:row>
      <xdr:rowOff>36576</xdr:rowOff>
    </xdr:to>
    <xdr:cxnSp macro="">
      <xdr:nvCxnSpPr>
        <xdr:cNvPr id="551" name="直線コネクタ 550"/>
        <xdr:cNvCxnSpPr/>
      </xdr:nvCxnSpPr>
      <xdr:spPr>
        <a:xfrm>
          <a:off x="13703300" y="958977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58928</xdr:rowOff>
    </xdr:from>
    <xdr:to>
      <xdr:col>67</xdr:col>
      <xdr:colOff>101600</xdr:colOff>
      <xdr:row>55</xdr:row>
      <xdr:rowOff>160528</xdr:rowOff>
    </xdr:to>
    <xdr:sp macro="" textlink="">
      <xdr:nvSpPr>
        <xdr:cNvPr id="552" name="楕円 551"/>
        <xdr:cNvSpPr/>
      </xdr:nvSpPr>
      <xdr:spPr>
        <a:xfrm>
          <a:off x="12763500" y="948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109728</xdr:rowOff>
    </xdr:from>
    <xdr:to>
      <xdr:col>71</xdr:col>
      <xdr:colOff>177800</xdr:colOff>
      <xdr:row>55</xdr:row>
      <xdr:rowOff>160020</xdr:rowOff>
    </xdr:to>
    <xdr:cxnSp macro="">
      <xdr:nvCxnSpPr>
        <xdr:cNvPr id="553" name="直線コネクタ 552"/>
        <xdr:cNvCxnSpPr/>
      </xdr:nvCxnSpPr>
      <xdr:spPr>
        <a:xfrm>
          <a:off x="12814300" y="953947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169943</xdr:rowOff>
    </xdr:from>
    <xdr:ext cx="405111" cy="259045"/>
    <xdr:sp macro="" textlink="">
      <xdr:nvSpPr>
        <xdr:cNvPr id="554" name="n_1aveValue【保健センター・保健所】&#10;有形固定資産減価償却率"/>
        <xdr:cNvSpPr txBox="1"/>
      </xdr:nvSpPr>
      <xdr:spPr>
        <a:xfrm>
          <a:off x="15266044" y="9942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80789</xdr:rowOff>
    </xdr:from>
    <xdr:ext cx="405111" cy="259045"/>
    <xdr:sp macro="" textlink="">
      <xdr:nvSpPr>
        <xdr:cNvPr id="555" name="n_2aveValue【保健センター・保健所】&#10;有形固定資産減価償却率"/>
        <xdr:cNvSpPr txBox="1"/>
      </xdr:nvSpPr>
      <xdr:spPr>
        <a:xfrm>
          <a:off x="14389744" y="9853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46499</xdr:rowOff>
    </xdr:from>
    <xdr:ext cx="405111" cy="259045"/>
    <xdr:sp macro="" textlink="">
      <xdr:nvSpPr>
        <xdr:cNvPr id="556" name="n_3aveValue【保健センター・保健所】&#10;有形固定資産減価償却率"/>
        <xdr:cNvSpPr txBox="1"/>
      </xdr:nvSpPr>
      <xdr:spPr>
        <a:xfrm>
          <a:off x="13500744" y="9819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30497</xdr:rowOff>
    </xdr:from>
    <xdr:ext cx="405111" cy="259045"/>
    <xdr:sp macro="" textlink="">
      <xdr:nvSpPr>
        <xdr:cNvPr id="557" name="n_4aveValue【保健センター・保健所】&#10;有形固定資産減価償却率"/>
        <xdr:cNvSpPr txBox="1"/>
      </xdr:nvSpPr>
      <xdr:spPr>
        <a:xfrm>
          <a:off x="12611744" y="980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151909</xdr:rowOff>
    </xdr:from>
    <xdr:ext cx="405111" cy="259045"/>
    <xdr:sp macro="" textlink="">
      <xdr:nvSpPr>
        <xdr:cNvPr id="558" name="n_1mainValue【保健センター・保健所】&#10;有形固定資産減価償却率"/>
        <xdr:cNvSpPr txBox="1"/>
      </xdr:nvSpPr>
      <xdr:spPr>
        <a:xfrm>
          <a:off x="15266044" y="941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103903</xdr:rowOff>
    </xdr:from>
    <xdr:ext cx="405111" cy="259045"/>
    <xdr:sp macro="" textlink="">
      <xdr:nvSpPr>
        <xdr:cNvPr id="559" name="n_2mainValue【保健センター・保健所】&#10;有形固定資産減価償却率"/>
        <xdr:cNvSpPr txBox="1"/>
      </xdr:nvSpPr>
      <xdr:spPr>
        <a:xfrm>
          <a:off x="14389744" y="936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55897</xdr:rowOff>
    </xdr:from>
    <xdr:ext cx="405111" cy="259045"/>
    <xdr:sp macro="" textlink="">
      <xdr:nvSpPr>
        <xdr:cNvPr id="560" name="n_3mainValue【保健センター・保健所】&#10;有形固定資産減価償却率"/>
        <xdr:cNvSpPr txBox="1"/>
      </xdr:nvSpPr>
      <xdr:spPr>
        <a:xfrm>
          <a:off x="13500744" y="931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5605</xdr:rowOff>
    </xdr:from>
    <xdr:ext cx="405111" cy="259045"/>
    <xdr:sp macro="" textlink="">
      <xdr:nvSpPr>
        <xdr:cNvPr id="561" name="n_4mainValue【保健センター・保健所】&#10;有形固定資産減価償却率"/>
        <xdr:cNvSpPr txBox="1"/>
      </xdr:nvSpPr>
      <xdr:spPr>
        <a:xfrm>
          <a:off x="12611744" y="926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2" name="直線コネクタ 57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3" name="テキスト ボックス 57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4" name="直線コネクタ 57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5" name="テキスト ボックス 57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6" name="直線コネクタ 57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7" name="テキスト ボックス 57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8" name="直線コネクタ 57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9" name="テキスト ボックス 57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150876</xdr:rowOff>
    </xdr:from>
    <xdr:to>
      <xdr:col>116</xdr:col>
      <xdr:colOff>62864</xdr:colOff>
      <xdr:row>63</xdr:row>
      <xdr:rowOff>73152</xdr:rowOff>
    </xdr:to>
    <xdr:cxnSp macro="">
      <xdr:nvCxnSpPr>
        <xdr:cNvPr id="583" name="直線コネクタ 582"/>
        <xdr:cNvCxnSpPr/>
      </xdr:nvCxnSpPr>
      <xdr:spPr>
        <a:xfrm flipV="1">
          <a:off x="22160864" y="958062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76979</xdr:rowOff>
    </xdr:from>
    <xdr:ext cx="469744" cy="259045"/>
    <xdr:sp macro="" textlink="">
      <xdr:nvSpPr>
        <xdr:cNvPr id="584" name="【保健センター・保健所】&#10;一人当たり面積最小値テキスト"/>
        <xdr:cNvSpPr txBox="1"/>
      </xdr:nvSpPr>
      <xdr:spPr>
        <a:xfrm>
          <a:off x="22199600" y="1087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73152</xdr:rowOff>
    </xdr:from>
    <xdr:to>
      <xdr:col>116</xdr:col>
      <xdr:colOff>152400</xdr:colOff>
      <xdr:row>63</xdr:row>
      <xdr:rowOff>73152</xdr:rowOff>
    </xdr:to>
    <xdr:cxnSp macro="">
      <xdr:nvCxnSpPr>
        <xdr:cNvPr id="585" name="直線コネクタ 584"/>
        <xdr:cNvCxnSpPr/>
      </xdr:nvCxnSpPr>
      <xdr:spPr>
        <a:xfrm>
          <a:off x="22072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97553</xdr:rowOff>
    </xdr:from>
    <xdr:ext cx="469744" cy="259045"/>
    <xdr:sp macro="" textlink="">
      <xdr:nvSpPr>
        <xdr:cNvPr id="586" name="【保健センター・保健所】&#10;一人当たり面積最大値テキスト"/>
        <xdr:cNvSpPr txBox="1"/>
      </xdr:nvSpPr>
      <xdr:spPr>
        <a:xfrm>
          <a:off x="22199600" y="935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150876</xdr:rowOff>
    </xdr:from>
    <xdr:to>
      <xdr:col>116</xdr:col>
      <xdr:colOff>152400</xdr:colOff>
      <xdr:row>55</xdr:row>
      <xdr:rowOff>150876</xdr:rowOff>
    </xdr:to>
    <xdr:cxnSp macro="">
      <xdr:nvCxnSpPr>
        <xdr:cNvPr id="587" name="直線コネクタ 586"/>
        <xdr:cNvCxnSpPr/>
      </xdr:nvCxnSpPr>
      <xdr:spPr>
        <a:xfrm>
          <a:off x="22072600" y="958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588" name="【保健センター・保健所】&#10;一人当たり面積平均値テキスト"/>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589" name="フローチャート: 判断 588"/>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45212</xdr:rowOff>
    </xdr:from>
    <xdr:to>
      <xdr:col>112</xdr:col>
      <xdr:colOff>38100</xdr:colOff>
      <xdr:row>62</xdr:row>
      <xdr:rowOff>146812</xdr:rowOff>
    </xdr:to>
    <xdr:sp macro="" textlink="">
      <xdr:nvSpPr>
        <xdr:cNvPr id="590" name="フローチャート: 判断 589"/>
        <xdr:cNvSpPr/>
      </xdr:nvSpPr>
      <xdr:spPr>
        <a:xfrm>
          <a:off x="21272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8636</xdr:rowOff>
    </xdr:from>
    <xdr:to>
      <xdr:col>107</xdr:col>
      <xdr:colOff>101600</xdr:colOff>
      <xdr:row>62</xdr:row>
      <xdr:rowOff>110236</xdr:rowOff>
    </xdr:to>
    <xdr:sp macro="" textlink="">
      <xdr:nvSpPr>
        <xdr:cNvPr id="591" name="フローチャート: 判断 590"/>
        <xdr:cNvSpPr/>
      </xdr:nvSpPr>
      <xdr:spPr>
        <a:xfrm>
          <a:off x="20383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152654</xdr:rowOff>
    </xdr:from>
    <xdr:to>
      <xdr:col>102</xdr:col>
      <xdr:colOff>165100</xdr:colOff>
      <xdr:row>62</xdr:row>
      <xdr:rowOff>82804</xdr:rowOff>
    </xdr:to>
    <xdr:sp macro="" textlink="">
      <xdr:nvSpPr>
        <xdr:cNvPr id="592" name="フローチャート: 判断 591"/>
        <xdr:cNvSpPr/>
      </xdr:nvSpPr>
      <xdr:spPr>
        <a:xfrm>
          <a:off x="19494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xdr:rowOff>
    </xdr:from>
    <xdr:to>
      <xdr:col>98</xdr:col>
      <xdr:colOff>38100</xdr:colOff>
      <xdr:row>62</xdr:row>
      <xdr:rowOff>114808</xdr:rowOff>
    </xdr:to>
    <xdr:sp macro="" textlink="">
      <xdr:nvSpPr>
        <xdr:cNvPr id="593" name="フローチャート: 判断 592"/>
        <xdr:cNvSpPr/>
      </xdr:nvSpPr>
      <xdr:spPr>
        <a:xfrm>
          <a:off x="18605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1778</xdr:rowOff>
    </xdr:from>
    <xdr:to>
      <xdr:col>116</xdr:col>
      <xdr:colOff>114300</xdr:colOff>
      <xdr:row>62</xdr:row>
      <xdr:rowOff>103378</xdr:rowOff>
    </xdr:to>
    <xdr:sp macro="" textlink="">
      <xdr:nvSpPr>
        <xdr:cNvPr id="599" name="楕円 598"/>
        <xdr:cNvSpPr/>
      </xdr:nvSpPr>
      <xdr:spPr>
        <a:xfrm>
          <a:off x="221107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151655</xdr:rowOff>
    </xdr:from>
    <xdr:ext cx="469744" cy="259045"/>
    <xdr:sp macro="" textlink="">
      <xdr:nvSpPr>
        <xdr:cNvPr id="600" name="【保健センター・保健所】&#10;一人当たり面積該当値テキスト"/>
        <xdr:cNvSpPr txBox="1"/>
      </xdr:nvSpPr>
      <xdr:spPr>
        <a:xfrm>
          <a:off x="22199600" y="1061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8636</xdr:rowOff>
    </xdr:from>
    <xdr:to>
      <xdr:col>112</xdr:col>
      <xdr:colOff>38100</xdr:colOff>
      <xdr:row>62</xdr:row>
      <xdr:rowOff>110236</xdr:rowOff>
    </xdr:to>
    <xdr:sp macro="" textlink="">
      <xdr:nvSpPr>
        <xdr:cNvPr id="601" name="楕円 600"/>
        <xdr:cNvSpPr/>
      </xdr:nvSpPr>
      <xdr:spPr>
        <a:xfrm>
          <a:off x="21272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52578</xdr:rowOff>
    </xdr:from>
    <xdr:to>
      <xdr:col>116</xdr:col>
      <xdr:colOff>63500</xdr:colOff>
      <xdr:row>62</xdr:row>
      <xdr:rowOff>59436</xdr:rowOff>
    </xdr:to>
    <xdr:cxnSp macro="">
      <xdr:nvCxnSpPr>
        <xdr:cNvPr id="602" name="直線コネクタ 601"/>
        <xdr:cNvCxnSpPr/>
      </xdr:nvCxnSpPr>
      <xdr:spPr>
        <a:xfrm flipV="1">
          <a:off x="21323300" y="1068247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15494</xdr:rowOff>
    </xdr:from>
    <xdr:to>
      <xdr:col>107</xdr:col>
      <xdr:colOff>101600</xdr:colOff>
      <xdr:row>62</xdr:row>
      <xdr:rowOff>117094</xdr:rowOff>
    </xdr:to>
    <xdr:sp macro="" textlink="">
      <xdr:nvSpPr>
        <xdr:cNvPr id="603" name="楕円 602"/>
        <xdr:cNvSpPr/>
      </xdr:nvSpPr>
      <xdr:spPr>
        <a:xfrm>
          <a:off x="20383500" y="1064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59436</xdr:rowOff>
    </xdr:from>
    <xdr:to>
      <xdr:col>111</xdr:col>
      <xdr:colOff>177800</xdr:colOff>
      <xdr:row>62</xdr:row>
      <xdr:rowOff>66294</xdr:rowOff>
    </xdr:to>
    <xdr:cxnSp macro="">
      <xdr:nvCxnSpPr>
        <xdr:cNvPr id="604" name="直線コネクタ 603"/>
        <xdr:cNvCxnSpPr/>
      </xdr:nvCxnSpPr>
      <xdr:spPr>
        <a:xfrm flipV="1">
          <a:off x="20434300" y="1068933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17780</xdr:rowOff>
    </xdr:from>
    <xdr:to>
      <xdr:col>102</xdr:col>
      <xdr:colOff>165100</xdr:colOff>
      <xdr:row>62</xdr:row>
      <xdr:rowOff>119380</xdr:rowOff>
    </xdr:to>
    <xdr:sp macro="" textlink="">
      <xdr:nvSpPr>
        <xdr:cNvPr id="605" name="楕円 604"/>
        <xdr:cNvSpPr/>
      </xdr:nvSpPr>
      <xdr:spPr>
        <a:xfrm>
          <a:off x="19494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66294</xdr:rowOff>
    </xdr:from>
    <xdr:to>
      <xdr:col>107</xdr:col>
      <xdr:colOff>50800</xdr:colOff>
      <xdr:row>62</xdr:row>
      <xdr:rowOff>68580</xdr:rowOff>
    </xdr:to>
    <xdr:cxnSp macro="">
      <xdr:nvCxnSpPr>
        <xdr:cNvPr id="606" name="直線コネクタ 605"/>
        <xdr:cNvCxnSpPr/>
      </xdr:nvCxnSpPr>
      <xdr:spPr>
        <a:xfrm flipV="1">
          <a:off x="19545300" y="106961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20066</xdr:rowOff>
    </xdr:from>
    <xdr:to>
      <xdr:col>98</xdr:col>
      <xdr:colOff>38100</xdr:colOff>
      <xdr:row>62</xdr:row>
      <xdr:rowOff>121666</xdr:rowOff>
    </xdr:to>
    <xdr:sp macro="" textlink="">
      <xdr:nvSpPr>
        <xdr:cNvPr id="607" name="楕円 606"/>
        <xdr:cNvSpPr/>
      </xdr:nvSpPr>
      <xdr:spPr>
        <a:xfrm>
          <a:off x="18605500" y="106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68580</xdr:rowOff>
    </xdr:from>
    <xdr:to>
      <xdr:col>102</xdr:col>
      <xdr:colOff>114300</xdr:colOff>
      <xdr:row>62</xdr:row>
      <xdr:rowOff>70866</xdr:rowOff>
    </xdr:to>
    <xdr:cxnSp macro="">
      <xdr:nvCxnSpPr>
        <xdr:cNvPr id="608" name="直線コネクタ 607"/>
        <xdr:cNvCxnSpPr/>
      </xdr:nvCxnSpPr>
      <xdr:spPr>
        <a:xfrm flipV="1">
          <a:off x="18656300" y="1069848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137939</xdr:rowOff>
    </xdr:from>
    <xdr:ext cx="469744" cy="259045"/>
    <xdr:sp macro="" textlink="">
      <xdr:nvSpPr>
        <xdr:cNvPr id="609" name="n_1aveValue【保健センター・保健所】&#10;一人当たり面積"/>
        <xdr:cNvSpPr txBox="1"/>
      </xdr:nvSpPr>
      <xdr:spPr>
        <a:xfrm>
          <a:off x="210757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126763</xdr:rowOff>
    </xdr:from>
    <xdr:ext cx="469744" cy="259045"/>
    <xdr:sp macro="" textlink="">
      <xdr:nvSpPr>
        <xdr:cNvPr id="610" name="n_2aveValue【保健センター・保健所】&#10;一人当たり面積"/>
        <xdr:cNvSpPr txBox="1"/>
      </xdr:nvSpPr>
      <xdr:spPr>
        <a:xfrm>
          <a:off x="201994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99331</xdr:rowOff>
    </xdr:from>
    <xdr:ext cx="469744" cy="259045"/>
    <xdr:sp macro="" textlink="">
      <xdr:nvSpPr>
        <xdr:cNvPr id="611" name="n_3aveValue【保健センター・保健所】&#10;一人当たり面積"/>
        <xdr:cNvSpPr txBox="1"/>
      </xdr:nvSpPr>
      <xdr:spPr>
        <a:xfrm>
          <a:off x="19310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131335</xdr:rowOff>
    </xdr:from>
    <xdr:ext cx="469744" cy="259045"/>
    <xdr:sp macro="" textlink="">
      <xdr:nvSpPr>
        <xdr:cNvPr id="612" name="n_4aveValue【保健センター・保健所】&#10;一人当たり面積"/>
        <xdr:cNvSpPr txBox="1"/>
      </xdr:nvSpPr>
      <xdr:spPr>
        <a:xfrm>
          <a:off x="184214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126763</xdr:rowOff>
    </xdr:from>
    <xdr:ext cx="469744" cy="259045"/>
    <xdr:sp macro="" textlink="">
      <xdr:nvSpPr>
        <xdr:cNvPr id="613" name="n_1mainValue【保健センター・保健所】&#10;一人当たり面積"/>
        <xdr:cNvSpPr txBox="1"/>
      </xdr:nvSpPr>
      <xdr:spPr>
        <a:xfrm>
          <a:off x="210757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108221</xdr:rowOff>
    </xdr:from>
    <xdr:ext cx="469744" cy="259045"/>
    <xdr:sp macro="" textlink="">
      <xdr:nvSpPr>
        <xdr:cNvPr id="614" name="n_2mainValue【保健センター・保健所】&#10;一人当たり面積"/>
        <xdr:cNvSpPr txBox="1"/>
      </xdr:nvSpPr>
      <xdr:spPr>
        <a:xfrm>
          <a:off x="20199427" y="1073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110507</xdr:rowOff>
    </xdr:from>
    <xdr:ext cx="469744" cy="259045"/>
    <xdr:sp macro="" textlink="">
      <xdr:nvSpPr>
        <xdr:cNvPr id="615" name="n_3mainValue【保健センター・保健所】&#10;一人当たり面積"/>
        <xdr:cNvSpPr txBox="1"/>
      </xdr:nvSpPr>
      <xdr:spPr>
        <a:xfrm>
          <a:off x="19310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112793</xdr:rowOff>
    </xdr:from>
    <xdr:ext cx="469744" cy="259045"/>
    <xdr:sp macro="" textlink="">
      <xdr:nvSpPr>
        <xdr:cNvPr id="616" name="n_4mainValue【保健センター・保健所】&#10;一人当たり面積"/>
        <xdr:cNvSpPr txBox="1"/>
      </xdr:nvSpPr>
      <xdr:spPr>
        <a:xfrm>
          <a:off x="18421427" y="107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5" name="正方形/長方形 6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6" name="正方形/長方形 6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7" name="正方形/長方形 6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8" name="正方形/長方形 6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9" name="正方形/長方形 6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0" name="正方形/長方形 6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1" name="正方形/長方形 6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2" name="正方形/長方形 63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3" name="正方形/長方形 6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4" name="正方形/長方形 6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5" name="正方形/長方形 6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6" name="正方形/長方形 6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7" name="正方形/長方形 6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8" name="正方形/長方形 6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9" name="正方形/長方形 6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正方形/長方形 6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1" name="テキスト ボックス 6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2" name="直線コネクタ 6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3" name="テキスト ボックス 6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4" name="直線コネクタ 64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5" name="テキスト ボックス 64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6" name="直線コネクタ 64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7" name="テキスト ボックス 64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8" name="直線コネクタ 64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9" name="テキスト ボックス 64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0" name="直線コネクタ 64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1" name="テキスト ボックス 65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2" name="直線コネクタ 65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3" name="テキスト ボックス 65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4" name="直線コネクタ 6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5" name="テキスト ボックス 65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26670</xdr:rowOff>
    </xdr:from>
    <xdr:to>
      <xdr:col>85</xdr:col>
      <xdr:colOff>126364</xdr:colOff>
      <xdr:row>108</xdr:row>
      <xdr:rowOff>146686</xdr:rowOff>
    </xdr:to>
    <xdr:cxnSp macro="">
      <xdr:nvCxnSpPr>
        <xdr:cNvPr id="657" name="直線コネクタ 656"/>
        <xdr:cNvCxnSpPr/>
      </xdr:nvCxnSpPr>
      <xdr:spPr>
        <a:xfrm flipV="1">
          <a:off x="16318864" y="1717167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658" name="【庁舎】&#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659" name="直線コネクタ 658"/>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144797</xdr:rowOff>
    </xdr:from>
    <xdr:ext cx="405111" cy="259045"/>
    <xdr:sp macro="" textlink="">
      <xdr:nvSpPr>
        <xdr:cNvPr id="660" name="【庁舎】&#10;有形固定資産減価償却率最大値テキスト"/>
        <xdr:cNvSpPr txBox="1"/>
      </xdr:nvSpPr>
      <xdr:spPr>
        <a:xfrm>
          <a:off x="163576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26670</xdr:rowOff>
    </xdr:from>
    <xdr:to>
      <xdr:col>86</xdr:col>
      <xdr:colOff>25400</xdr:colOff>
      <xdr:row>100</xdr:row>
      <xdr:rowOff>26670</xdr:rowOff>
    </xdr:to>
    <xdr:cxnSp macro="">
      <xdr:nvCxnSpPr>
        <xdr:cNvPr id="661" name="直線コネクタ 660"/>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76852</xdr:rowOff>
    </xdr:from>
    <xdr:ext cx="405111" cy="259045"/>
    <xdr:sp macro="" textlink="">
      <xdr:nvSpPr>
        <xdr:cNvPr id="662" name="【庁舎】&#10;有形固定資産減価償却率平均値テキスト"/>
        <xdr:cNvSpPr txBox="1"/>
      </xdr:nvSpPr>
      <xdr:spPr>
        <a:xfrm>
          <a:off x="16357600" y="1773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53975</xdr:rowOff>
    </xdr:from>
    <xdr:to>
      <xdr:col>85</xdr:col>
      <xdr:colOff>177800</xdr:colOff>
      <xdr:row>104</xdr:row>
      <xdr:rowOff>155575</xdr:rowOff>
    </xdr:to>
    <xdr:sp macro="" textlink="">
      <xdr:nvSpPr>
        <xdr:cNvPr id="663" name="フローチャート: 判断 662"/>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132080</xdr:rowOff>
    </xdr:from>
    <xdr:to>
      <xdr:col>81</xdr:col>
      <xdr:colOff>101600</xdr:colOff>
      <xdr:row>104</xdr:row>
      <xdr:rowOff>62230</xdr:rowOff>
    </xdr:to>
    <xdr:sp macro="" textlink="">
      <xdr:nvSpPr>
        <xdr:cNvPr id="664" name="フローチャート: 判断 663"/>
        <xdr:cNvSpPr/>
      </xdr:nvSpPr>
      <xdr:spPr>
        <a:xfrm>
          <a:off x="15430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665" name="フローチャート: 判断 664"/>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15875</xdr:rowOff>
    </xdr:from>
    <xdr:to>
      <xdr:col>72</xdr:col>
      <xdr:colOff>38100</xdr:colOff>
      <xdr:row>104</xdr:row>
      <xdr:rowOff>117475</xdr:rowOff>
    </xdr:to>
    <xdr:sp macro="" textlink="">
      <xdr:nvSpPr>
        <xdr:cNvPr id="666" name="フローチャート: 判断 665"/>
        <xdr:cNvSpPr/>
      </xdr:nvSpPr>
      <xdr:spPr>
        <a:xfrm>
          <a:off x="13652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667" name="フローチャート: 判断 666"/>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8" name="テキスト ボックス 6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57786</xdr:rowOff>
    </xdr:from>
    <xdr:to>
      <xdr:col>85</xdr:col>
      <xdr:colOff>177800</xdr:colOff>
      <xdr:row>104</xdr:row>
      <xdr:rowOff>159386</xdr:rowOff>
    </xdr:to>
    <xdr:sp macro="" textlink="">
      <xdr:nvSpPr>
        <xdr:cNvPr id="673" name="楕円 672"/>
        <xdr:cNvSpPr/>
      </xdr:nvSpPr>
      <xdr:spPr>
        <a:xfrm>
          <a:off x="162687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36213</xdr:rowOff>
    </xdr:from>
    <xdr:ext cx="405111" cy="259045"/>
    <xdr:sp macro="" textlink="">
      <xdr:nvSpPr>
        <xdr:cNvPr id="674" name="【庁舎】&#10;有形固定資産減価償却率該当値テキスト"/>
        <xdr:cNvSpPr txBox="1"/>
      </xdr:nvSpPr>
      <xdr:spPr>
        <a:xfrm>
          <a:off x="16357600"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40639</xdr:rowOff>
    </xdr:from>
    <xdr:to>
      <xdr:col>81</xdr:col>
      <xdr:colOff>101600</xdr:colOff>
      <xdr:row>104</xdr:row>
      <xdr:rowOff>142239</xdr:rowOff>
    </xdr:to>
    <xdr:sp macro="" textlink="">
      <xdr:nvSpPr>
        <xdr:cNvPr id="675" name="楕円 674"/>
        <xdr:cNvSpPr/>
      </xdr:nvSpPr>
      <xdr:spPr>
        <a:xfrm>
          <a:off x="15430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91439</xdr:rowOff>
    </xdr:from>
    <xdr:to>
      <xdr:col>85</xdr:col>
      <xdr:colOff>127000</xdr:colOff>
      <xdr:row>104</xdr:row>
      <xdr:rowOff>108586</xdr:rowOff>
    </xdr:to>
    <xdr:cxnSp macro="">
      <xdr:nvCxnSpPr>
        <xdr:cNvPr id="676" name="直線コネクタ 675"/>
        <xdr:cNvCxnSpPr/>
      </xdr:nvCxnSpPr>
      <xdr:spPr>
        <a:xfrm>
          <a:off x="15481300" y="17922239"/>
          <a:ext cx="8382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88264</xdr:rowOff>
    </xdr:from>
    <xdr:to>
      <xdr:col>76</xdr:col>
      <xdr:colOff>165100</xdr:colOff>
      <xdr:row>108</xdr:row>
      <xdr:rowOff>18414</xdr:rowOff>
    </xdr:to>
    <xdr:sp macro="" textlink="">
      <xdr:nvSpPr>
        <xdr:cNvPr id="677" name="楕円 676"/>
        <xdr:cNvSpPr/>
      </xdr:nvSpPr>
      <xdr:spPr>
        <a:xfrm>
          <a:off x="14541500" y="184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91439</xdr:rowOff>
    </xdr:from>
    <xdr:to>
      <xdr:col>81</xdr:col>
      <xdr:colOff>50800</xdr:colOff>
      <xdr:row>107</xdr:row>
      <xdr:rowOff>139064</xdr:rowOff>
    </xdr:to>
    <xdr:cxnSp macro="">
      <xdr:nvCxnSpPr>
        <xdr:cNvPr id="678" name="直線コネクタ 677"/>
        <xdr:cNvCxnSpPr/>
      </xdr:nvCxnSpPr>
      <xdr:spPr>
        <a:xfrm flipV="1">
          <a:off x="14592300" y="17922239"/>
          <a:ext cx="889000" cy="56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76836</xdr:rowOff>
    </xdr:from>
    <xdr:to>
      <xdr:col>72</xdr:col>
      <xdr:colOff>38100</xdr:colOff>
      <xdr:row>108</xdr:row>
      <xdr:rowOff>6986</xdr:rowOff>
    </xdr:to>
    <xdr:sp macro="" textlink="">
      <xdr:nvSpPr>
        <xdr:cNvPr id="679" name="楕円 678"/>
        <xdr:cNvSpPr/>
      </xdr:nvSpPr>
      <xdr:spPr>
        <a:xfrm>
          <a:off x="13652500" y="184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127636</xdr:rowOff>
    </xdr:from>
    <xdr:to>
      <xdr:col>76</xdr:col>
      <xdr:colOff>114300</xdr:colOff>
      <xdr:row>107</xdr:row>
      <xdr:rowOff>139064</xdr:rowOff>
    </xdr:to>
    <xdr:cxnSp macro="">
      <xdr:nvCxnSpPr>
        <xdr:cNvPr id="680" name="直線コネクタ 679"/>
        <xdr:cNvCxnSpPr/>
      </xdr:nvCxnSpPr>
      <xdr:spPr>
        <a:xfrm>
          <a:off x="13703300" y="1847278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101600</xdr:rowOff>
    </xdr:from>
    <xdr:to>
      <xdr:col>67</xdr:col>
      <xdr:colOff>101600</xdr:colOff>
      <xdr:row>108</xdr:row>
      <xdr:rowOff>31750</xdr:rowOff>
    </xdr:to>
    <xdr:sp macro="" textlink="">
      <xdr:nvSpPr>
        <xdr:cNvPr id="681" name="楕円 680"/>
        <xdr:cNvSpPr/>
      </xdr:nvSpPr>
      <xdr:spPr>
        <a:xfrm>
          <a:off x="127635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127636</xdr:rowOff>
    </xdr:from>
    <xdr:to>
      <xdr:col>71</xdr:col>
      <xdr:colOff>177800</xdr:colOff>
      <xdr:row>107</xdr:row>
      <xdr:rowOff>152400</xdr:rowOff>
    </xdr:to>
    <xdr:cxnSp macro="">
      <xdr:nvCxnSpPr>
        <xdr:cNvPr id="682" name="直線コネクタ 681"/>
        <xdr:cNvCxnSpPr/>
      </xdr:nvCxnSpPr>
      <xdr:spPr>
        <a:xfrm flipV="1">
          <a:off x="12814300" y="18472786"/>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78757</xdr:rowOff>
    </xdr:from>
    <xdr:ext cx="405111" cy="259045"/>
    <xdr:sp macro="" textlink="">
      <xdr:nvSpPr>
        <xdr:cNvPr id="683" name="n_1aveValue【庁舎】&#10;有形固定資産減価償却率"/>
        <xdr:cNvSpPr txBox="1"/>
      </xdr:nvSpPr>
      <xdr:spPr>
        <a:xfrm>
          <a:off x="152660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139716</xdr:rowOff>
    </xdr:from>
    <xdr:ext cx="405111" cy="259045"/>
    <xdr:sp macro="" textlink="">
      <xdr:nvSpPr>
        <xdr:cNvPr id="684" name="n_2aveValue【庁舎】&#10;有形固定資産減価償却率"/>
        <xdr:cNvSpPr txBox="1"/>
      </xdr:nvSpPr>
      <xdr:spPr>
        <a:xfrm>
          <a:off x="14389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134002</xdr:rowOff>
    </xdr:from>
    <xdr:ext cx="405111" cy="259045"/>
    <xdr:sp macro="" textlink="">
      <xdr:nvSpPr>
        <xdr:cNvPr id="685" name="n_3aveValue【庁舎】&#10;有形固定資産減価償却率"/>
        <xdr:cNvSpPr txBox="1"/>
      </xdr:nvSpPr>
      <xdr:spPr>
        <a:xfrm>
          <a:off x="13500744" y="1762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686" name="n_4aveValue【庁舎】&#10;有形固定資産減価償却率"/>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133366</xdr:rowOff>
    </xdr:from>
    <xdr:ext cx="405111" cy="259045"/>
    <xdr:sp macro="" textlink="">
      <xdr:nvSpPr>
        <xdr:cNvPr id="687" name="n_1mainValue【庁舎】&#10;有形固定資産減価償却率"/>
        <xdr:cNvSpPr txBox="1"/>
      </xdr:nvSpPr>
      <xdr:spPr>
        <a:xfrm>
          <a:off x="15266044" y="1796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9541</xdr:rowOff>
    </xdr:from>
    <xdr:ext cx="405111" cy="259045"/>
    <xdr:sp macro="" textlink="">
      <xdr:nvSpPr>
        <xdr:cNvPr id="688" name="n_2mainValue【庁舎】&#10;有形固定資産減価償却率"/>
        <xdr:cNvSpPr txBox="1"/>
      </xdr:nvSpPr>
      <xdr:spPr>
        <a:xfrm>
          <a:off x="14389744"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169563</xdr:rowOff>
    </xdr:from>
    <xdr:ext cx="405111" cy="259045"/>
    <xdr:sp macro="" textlink="">
      <xdr:nvSpPr>
        <xdr:cNvPr id="689" name="n_3mainValue【庁舎】&#10;有形固定資産減価償却率"/>
        <xdr:cNvSpPr txBox="1"/>
      </xdr:nvSpPr>
      <xdr:spPr>
        <a:xfrm>
          <a:off x="13500744"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22877</xdr:rowOff>
    </xdr:from>
    <xdr:ext cx="405111" cy="259045"/>
    <xdr:sp macro="" textlink="">
      <xdr:nvSpPr>
        <xdr:cNvPr id="690" name="n_4mainValue【庁舎】&#10;有形固定資産減価償却率"/>
        <xdr:cNvSpPr txBox="1"/>
      </xdr:nvSpPr>
      <xdr:spPr>
        <a:xfrm>
          <a:off x="12611744"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1" name="直線コネクタ 7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2" name="テキスト ボックス 7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3" name="直線コネクタ 7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4" name="テキスト ボックス 7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5" name="直線コネクタ 7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6" name="テキスト ボックス 7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7" name="直線コネクタ 7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8" name="テキスト ボックス 7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9" name="直線コネクタ 7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0" name="テキスト ボックス 7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129539</xdr:rowOff>
    </xdr:from>
    <xdr:to>
      <xdr:col>116</xdr:col>
      <xdr:colOff>62864</xdr:colOff>
      <xdr:row>107</xdr:row>
      <xdr:rowOff>59055</xdr:rowOff>
    </xdr:to>
    <xdr:cxnSp macro="">
      <xdr:nvCxnSpPr>
        <xdr:cNvPr id="714" name="直線コネクタ 713"/>
        <xdr:cNvCxnSpPr/>
      </xdr:nvCxnSpPr>
      <xdr:spPr>
        <a:xfrm flipV="1">
          <a:off x="22160864" y="17103089"/>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62882</xdr:rowOff>
    </xdr:from>
    <xdr:ext cx="469744" cy="259045"/>
    <xdr:sp macro="" textlink="">
      <xdr:nvSpPr>
        <xdr:cNvPr id="715" name="【庁舎】&#10;一人当たり面積最小値テキスト"/>
        <xdr:cNvSpPr txBox="1"/>
      </xdr:nvSpPr>
      <xdr:spPr>
        <a:xfrm>
          <a:off x="22199600"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59055</xdr:rowOff>
    </xdr:from>
    <xdr:to>
      <xdr:col>116</xdr:col>
      <xdr:colOff>152400</xdr:colOff>
      <xdr:row>107</xdr:row>
      <xdr:rowOff>59055</xdr:rowOff>
    </xdr:to>
    <xdr:cxnSp macro="">
      <xdr:nvCxnSpPr>
        <xdr:cNvPr id="716" name="直線コネクタ 715"/>
        <xdr:cNvCxnSpPr/>
      </xdr:nvCxnSpPr>
      <xdr:spPr>
        <a:xfrm>
          <a:off x="22072600" y="184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76216</xdr:rowOff>
    </xdr:from>
    <xdr:ext cx="469744" cy="259045"/>
    <xdr:sp macro="" textlink="">
      <xdr:nvSpPr>
        <xdr:cNvPr id="717" name="【庁舎】&#10;一人当たり面積最大値テキスト"/>
        <xdr:cNvSpPr txBox="1"/>
      </xdr:nvSpPr>
      <xdr:spPr>
        <a:xfrm>
          <a:off x="22199600" y="1687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129539</xdr:rowOff>
    </xdr:from>
    <xdr:to>
      <xdr:col>116</xdr:col>
      <xdr:colOff>152400</xdr:colOff>
      <xdr:row>99</xdr:row>
      <xdr:rowOff>129539</xdr:rowOff>
    </xdr:to>
    <xdr:cxnSp macro="">
      <xdr:nvCxnSpPr>
        <xdr:cNvPr id="718" name="直線コネクタ 717"/>
        <xdr:cNvCxnSpPr/>
      </xdr:nvCxnSpPr>
      <xdr:spPr>
        <a:xfrm>
          <a:off x="22072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153052</xdr:rowOff>
    </xdr:from>
    <xdr:ext cx="469744" cy="259045"/>
    <xdr:sp macro="" textlink="">
      <xdr:nvSpPr>
        <xdr:cNvPr id="719" name="【庁舎】&#10;一人当たり面積平均値テキスト"/>
        <xdr:cNvSpPr txBox="1"/>
      </xdr:nvSpPr>
      <xdr:spPr>
        <a:xfrm>
          <a:off x="22199600" y="17640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130175</xdr:rowOff>
    </xdr:from>
    <xdr:to>
      <xdr:col>116</xdr:col>
      <xdr:colOff>114300</xdr:colOff>
      <xdr:row>104</xdr:row>
      <xdr:rowOff>60325</xdr:rowOff>
    </xdr:to>
    <xdr:sp macro="" textlink="">
      <xdr:nvSpPr>
        <xdr:cNvPr id="720" name="フローチャート: 判断 719"/>
        <xdr:cNvSpPr/>
      </xdr:nvSpPr>
      <xdr:spPr>
        <a:xfrm>
          <a:off x="22110700" y="177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137795</xdr:rowOff>
    </xdr:from>
    <xdr:to>
      <xdr:col>112</xdr:col>
      <xdr:colOff>38100</xdr:colOff>
      <xdr:row>104</xdr:row>
      <xdr:rowOff>67945</xdr:rowOff>
    </xdr:to>
    <xdr:sp macro="" textlink="">
      <xdr:nvSpPr>
        <xdr:cNvPr id="721" name="フローチャート: 判断 720"/>
        <xdr:cNvSpPr/>
      </xdr:nvSpPr>
      <xdr:spPr>
        <a:xfrm>
          <a:off x="2127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65405</xdr:rowOff>
    </xdr:from>
    <xdr:to>
      <xdr:col>107</xdr:col>
      <xdr:colOff>101600</xdr:colOff>
      <xdr:row>103</xdr:row>
      <xdr:rowOff>167005</xdr:rowOff>
    </xdr:to>
    <xdr:sp macro="" textlink="">
      <xdr:nvSpPr>
        <xdr:cNvPr id="722" name="フローチャート: 判断 721"/>
        <xdr:cNvSpPr/>
      </xdr:nvSpPr>
      <xdr:spPr>
        <a:xfrm>
          <a:off x="20383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133986</xdr:rowOff>
    </xdr:from>
    <xdr:to>
      <xdr:col>102</xdr:col>
      <xdr:colOff>165100</xdr:colOff>
      <xdr:row>104</xdr:row>
      <xdr:rowOff>64136</xdr:rowOff>
    </xdr:to>
    <xdr:sp macro="" textlink="">
      <xdr:nvSpPr>
        <xdr:cNvPr id="723" name="フローチャート: 判断 722"/>
        <xdr:cNvSpPr/>
      </xdr:nvSpPr>
      <xdr:spPr>
        <a:xfrm>
          <a:off x="194945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111125</xdr:rowOff>
    </xdr:from>
    <xdr:to>
      <xdr:col>98</xdr:col>
      <xdr:colOff>38100</xdr:colOff>
      <xdr:row>104</xdr:row>
      <xdr:rowOff>41275</xdr:rowOff>
    </xdr:to>
    <xdr:sp macro="" textlink="">
      <xdr:nvSpPr>
        <xdr:cNvPr id="724" name="フローチャート: 判断 723"/>
        <xdr:cNvSpPr/>
      </xdr:nvSpPr>
      <xdr:spPr>
        <a:xfrm>
          <a:off x="18605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84455</xdr:rowOff>
    </xdr:from>
    <xdr:to>
      <xdr:col>116</xdr:col>
      <xdr:colOff>114300</xdr:colOff>
      <xdr:row>105</xdr:row>
      <xdr:rowOff>14605</xdr:rowOff>
    </xdr:to>
    <xdr:sp macro="" textlink="">
      <xdr:nvSpPr>
        <xdr:cNvPr id="730" name="楕円 729"/>
        <xdr:cNvSpPr/>
      </xdr:nvSpPr>
      <xdr:spPr>
        <a:xfrm>
          <a:off x="221107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62882</xdr:rowOff>
    </xdr:from>
    <xdr:ext cx="469744" cy="259045"/>
    <xdr:sp macro="" textlink="">
      <xdr:nvSpPr>
        <xdr:cNvPr id="731" name="【庁舎】&#10;一人当たり面積該当値テキスト"/>
        <xdr:cNvSpPr txBox="1"/>
      </xdr:nvSpPr>
      <xdr:spPr>
        <a:xfrm>
          <a:off x="22199600" y="1789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103505</xdr:rowOff>
    </xdr:from>
    <xdr:to>
      <xdr:col>112</xdr:col>
      <xdr:colOff>38100</xdr:colOff>
      <xdr:row>105</xdr:row>
      <xdr:rowOff>33655</xdr:rowOff>
    </xdr:to>
    <xdr:sp macro="" textlink="">
      <xdr:nvSpPr>
        <xdr:cNvPr id="732" name="楕円 731"/>
        <xdr:cNvSpPr/>
      </xdr:nvSpPr>
      <xdr:spPr>
        <a:xfrm>
          <a:off x="212725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135255</xdr:rowOff>
    </xdr:from>
    <xdr:to>
      <xdr:col>116</xdr:col>
      <xdr:colOff>63500</xdr:colOff>
      <xdr:row>104</xdr:row>
      <xdr:rowOff>154305</xdr:rowOff>
    </xdr:to>
    <xdr:cxnSp macro="">
      <xdr:nvCxnSpPr>
        <xdr:cNvPr id="733" name="直線コネクタ 732"/>
        <xdr:cNvCxnSpPr/>
      </xdr:nvCxnSpPr>
      <xdr:spPr>
        <a:xfrm flipV="1">
          <a:off x="21323300" y="1796605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116839</xdr:rowOff>
    </xdr:from>
    <xdr:to>
      <xdr:col>107</xdr:col>
      <xdr:colOff>101600</xdr:colOff>
      <xdr:row>105</xdr:row>
      <xdr:rowOff>46989</xdr:rowOff>
    </xdr:to>
    <xdr:sp macro="" textlink="">
      <xdr:nvSpPr>
        <xdr:cNvPr id="734" name="楕円 733"/>
        <xdr:cNvSpPr/>
      </xdr:nvSpPr>
      <xdr:spPr>
        <a:xfrm>
          <a:off x="20383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154305</xdr:rowOff>
    </xdr:from>
    <xdr:to>
      <xdr:col>111</xdr:col>
      <xdr:colOff>177800</xdr:colOff>
      <xdr:row>104</xdr:row>
      <xdr:rowOff>167639</xdr:rowOff>
    </xdr:to>
    <xdr:cxnSp macro="">
      <xdr:nvCxnSpPr>
        <xdr:cNvPr id="735" name="直線コネクタ 734"/>
        <xdr:cNvCxnSpPr/>
      </xdr:nvCxnSpPr>
      <xdr:spPr>
        <a:xfrm flipV="1">
          <a:off x="20434300" y="1798510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120650</xdr:rowOff>
    </xdr:from>
    <xdr:to>
      <xdr:col>102</xdr:col>
      <xdr:colOff>165100</xdr:colOff>
      <xdr:row>105</xdr:row>
      <xdr:rowOff>50800</xdr:rowOff>
    </xdr:to>
    <xdr:sp macro="" textlink="">
      <xdr:nvSpPr>
        <xdr:cNvPr id="736" name="楕円 735"/>
        <xdr:cNvSpPr/>
      </xdr:nvSpPr>
      <xdr:spPr>
        <a:xfrm>
          <a:off x="19494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167639</xdr:rowOff>
    </xdr:from>
    <xdr:to>
      <xdr:col>107</xdr:col>
      <xdr:colOff>50800</xdr:colOff>
      <xdr:row>105</xdr:row>
      <xdr:rowOff>0</xdr:rowOff>
    </xdr:to>
    <xdr:cxnSp macro="">
      <xdr:nvCxnSpPr>
        <xdr:cNvPr id="737" name="直線コネクタ 736"/>
        <xdr:cNvCxnSpPr/>
      </xdr:nvCxnSpPr>
      <xdr:spPr>
        <a:xfrm flipV="1">
          <a:off x="19545300" y="179984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128270</xdr:rowOff>
    </xdr:from>
    <xdr:to>
      <xdr:col>98</xdr:col>
      <xdr:colOff>38100</xdr:colOff>
      <xdr:row>105</xdr:row>
      <xdr:rowOff>58420</xdr:rowOff>
    </xdr:to>
    <xdr:sp macro="" textlink="">
      <xdr:nvSpPr>
        <xdr:cNvPr id="738" name="楕円 737"/>
        <xdr:cNvSpPr/>
      </xdr:nvSpPr>
      <xdr:spPr>
        <a:xfrm>
          <a:off x="18605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0</xdr:rowOff>
    </xdr:from>
    <xdr:to>
      <xdr:col>102</xdr:col>
      <xdr:colOff>114300</xdr:colOff>
      <xdr:row>105</xdr:row>
      <xdr:rowOff>7620</xdr:rowOff>
    </xdr:to>
    <xdr:cxnSp macro="">
      <xdr:nvCxnSpPr>
        <xdr:cNvPr id="739" name="直線コネクタ 738"/>
        <xdr:cNvCxnSpPr/>
      </xdr:nvCxnSpPr>
      <xdr:spPr>
        <a:xfrm flipV="1">
          <a:off x="18656300" y="180022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84472</xdr:rowOff>
    </xdr:from>
    <xdr:ext cx="469744" cy="259045"/>
    <xdr:sp macro="" textlink="">
      <xdr:nvSpPr>
        <xdr:cNvPr id="740" name="n_1aveValue【庁舎】&#10;一人当たり面積"/>
        <xdr:cNvSpPr txBox="1"/>
      </xdr:nvSpPr>
      <xdr:spPr>
        <a:xfrm>
          <a:off x="21075727" y="1757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12082</xdr:rowOff>
    </xdr:from>
    <xdr:ext cx="469744" cy="259045"/>
    <xdr:sp macro="" textlink="">
      <xdr:nvSpPr>
        <xdr:cNvPr id="741" name="n_2aveValue【庁舎】&#10;一人当たり面積"/>
        <xdr:cNvSpPr txBox="1"/>
      </xdr:nvSpPr>
      <xdr:spPr>
        <a:xfrm>
          <a:off x="20199427" y="1749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80663</xdr:rowOff>
    </xdr:from>
    <xdr:ext cx="469744" cy="259045"/>
    <xdr:sp macro="" textlink="">
      <xdr:nvSpPr>
        <xdr:cNvPr id="742" name="n_3aveValue【庁舎】&#10;一人当たり面積"/>
        <xdr:cNvSpPr txBox="1"/>
      </xdr:nvSpPr>
      <xdr:spPr>
        <a:xfrm>
          <a:off x="19310427" y="1756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57802</xdr:rowOff>
    </xdr:from>
    <xdr:ext cx="469744" cy="259045"/>
    <xdr:sp macro="" textlink="">
      <xdr:nvSpPr>
        <xdr:cNvPr id="743" name="n_4aveValue【庁舎】&#10;一人当たり面積"/>
        <xdr:cNvSpPr txBox="1"/>
      </xdr:nvSpPr>
      <xdr:spPr>
        <a:xfrm>
          <a:off x="18421427" y="1754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24782</xdr:rowOff>
    </xdr:from>
    <xdr:ext cx="469744" cy="259045"/>
    <xdr:sp macro="" textlink="">
      <xdr:nvSpPr>
        <xdr:cNvPr id="744" name="n_1mainValue【庁舎】&#10;一人当たり面積"/>
        <xdr:cNvSpPr txBox="1"/>
      </xdr:nvSpPr>
      <xdr:spPr>
        <a:xfrm>
          <a:off x="21075727" y="1802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38116</xdr:rowOff>
    </xdr:from>
    <xdr:ext cx="469744" cy="259045"/>
    <xdr:sp macro="" textlink="">
      <xdr:nvSpPr>
        <xdr:cNvPr id="745" name="n_2mainValue【庁舎】&#10;一人当たり面積"/>
        <xdr:cNvSpPr txBox="1"/>
      </xdr:nvSpPr>
      <xdr:spPr>
        <a:xfrm>
          <a:off x="201994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41927</xdr:rowOff>
    </xdr:from>
    <xdr:ext cx="469744" cy="259045"/>
    <xdr:sp macro="" textlink="">
      <xdr:nvSpPr>
        <xdr:cNvPr id="746" name="n_3mainValue【庁舎】&#10;一人当たり面積"/>
        <xdr:cNvSpPr txBox="1"/>
      </xdr:nvSpPr>
      <xdr:spPr>
        <a:xfrm>
          <a:off x="193104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49547</xdr:rowOff>
    </xdr:from>
    <xdr:ext cx="469744" cy="259045"/>
    <xdr:sp macro="" textlink="">
      <xdr:nvSpPr>
        <xdr:cNvPr id="747" name="n_4mainValue【庁舎】&#10;一人当たり面積"/>
        <xdr:cNvSpPr txBox="1"/>
      </xdr:nvSpPr>
      <xdr:spPr>
        <a:xfrm>
          <a:off x="18421427" y="18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類似団体と比較して、有形固定資産減価償却率が高い、体育館・プール・福祉施設については安全性を確保しながら長寿命化を図り、施設の活用を進めていきます。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北海道斜里町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11,001
10,841
737.13
10,185,872
9,821,474
364,398
6,111,614
11,813,288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1085663" cy="564514"/>
    <xdr:sp macro="" textlink="">
      <xdr:nvSpPr>
        <xdr:cNvPr id="35" name="テキスト ボックス 34"/>
        <xdr:cNvSpPr txBox="1"/>
      </xdr:nvSpPr>
      <xdr:spPr>
        <a:xfrm>
          <a:off x="712470" y="4566920"/>
          <a:ext cx="11085663" cy="564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「定員管理の状況」の「人口</a:t>
          </a:r>
          <a:r>
            <a:rPr kumimoji="1" lang="en-US" altLang="ja-JP" sz="1100">
              <a:solidFill>
                <a:schemeClr val="tx1"/>
              </a:solidFill>
              <a:effectLst/>
              <a:latin typeface="+mn-lt"/>
              <a:ea typeface="+mn-ea"/>
              <a:cs typeface="+mn-cs"/>
            </a:rPr>
            <a:t>1,000</a:t>
          </a:r>
          <a:r>
            <a:rPr kumimoji="1" lang="ja-JP" altLang="ja-JP" sz="1100">
              <a:solidFill>
                <a:schemeClr val="tx1"/>
              </a:solidFill>
              <a:effectLst/>
              <a:latin typeface="+mn-lt"/>
              <a:ea typeface="+mn-ea"/>
              <a:cs typeface="+mn-cs"/>
            </a:rPr>
            <a:t>人当たり職員数」の算出に用いる職員数及び「給与水準（国との比較）」の「ラスパイレス指数」については、各調査対象年度の翌年の</a:t>
          </a:r>
          <a:endParaRPr lang="ja-JP" altLang="ja-JP" sz="1000">
            <a:effectLst/>
          </a:endParaRPr>
        </a:p>
        <a:p>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地方公務員給与実態調査に基づいているが、令和</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年度は令和</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年調査の数値を引用している。 </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本町の経済は、恵まれた自然環境の下で進展する農業・漁業の基幹産業と、さらには世界自然遺産を背景に発展する観光産業によって支えられています。特に漁業は、主要魚種の「さけ・ます」の水揚げが日本一となっています。また、こうした一次産業を基盤とした農水産加工や、世界自然遺産「知床」を背景とした観光に付随した多様性のある産業形態となっていることから、財政力指数は類似団体平均より上回っていま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58057</xdr:rowOff>
    </xdr:from>
    <xdr:to>
      <xdr:col>23</xdr:col>
      <xdr:colOff>133350</xdr:colOff>
      <xdr:row>40</xdr:row>
      <xdr:rowOff>92528</xdr:rowOff>
    </xdr:to>
    <xdr:cxnSp macro="">
      <xdr:nvCxnSpPr>
        <xdr:cNvPr id="71" name="直線コネクタ 70"/>
        <xdr:cNvCxnSpPr/>
      </xdr:nvCxnSpPr>
      <xdr:spPr>
        <a:xfrm>
          <a:off x="4114800" y="69160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58057</xdr:rowOff>
    </xdr:from>
    <xdr:to>
      <xdr:col>19</xdr:col>
      <xdr:colOff>133350</xdr:colOff>
      <xdr:row>40</xdr:row>
      <xdr:rowOff>58057</xdr:rowOff>
    </xdr:to>
    <xdr:cxnSp macro="">
      <xdr:nvCxnSpPr>
        <xdr:cNvPr id="74" name="直線コネクタ 73"/>
        <xdr:cNvCxnSpPr/>
      </xdr:nvCxnSpPr>
      <xdr:spPr>
        <a:xfrm>
          <a:off x="3225800" y="6916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25599</xdr:rowOff>
    </xdr:from>
    <xdr:ext cx="736600" cy="259045"/>
    <xdr:sp macro="" textlink="">
      <xdr:nvSpPr>
        <xdr:cNvPr id="76" name="テキスト ボックス 75"/>
        <xdr:cNvSpPr txBox="1"/>
      </xdr:nvSpPr>
      <xdr:spPr>
        <a:xfrm>
          <a:off x="3733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58057</xdr:rowOff>
    </xdr:from>
    <xdr:to>
      <xdr:col>15</xdr:col>
      <xdr:colOff>82550</xdr:colOff>
      <xdr:row>40</xdr:row>
      <xdr:rowOff>92528</xdr:rowOff>
    </xdr:to>
    <xdr:cxnSp macro="">
      <xdr:nvCxnSpPr>
        <xdr:cNvPr id="77" name="直線コネクタ 76"/>
        <xdr:cNvCxnSpPr/>
      </xdr:nvCxnSpPr>
      <xdr:spPr>
        <a:xfrm flipV="1">
          <a:off x="2336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92528</xdr:rowOff>
    </xdr:from>
    <xdr:to>
      <xdr:col>11</xdr:col>
      <xdr:colOff>31750</xdr:colOff>
      <xdr:row>40</xdr:row>
      <xdr:rowOff>127000</xdr:rowOff>
    </xdr:to>
    <xdr:cxnSp macro="">
      <xdr:nvCxnSpPr>
        <xdr:cNvPr id="80" name="直線コネクタ 79"/>
        <xdr:cNvCxnSpPr/>
      </xdr:nvCxnSpPr>
      <xdr:spPr>
        <a:xfrm flipV="1">
          <a:off x="1447800" y="69505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111578</xdr:rowOff>
    </xdr:from>
    <xdr:to>
      <xdr:col>11</xdr:col>
      <xdr:colOff>82550</xdr:colOff>
      <xdr:row>42</xdr:row>
      <xdr:rowOff>41728</xdr:rowOff>
    </xdr:to>
    <xdr:sp macro="" textlink="">
      <xdr:nvSpPr>
        <xdr:cNvPr id="81" name="フローチャート: 判断 80"/>
        <xdr:cNvSpPr/>
      </xdr:nvSpPr>
      <xdr:spPr>
        <a:xfrm>
          <a:off x="2286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26505</xdr:rowOff>
    </xdr:from>
    <xdr:ext cx="762000" cy="259045"/>
    <xdr:sp macro="" textlink="">
      <xdr:nvSpPr>
        <xdr:cNvPr id="82" name="テキスト ボックス 81"/>
        <xdr:cNvSpPr txBox="1"/>
      </xdr:nvSpPr>
      <xdr:spPr>
        <a:xfrm>
          <a:off x="1955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41728</xdr:rowOff>
    </xdr:from>
    <xdr:to>
      <xdr:col>23</xdr:col>
      <xdr:colOff>184150</xdr:colOff>
      <xdr:row>40</xdr:row>
      <xdr:rowOff>143328</xdr:rowOff>
    </xdr:to>
    <xdr:sp macro="" textlink="">
      <xdr:nvSpPr>
        <xdr:cNvPr id="90" name="楕円 89"/>
        <xdr:cNvSpPr/>
      </xdr:nvSpPr>
      <xdr:spPr>
        <a:xfrm>
          <a:off x="4902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58255</xdr:rowOff>
    </xdr:from>
    <xdr:ext cx="762000" cy="259045"/>
    <xdr:sp macro="" textlink="">
      <xdr:nvSpPr>
        <xdr:cNvPr id="91" name="財政力該当値テキスト"/>
        <xdr:cNvSpPr txBox="1"/>
      </xdr:nvSpPr>
      <xdr:spPr>
        <a:xfrm>
          <a:off x="5041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7257</xdr:rowOff>
    </xdr:from>
    <xdr:to>
      <xdr:col>19</xdr:col>
      <xdr:colOff>184150</xdr:colOff>
      <xdr:row>40</xdr:row>
      <xdr:rowOff>108857</xdr:rowOff>
    </xdr:to>
    <xdr:sp macro="" textlink="">
      <xdr:nvSpPr>
        <xdr:cNvPr id="92" name="楕円 91"/>
        <xdr:cNvSpPr/>
      </xdr:nvSpPr>
      <xdr:spPr>
        <a:xfrm>
          <a:off x="4064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119034</xdr:rowOff>
    </xdr:from>
    <xdr:ext cx="736600" cy="259045"/>
    <xdr:sp macro="" textlink="">
      <xdr:nvSpPr>
        <xdr:cNvPr id="93" name="テキスト ボックス 92"/>
        <xdr:cNvSpPr txBox="1"/>
      </xdr:nvSpPr>
      <xdr:spPr>
        <a:xfrm>
          <a:off x="3733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7257</xdr:rowOff>
    </xdr:from>
    <xdr:to>
      <xdr:col>15</xdr:col>
      <xdr:colOff>133350</xdr:colOff>
      <xdr:row>40</xdr:row>
      <xdr:rowOff>108857</xdr:rowOff>
    </xdr:to>
    <xdr:sp macro="" textlink="">
      <xdr:nvSpPr>
        <xdr:cNvPr id="94" name="楕円 93"/>
        <xdr:cNvSpPr/>
      </xdr:nvSpPr>
      <xdr:spPr>
        <a:xfrm>
          <a:off x="3175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119034</xdr:rowOff>
    </xdr:from>
    <xdr:ext cx="762000" cy="259045"/>
    <xdr:sp macro="" textlink="">
      <xdr:nvSpPr>
        <xdr:cNvPr id="95" name="テキスト ボックス 94"/>
        <xdr:cNvSpPr txBox="1"/>
      </xdr:nvSpPr>
      <xdr:spPr>
        <a:xfrm>
          <a:off x="2844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41728</xdr:rowOff>
    </xdr:from>
    <xdr:to>
      <xdr:col>11</xdr:col>
      <xdr:colOff>82550</xdr:colOff>
      <xdr:row>40</xdr:row>
      <xdr:rowOff>143328</xdr:rowOff>
    </xdr:to>
    <xdr:sp macro="" textlink="">
      <xdr:nvSpPr>
        <xdr:cNvPr id="96" name="楕円 95"/>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153505</xdr:rowOff>
    </xdr:from>
    <xdr:ext cx="762000" cy="259045"/>
    <xdr:sp macro="" textlink="">
      <xdr:nvSpPr>
        <xdr:cNvPr id="97" name="テキスト ボックス 96"/>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8" name="楕円 97"/>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9" name="テキスト ボックス 98"/>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令和</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年度については、普通交付税の増額</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により経常収支比率が低下しました。</a:t>
          </a:r>
          <a:endParaRPr lang="ja-JP" altLang="ja-JP" sz="1400">
            <a:effectLst/>
          </a:endParaRPr>
        </a:p>
        <a:p>
          <a:pPr eaLnBrk="1" fontAlgn="auto" latinLnBrk="0" hangingPunct="1"/>
          <a:r>
            <a:rPr lang="ja-JP" altLang="ja-JP" sz="1100">
              <a:solidFill>
                <a:schemeClr val="dk1"/>
              </a:solidFill>
              <a:effectLst/>
              <a:latin typeface="+mn-lt"/>
              <a:ea typeface="+mn-ea"/>
              <a:cs typeface="+mn-cs"/>
            </a:rPr>
            <a:t>　今後も財政環境が厳しくなっていくことが予想されますが、この間実施してきている行政改革等により数値の大幅な上昇は避けられてきており、引き続き、義務的経費の削減に努めます。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102870</xdr:rowOff>
    </xdr:from>
    <xdr:to>
      <xdr:col>23</xdr:col>
      <xdr:colOff>133350</xdr:colOff>
      <xdr:row>67</xdr:row>
      <xdr:rowOff>152400</xdr:rowOff>
    </xdr:to>
    <xdr:cxnSp macro="">
      <xdr:nvCxnSpPr>
        <xdr:cNvPr id="129" name="直線コネクタ 128"/>
        <xdr:cNvCxnSpPr/>
      </xdr:nvCxnSpPr>
      <xdr:spPr>
        <a:xfrm flipV="1">
          <a:off x="4953000" y="1004697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124477</xdr:rowOff>
    </xdr:from>
    <xdr:ext cx="762000" cy="259045"/>
    <xdr:sp macro="" textlink="">
      <xdr:nvSpPr>
        <xdr:cNvPr id="130" name="財政構造の弾力性最小値テキスト"/>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152400</xdr:rowOff>
    </xdr:from>
    <xdr:to>
      <xdr:col>24</xdr:col>
      <xdr:colOff>12700</xdr:colOff>
      <xdr:row>67</xdr:row>
      <xdr:rowOff>152400</xdr:rowOff>
    </xdr:to>
    <xdr:cxnSp macro="">
      <xdr:nvCxnSpPr>
        <xdr:cNvPr id="131" name="直線コネクタ 130"/>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17797</xdr:rowOff>
    </xdr:from>
    <xdr:ext cx="762000" cy="259045"/>
    <xdr:sp macro="" textlink="">
      <xdr:nvSpPr>
        <xdr:cNvPr id="132"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102870</xdr:rowOff>
    </xdr:from>
    <xdr:to>
      <xdr:col>24</xdr:col>
      <xdr:colOff>12700</xdr:colOff>
      <xdr:row>58</xdr:row>
      <xdr:rowOff>102870</xdr:rowOff>
    </xdr:to>
    <xdr:cxnSp macro="">
      <xdr:nvCxnSpPr>
        <xdr:cNvPr id="133" name="直線コネクタ 132"/>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63</xdr:row>
      <xdr:rowOff>17780</xdr:rowOff>
    </xdr:to>
    <xdr:cxnSp macro="">
      <xdr:nvCxnSpPr>
        <xdr:cNvPr id="134" name="直線コネクタ 133"/>
        <xdr:cNvCxnSpPr/>
      </xdr:nvCxnSpPr>
      <xdr:spPr>
        <a:xfrm flipV="1">
          <a:off x="4114800" y="107950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126594</xdr:rowOff>
    </xdr:from>
    <xdr:ext cx="762000" cy="259045"/>
    <xdr:sp macro="" textlink="">
      <xdr:nvSpPr>
        <xdr:cNvPr id="135" name="財政構造の弾力性平均値テキスト"/>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36" name="フローチャート: 判断 135"/>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17780</xdr:rowOff>
    </xdr:from>
    <xdr:to>
      <xdr:col>19</xdr:col>
      <xdr:colOff>133350</xdr:colOff>
      <xdr:row>64</xdr:row>
      <xdr:rowOff>63500</xdr:rowOff>
    </xdr:to>
    <xdr:cxnSp macro="">
      <xdr:nvCxnSpPr>
        <xdr:cNvPr id="137" name="直線コネクタ 136"/>
        <xdr:cNvCxnSpPr/>
      </xdr:nvCxnSpPr>
      <xdr:spPr>
        <a:xfrm flipV="1">
          <a:off x="3225800" y="1081913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125306</xdr:rowOff>
    </xdr:from>
    <xdr:to>
      <xdr:col>19</xdr:col>
      <xdr:colOff>184150</xdr:colOff>
      <xdr:row>65</xdr:row>
      <xdr:rowOff>55456</xdr:rowOff>
    </xdr:to>
    <xdr:sp macro="" textlink="">
      <xdr:nvSpPr>
        <xdr:cNvPr id="138" name="フローチャート: 判断 137"/>
        <xdr:cNvSpPr/>
      </xdr:nvSpPr>
      <xdr:spPr>
        <a:xfrm>
          <a:off x="4064000" y="110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40233</xdr:rowOff>
    </xdr:from>
    <xdr:ext cx="736600" cy="259045"/>
    <xdr:sp macro="" textlink="">
      <xdr:nvSpPr>
        <xdr:cNvPr id="139" name="テキスト ボックス 138"/>
        <xdr:cNvSpPr txBox="1"/>
      </xdr:nvSpPr>
      <xdr:spPr>
        <a:xfrm>
          <a:off x="3733800" y="11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64</xdr:row>
      <xdr:rowOff>63500</xdr:rowOff>
    </xdr:to>
    <xdr:cxnSp macro="">
      <xdr:nvCxnSpPr>
        <xdr:cNvPr id="140" name="直線コネクタ 139"/>
        <xdr:cNvCxnSpPr/>
      </xdr:nvCxnSpPr>
      <xdr:spPr>
        <a:xfrm>
          <a:off x="2336800" y="108915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66463</xdr:rowOff>
    </xdr:from>
    <xdr:to>
      <xdr:col>15</xdr:col>
      <xdr:colOff>133350</xdr:colOff>
      <xdr:row>65</xdr:row>
      <xdr:rowOff>168063</xdr:rowOff>
    </xdr:to>
    <xdr:sp macro="" textlink="">
      <xdr:nvSpPr>
        <xdr:cNvPr id="141" name="フローチャート: 判断 140"/>
        <xdr:cNvSpPr/>
      </xdr:nvSpPr>
      <xdr:spPr>
        <a:xfrm>
          <a:off x="3175000" y="112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152840</xdr:rowOff>
    </xdr:from>
    <xdr:ext cx="762000" cy="259045"/>
    <xdr:sp macro="" textlink="">
      <xdr:nvSpPr>
        <xdr:cNvPr id="142" name="テキスト ボックス 141"/>
        <xdr:cNvSpPr txBox="1"/>
      </xdr:nvSpPr>
      <xdr:spPr>
        <a:xfrm>
          <a:off x="2844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63</xdr:row>
      <xdr:rowOff>122344</xdr:rowOff>
    </xdr:to>
    <xdr:cxnSp macro="">
      <xdr:nvCxnSpPr>
        <xdr:cNvPr id="143" name="直線コネクタ 142"/>
        <xdr:cNvCxnSpPr/>
      </xdr:nvCxnSpPr>
      <xdr:spPr>
        <a:xfrm flipV="1">
          <a:off x="1447800" y="108915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10160</xdr:rowOff>
    </xdr:from>
    <xdr:to>
      <xdr:col>11</xdr:col>
      <xdr:colOff>82550</xdr:colOff>
      <xdr:row>65</xdr:row>
      <xdr:rowOff>111760</xdr:rowOff>
    </xdr:to>
    <xdr:sp macro="" textlink="">
      <xdr:nvSpPr>
        <xdr:cNvPr id="144" name="フローチャート: 判断 143"/>
        <xdr:cNvSpPr/>
      </xdr:nvSpPr>
      <xdr:spPr>
        <a:xfrm>
          <a:off x="2286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45" name="テキスト ボックス 144"/>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46" name="フローチャート: 判断 145"/>
        <xdr:cNvSpPr/>
      </xdr:nvSpPr>
      <xdr:spPr>
        <a:xfrm>
          <a:off x="1397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xdr:rowOff>
    </xdr:from>
    <xdr:ext cx="762000" cy="259045"/>
    <xdr:sp macro="" textlink="">
      <xdr:nvSpPr>
        <xdr:cNvPr id="147" name="テキスト ボックス 146"/>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53" name="楕円 152"/>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130827</xdr:rowOff>
    </xdr:from>
    <xdr:ext cx="762000" cy="259045"/>
    <xdr:sp macro="" textlink="">
      <xdr:nvSpPr>
        <xdr:cNvPr id="154" name="財政構造の弾力性該当値テキスト"/>
        <xdr:cNvSpPr txBox="1"/>
      </xdr:nvSpPr>
      <xdr:spPr>
        <a:xfrm>
          <a:off x="5041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138430</xdr:rowOff>
    </xdr:from>
    <xdr:to>
      <xdr:col>19</xdr:col>
      <xdr:colOff>184150</xdr:colOff>
      <xdr:row>63</xdr:row>
      <xdr:rowOff>68580</xdr:rowOff>
    </xdr:to>
    <xdr:sp macro="" textlink="">
      <xdr:nvSpPr>
        <xdr:cNvPr id="155" name="楕円 154"/>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56" name="テキスト ボックス 155"/>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57" name="楕円 156"/>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124477</xdr:rowOff>
    </xdr:from>
    <xdr:ext cx="762000" cy="259045"/>
    <xdr:sp macro="" textlink="">
      <xdr:nvSpPr>
        <xdr:cNvPr id="158" name="テキスト ボックス 157"/>
        <xdr:cNvSpPr txBox="1"/>
      </xdr:nvSpPr>
      <xdr:spPr>
        <a:xfrm>
          <a:off x="2844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9" name="楕円 158"/>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60" name="テキスト ボックス 159"/>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71544</xdr:rowOff>
    </xdr:from>
    <xdr:to>
      <xdr:col>7</xdr:col>
      <xdr:colOff>31750</xdr:colOff>
      <xdr:row>64</xdr:row>
      <xdr:rowOff>1694</xdr:rowOff>
    </xdr:to>
    <xdr:sp macro="" textlink="">
      <xdr:nvSpPr>
        <xdr:cNvPr id="161" name="楕円 160"/>
        <xdr:cNvSpPr/>
      </xdr:nvSpPr>
      <xdr:spPr>
        <a:xfrm>
          <a:off x="1397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11871</xdr:rowOff>
    </xdr:from>
    <xdr:ext cx="762000" cy="259045"/>
    <xdr:sp macro="" textlink="">
      <xdr:nvSpPr>
        <xdr:cNvPr id="162" name="テキスト ボックス 161"/>
        <xdr:cNvSpPr txBox="1"/>
      </xdr:nvSpPr>
      <xdr:spPr>
        <a:xfrm>
          <a:off x="1066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[269,710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人件費・物件費及び維持補修費の合計額の人口１人当たりの金額が類似団体を上回っているのは、公共施設も多く、自然環境保全部局など、他の自治体には例を見ない行政部門があることや、施設の維持管理について、指定管理者制度等の導入により委託化を推進していることなどによるものです。今後も引き続き民間活力の導入を推進していくことや、人件費・物件費・維持補修費について「第６次行政改革」への取り組みを通じて、義務的経費の削減に努めているところで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89350</xdr:rowOff>
    </xdr:from>
    <xdr:to>
      <xdr:col>23</xdr:col>
      <xdr:colOff>133350</xdr:colOff>
      <xdr:row>88</xdr:row>
      <xdr:rowOff>166585</xdr:rowOff>
    </xdr:to>
    <xdr:cxnSp macro="">
      <xdr:nvCxnSpPr>
        <xdr:cNvPr id="192" name="直線コネクタ 191"/>
        <xdr:cNvCxnSpPr/>
      </xdr:nvCxnSpPr>
      <xdr:spPr>
        <a:xfrm flipV="1">
          <a:off x="4953000" y="13976800"/>
          <a:ext cx="0" cy="1277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138662</xdr:rowOff>
    </xdr:from>
    <xdr:ext cx="762000" cy="259045"/>
    <xdr:sp macro="" textlink="">
      <xdr:nvSpPr>
        <xdr:cNvPr id="193" name="人件費・物件費等の状況最小値テキスト"/>
        <xdr:cNvSpPr txBox="1"/>
      </xdr:nvSpPr>
      <xdr:spPr>
        <a:xfrm>
          <a:off x="5041900" y="1522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166585</xdr:rowOff>
    </xdr:from>
    <xdr:to>
      <xdr:col>24</xdr:col>
      <xdr:colOff>12700</xdr:colOff>
      <xdr:row>88</xdr:row>
      <xdr:rowOff>166585</xdr:rowOff>
    </xdr:to>
    <xdr:cxnSp macro="">
      <xdr:nvCxnSpPr>
        <xdr:cNvPr id="194" name="直線コネクタ 193"/>
        <xdr:cNvCxnSpPr/>
      </xdr:nvCxnSpPr>
      <xdr:spPr>
        <a:xfrm>
          <a:off x="4864100" y="1525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4277</xdr:rowOff>
    </xdr:from>
    <xdr:ext cx="762000" cy="259045"/>
    <xdr:sp macro="" textlink="">
      <xdr:nvSpPr>
        <xdr:cNvPr id="195" name="人件費・物件費等の状況最大値テキスト"/>
        <xdr:cNvSpPr txBox="1"/>
      </xdr:nvSpPr>
      <xdr:spPr>
        <a:xfrm>
          <a:off x="5041900" y="1372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89350</xdr:rowOff>
    </xdr:from>
    <xdr:to>
      <xdr:col>24</xdr:col>
      <xdr:colOff>12700</xdr:colOff>
      <xdr:row>81</xdr:row>
      <xdr:rowOff>89350</xdr:rowOff>
    </xdr:to>
    <xdr:cxnSp macro="">
      <xdr:nvCxnSpPr>
        <xdr:cNvPr id="196" name="直線コネクタ 195"/>
        <xdr:cNvCxnSpPr/>
      </xdr:nvCxnSpPr>
      <xdr:spPr>
        <a:xfrm>
          <a:off x="4864100" y="1397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166212</xdr:rowOff>
    </xdr:from>
    <xdr:to>
      <xdr:col>23</xdr:col>
      <xdr:colOff>133350</xdr:colOff>
      <xdr:row>84</xdr:row>
      <xdr:rowOff>81384</xdr:rowOff>
    </xdr:to>
    <xdr:cxnSp macro="">
      <xdr:nvCxnSpPr>
        <xdr:cNvPr id="197" name="直線コネクタ 196"/>
        <xdr:cNvCxnSpPr/>
      </xdr:nvCxnSpPr>
      <xdr:spPr>
        <a:xfrm>
          <a:off x="4114800" y="14396562"/>
          <a:ext cx="838200" cy="8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169034</xdr:rowOff>
    </xdr:from>
    <xdr:ext cx="762000" cy="259045"/>
    <xdr:sp macro="" textlink="">
      <xdr:nvSpPr>
        <xdr:cNvPr id="198" name="人件費・物件費等の状況平均値テキスト"/>
        <xdr:cNvSpPr txBox="1"/>
      </xdr:nvSpPr>
      <xdr:spPr>
        <a:xfrm>
          <a:off x="5041900" y="14227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152507</xdr:rowOff>
    </xdr:from>
    <xdr:to>
      <xdr:col>23</xdr:col>
      <xdr:colOff>184150</xdr:colOff>
      <xdr:row>84</xdr:row>
      <xdr:rowOff>82657</xdr:rowOff>
    </xdr:to>
    <xdr:sp macro="" textlink="">
      <xdr:nvSpPr>
        <xdr:cNvPr id="199" name="フローチャート: 判断 198"/>
        <xdr:cNvSpPr/>
      </xdr:nvSpPr>
      <xdr:spPr>
        <a:xfrm>
          <a:off x="4902200" y="1438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161204</xdr:rowOff>
    </xdr:from>
    <xdr:to>
      <xdr:col>19</xdr:col>
      <xdr:colOff>133350</xdr:colOff>
      <xdr:row>83</xdr:row>
      <xdr:rowOff>166212</xdr:rowOff>
    </xdr:to>
    <xdr:cxnSp macro="">
      <xdr:nvCxnSpPr>
        <xdr:cNvPr id="200" name="直線コネクタ 199"/>
        <xdr:cNvCxnSpPr/>
      </xdr:nvCxnSpPr>
      <xdr:spPr>
        <a:xfrm>
          <a:off x="3225800" y="14391554"/>
          <a:ext cx="88900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61975</xdr:rowOff>
    </xdr:from>
    <xdr:to>
      <xdr:col>19</xdr:col>
      <xdr:colOff>184150</xdr:colOff>
      <xdr:row>83</xdr:row>
      <xdr:rowOff>163575</xdr:rowOff>
    </xdr:to>
    <xdr:sp macro="" textlink="">
      <xdr:nvSpPr>
        <xdr:cNvPr id="201" name="フローチャート: 判断 200"/>
        <xdr:cNvSpPr/>
      </xdr:nvSpPr>
      <xdr:spPr>
        <a:xfrm>
          <a:off x="4064000" y="1429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2302</xdr:rowOff>
    </xdr:from>
    <xdr:ext cx="736600" cy="259045"/>
    <xdr:sp macro="" textlink="">
      <xdr:nvSpPr>
        <xdr:cNvPr id="202" name="テキスト ボックス 201"/>
        <xdr:cNvSpPr txBox="1"/>
      </xdr:nvSpPr>
      <xdr:spPr>
        <a:xfrm>
          <a:off x="3733800" y="14061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138116</xdr:rowOff>
    </xdr:from>
    <xdr:to>
      <xdr:col>15</xdr:col>
      <xdr:colOff>82550</xdr:colOff>
      <xdr:row>83</xdr:row>
      <xdr:rowOff>161204</xdr:rowOff>
    </xdr:to>
    <xdr:cxnSp macro="">
      <xdr:nvCxnSpPr>
        <xdr:cNvPr id="203" name="直線コネクタ 202"/>
        <xdr:cNvCxnSpPr/>
      </xdr:nvCxnSpPr>
      <xdr:spPr>
        <a:xfrm>
          <a:off x="2336800" y="14368466"/>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157090</xdr:rowOff>
    </xdr:from>
    <xdr:to>
      <xdr:col>15</xdr:col>
      <xdr:colOff>133350</xdr:colOff>
      <xdr:row>83</xdr:row>
      <xdr:rowOff>87240</xdr:rowOff>
    </xdr:to>
    <xdr:sp macro="" textlink="">
      <xdr:nvSpPr>
        <xdr:cNvPr id="204" name="フローチャート: 判断 203"/>
        <xdr:cNvSpPr/>
      </xdr:nvSpPr>
      <xdr:spPr>
        <a:xfrm>
          <a:off x="3175000" y="142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97417</xdr:rowOff>
    </xdr:from>
    <xdr:ext cx="762000" cy="259045"/>
    <xdr:sp macro="" textlink="">
      <xdr:nvSpPr>
        <xdr:cNvPr id="205" name="テキスト ボックス 204"/>
        <xdr:cNvSpPr txBox="1"/>
      </xdr:nvSpPr>
      <xdr:spPr>
        <a:xfrm>
          <a:off x="2844800" y="139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121076</xdr:rowOff>
    </xdr:from>
    <xdr:to>
      <xdr:col>11</xdr:col>
      <xdr:colOff>31750</xdr:colOff>
      <xdr:row>83</xdr:row>
      <xdr:rowOff>138116</xdr:rowOff>
    </xdr:to>
    <xdr:cxnSp macro="">
      <xdr:nvCxnSpPr>
        <xdr:cNvPr id="206" name="直線コネクタ 205"/>
        <xdr:cNvCxnSpPr/>
      </xdr:nvCxnSpPr>
      <xdr:spPr>
        <a:xfrm>
          <a:off x="1447800" y="14351426"/>
          <a:ext cx="889000" cy="1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111247</xdr:rowOff>
    </xdr:from>
    <xdr:to>
      <xdr:col>11</xdr:col>
      <xdr:colOff>82550</xdr:colOff>
      <xdr:row>83</xdr:row>
      <xdr:rowOff>41397</xdr:rowOff>
    </xdr:to>
    <xdr:sp macro="" textlink="">
      <xdr:nvSpPr>
        <xdr:cNvPr id="207" name="フローチャート: 判断 206"/>
        <xdr:cNvSpPr/>
      </xdr:nvSpPr>
      <xdr:spPr>
        <a:xfrm>
          <a:off x="22860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51574</xdr:rowOff>
    </xdr:from>
    <xdr:ext cx="762000" cy="259045"/>
    <xdr:sp macro="" textlink="">
      <xdr:nvSpPr>
        <xdr:cNvPr id="208" name="テキスト ボックス 207"/>
        <xdr:cNvSpPr txBox="1"/>
      </xdr:nvSpPr>
      <xdr:spPr>
        <a:xfrm>
          <a:off x="1955800" y="1393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101845</xdr:rowOff>
    </xdr:from>
    <xdr:to>
      <xdr:col>7</xdr:col>
      <xdr:colOff>31750</xdr:colOff>
      <xdr:row>83</xdr:row>
      <xdr:rowOff>31995</xdr:rowOff>
    </xdr:to>
    <xdr:sp macro="" textlink="">
      <xdr:nvSpPr>
        <xdr:cNvPr id="209" name="フローチャート: 判断 208"/>
        <xdr:cNvSpPr/>
      </xdr:nvSpPr>
      <xdr:spPr>
        <a:xfrm>
          <a:off x="1397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42172</xdr:rowOff>
    </xdr:from>
    <xdr:ext cx="762000" cy="259045"/>
    <xdr:sp macro="" textlink="">
      <xdr:nvSpPr>
        <xdr:cNvPr id="210" name="テキスト ボックス 209"/>
        <xdr:cNvSpPr txBox="1"/>
      </xdr:nvSpPr>
      <xdr:spPr>
        <a:xfrm>
          <a:off x="1066800" y="1392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30584</xdr:rowOff>
    </xdr:from>
    <xdr:to>
      <xdr:col>23</xdr:col>
      <xdr:colOff>184150</xdr:colOff>
      <xdr:row>84</xdr:row>
      <xdr:rowOff>132184</xdr:rowOff>
    </xdr:to>
    <xdr:sp macro="" textlink="">
      <xdr:nvSpPr>
        <xdr:cNvPr id="216" name="楕円 215"/>
        <xdr:cNvSpPr/>
      </xdr:nvSpPr>
      <xdr:spPr>
        <a:xfrm>
          <a:off x="4902200" y="1443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2661</xdr:rowOff>
    </xdr:from>
    <xdr:ext cx="762000" cy="259045"/>
    <xdr:sp macro="" textlink="">
      <xdr:nvSpPr>
        <xdr:cNvPr id="217" name="人件費・物件費等の状況該当値テキスト"/>
        <xdr:cNvSpPr txBox="1"/>
      </xdr:nvSpPr>
      <xdr:spPr>
        <a:xfrm>
          <a:off x="5041900" y="1440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115412</xdr:rowOff>
    </xdr:from>
    <xdr:to>
      <xdr:col>19</xdr:col>
      <xdr:colOff>184150</xdr:colOff>
      <xdr:row>84</xdr:row>
      <xdr:rowOff>45562</xdr:rowOff>
    </xdr:to>
    <xdr:sp macro="" textlink="">
      <xdr:nvSpPr>
        <xdr:cNvPr id="218" name="楕円 217"/>
        <xdr:cNvSpPr/>
      </xdr:nvSpPr>
      <xdr:spPr>
        <a:xfrm>
          <a:off x="4064000" y="1434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30339</xdr:rowOff>
    </xdr:from>
    <xdr:ext cx="736600" cy="259045"/>
    <xdr:sp macro="" textlink="">
      <xdr:nvSpPr>
        <xdr:cNvPr id="219" name="テキスト ボックス 218"/>
        <xdr:cNvSpPr txBox="1"/>
      </xdr:nvSpPr>
      <xdr:spPr>
        <a:xfrm>
          <a:off x="3733800" y="14432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110404</xdr:rowOff>
    </xdr:from>
    <xdr:to>
      <xdr:col>15</xdr:col>
      <xdr:colOff>133350</xdr:colOff>
      <xdr:row>84</xdr:row>
      <xdr:rowOff>40554</xdr:rowOff>
    </xdr:to>
    <xdr:sp macro="" textlink="">
      <xdr:nvSpPr>
        <xdr:cNvPr id="220" name="楕円 219"/>
        <xdr:cNvSpPr/>
      </xdr:nvSpPr>
      <xdr:spPr>
        <a:xfrm>
          <a:off x="3175000" y="1434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25331</xdr:rowOff>
    </xdr:from>
    <xdr:ext cx="762000" cy="259045"/>
    <xdr:sp macro="" textlink="">
      <xdr:nvSpPr>
        <xdr:cNvPr id="221" name="テキスト ボックス 220"/>
        <xdr:cNvSpPr txBox="1"/>
      </xdr:nvSpPr>
      <xdr:spPr>
        <a:xfrm>
          <a:off x="2844800" y="1442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87316</xdr:rowOff>
    </xdr:from>
    <xdr:to>
      <xdr:col>11</xdr:col>
      <xdr:colOff>82550</xdr:colOff>
      <xdr:row>84</xdr:row>
      <xdr:rowOff>17466</xdr:rowOff>
    </xdr:to>
    <xdr:sp macro="" textlink="">
      <xdr:nvSpPr>
        <xdr:cNvPr id="222" name="楕円 221"/>
        <xdr:cNvSpPr/>
      </xdr:nvSpPr>
      <xdr:spPr>
        <a:xfrm>
          <a:off x="2286000" y="143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2243</xdr:rowOff>
    </xdr:from>
    <xdr:ext cx="762000" cy="259045"/>
    <xdr:sp macro="" textlink="">
      <xdr:nvSpPr>
        <xdr:cNvPr id="223" name="テキスト ボックス 222"/>
        <xdr:cNvSpPr txBox="1"/>
      </xdr:nvSpPr>
      <xdr:spPr>
        <a:xfrm>
          <a:off x="1955800" y="1440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70276</xdr:rowOff>
    </xdr:from>
    <xdr:to>
      <xdr:col>7</xdr:col>
      <xdr:colOff>31750</xdr:colOff>
      <xdr:row>84</xdr:row>
      <xdr:rowOff>426</xdr:rowOff>
    </xdr:to>
    <xdr:sp macro="" textlink="">
      <xdr:nvSpPr>
        <xdr:cNvPr id="224" name="楕円 223"/>
        <xdr:cNvSpPr/>
      </xdr:nvSpPr>
      <xdr:spPr>
        <a:xfrm>
          <a:off x="1397000" y="1430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156653</xdr:rowOff>
    </xdr:from>
    <xdr:ext cx="762000" cy="259045"/>
    <xdr:sp macro="" textlink="">
      <xdr:nvSpPr>
        <xdr:cNvPr id="225" name="テキスト ボックス 224"/>
        <xdr:cNvSpPr txBox="1"/>
      </xdr:nvSpPr>
      <xdr:spPr>
        <a:xfrm>
          <a:off x="1066800" y="143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国家公務員の給与との比較の指数であるラスパイレス指数は</a:t>
          </a:r>
          <a:r>
            <a:rPr lang="en-US" altLang="ja-JP" sz="1100" b="0" i="0" baseline="0">
              <a:solidFill>
                <a:schemeClr val="dk1"/>
              </a:solidFill>
              <a:effectLst/>
              <a:latin typeface="+mn-lt"/>
              <a:ea typeface="+mn-ea"/>
              <a:cs typeface="+mn-cs"/>
            </a:rPr>
            <a:t>95.4</a:t>
          </a:r>
          <a:r>
            <a:rPr lang="ja-JP" altLang="ja-JP" sz="1100" b="0" i="0" baseline="0">
              <a:solidFill>
                <a:schemeClr val="dk1"/>
              </a:solidFill>
              <a:effectLst/>
              <a:latin typeface="+mn-lt"/>
              <a:ea typeface="+mn-ea"/>
              <a:cs typeface="+mn-cs"/>
            </a:rPr>
            <a:t>となっており、　類似団体とほぼ同水準となっています。</a:t>
          </a:r>
          <a:endParaRPr lang="ja-JP" altLang="ja-JP" sz="1400">
            <a:effectLst/>
          </a:endParaRPr>
        </a:p>
        <a:p>
          <a:pPr rtl="0"/>
          <a:r>
            <a:rPr lang="ja-JP" altLang="ja-JP" sz="1100" b="0" i="0" baseline="0">
              <a:solidFill>
                <a:schemeClr val="dk1"/>
              </a:solidFill>
              <a:effectLst/>
              <a:latin typeface="+mn-lt"/>
              <a:ea typeface="+mn-ea"/>
              <a:cs typeface="+mn-cs"/>
            </a:rPr>
            <a:t>　引き続き、「第６次行政改革」を実施する中で、職員定数や給与の適正化に努めます。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6" name="直線コネクタ 255"/>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7"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8" name="直線コネクタ 257"/>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9"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60" name="直線コネクタ 259"/>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100693</xdr:rowOff>
    </xdr:to>
    <xdr:cxnSp macro="">
      <xdr:nvCxnSpPr>
        <xdr:cNvPr id="261" name="直線コネクタ 260"/>
        <xdr:cNvCxnSpPr/>
      </xdr:nvCxnSpPr>
      <xdr:spPr>
        <a:xfrm>
          <a:off x="16179800" y="1467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90913</xdr:rowOff>
    </xdr:from>
    <xdr:ext cx="762000" cy="259045"/>
    <xdr:sp macro="" textlink="">
      <xdr:nvSpPr>
        <xdr:cNvPr id="262" name="給与水準   （国との比較）平均値テキスト"/>
        <xdr:cNvSpPr txBox="1"/>
      </xdr:nvSpPr>
      <xdr:spPr>
        <a:xfrm>
          <a:off x="17106900" y="14664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151493</xdr:rowOff>
    </xdr:from>
    <xdr:to>
      <xdr:col>77</xdr:col>
      <xdr:colOff>44450</xdr:colOff>
      <xdr:row>85</xdr:row>
      <xdr:rowOff>100693</xdr:rowOff>
    </xdr:to>
    <xdr:cxnSp macro="">
      <xdr:nvCxnSpPr>
        <xdr:cNvPr id="264" name="直線コネクタ 263"/>
        <xdr:cNvCxnSpPr/>
      </xdr:nvCxnSpPr>
      <xdr:spPr>
        <a:xfrm>
          <a:off x="15290800" y="1455329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5" name="フローチャート: 判断 264"/>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66" name="テキスト ボックス 265"/>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151493</xdr:rowOff>
    </xdr:from>
    <xdr:to>
      <xdr:col>72</xdr:col>
      <xdr:colOff>203200</xdr:colOff>
      <xdr:row>85</xdr:row>
      <xdr:rowOff>152400</xdr:rowOff>
    </xdr:to>
    <xdr:cxnSp macro="">
      <xdr:nvCxnSpPr>
        <xdr:cNvPr id="267" name="直線コネクタ 266"/>
        <xdr:cNvCxnSpPr/>
      </xdr:nvCxnSpPr>
      <xdr:spPr>
        <a:xfrm flipV="1">
          <a:off x="14401800" y="1455329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9" name="テキスト ボックス 268"/>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32657</xdr:rowOff>
    </xdr:to>
    <xdr:cxnSp macro="">
      <xdr:nvCxnSpPr>
        <xdr:cNvPr id="270" name="直線コネクタ 269"/>
        <xdr:cNvCxnSpPr/>
      </xdr:nvCxnSpPr>
      <xdr:spPr>
        <a:xfrm flipV="1">
          <a:off x="13512800" y="1472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2" name="テキスト ボックス 271"/>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4" name="テキスト ボックス 273"/>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80" name="楕円 279"/>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66420</xdr:rowOff>
    </xdr:from>
    <xdr:ext cx="762000" cy="259045"/>
    <xdr:sp macro="" textlink="">
      <xdr:nvSpPr>
        <xdr:cNvPr id="281" name="給与水準   （国との比較）該当値テキスト"/>
        <xdr:cNvSpPr txBox="1"/>
      </xdr:nvSpPr>
      <xdr:spPr>
        <a:xfrm>
          <a:off x="171069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82" name="楕円 281"/>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83" name="テキスト ボックス 282"/>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100693</xdr:rowOff>
    </xdr:from>
    <xdr:to>
      <xdr:col>73</xdr:col>
      <xdr:colOff>44450</xdr:colOff>
      <xdr:row>85</xdr:row>
      <xdr:rowOff>30843</xdr:rowOff>
    </xdr:to>
    <xdr:sp macro="" textlink="">
      <xdr:nvSpPr>
        <xdr:cNvPr id="284" name="楕円 283"/>
        <xdr:cNvSpPr/>
      </xdr:nvSpPr>
      <xdr:spPr>
        <a:xfrm>
          <a:off x="15240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41020</xdr:rowOff>
    </xdr:from>
    <xdr:ext cx="762000" cy="259045"/>
    <xdr:sp macro="" textlink="">
      <xdr:nvSpPr>
        <xdr:cNvPr id="285" name="テキスト ボックス 284"/>
        <xdr:cNvSpPr txBox="1"/>
      </xdr:nvSpPr>
      <xdr:spPr>
        <a:xfrm>
          <a:off x="14909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6" name="楕円 285"/>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7" name="テキスト ボックス 286"/>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8" name="楕円 287"/>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89" name="テキスト ボックス 288"/>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共施設も多く、自然環境保全部局など他の自治体には例を見ない行政部門があることや、給食・調理、施設管理部門などにおいて直営によって職員配置しているため、類似団体平均を上回っています。今後も引き続き、「第６次行政改革」による適正な人員配置、可能な限り施設の指定管理者制度の導入や事業のアウトソーシングを進め定員抑制に努め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161834</xdr:rowOff>
    </xdr:to>
    <xdr:cxnSp macro="">
      <xdr:nvCxnSpPr>
        <xdr:cNvPr id="321" name="直線コネクタ 320"/>
        <xdr:cNvCxnSpPr/>
      </xdr:nvCxnSpPr>
      <xdr:spPr>
        <a:xfrm flipV="1">
          <a:off x="17018000" y="10119360"/>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133911</xdr:rowOff>
    </xdr:from>
    <xdr:ext cx="762000" cy="259045"/>
    <xdr:sp macro="" textlink="">
      <xdr:nvSpPr>
        <xdr:cNvPr id="322" name="定員管理の状況最小値テキスト"/>
        <xdr:cNvSpPr txBox="1"/>
      </xdr:nvSpPr>
      <xdr:spPr>
        <a:xfrm>
          <a:off x="17106900" y="1144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161834</xdr:rowOff>
    </xdr:from>
    <xdr:to>
      <xdr:col>81</xdr:col>
      <xdr:colOff>133350</xdr:colOff>
      <xdr:row>66</xdr:row>
      <xdr:rowOff>161834</xdr:rowOff>
    </xdr:to>
    <xdr:cxnSp macro="">
      <xdr:nvCxnSpPr>
        <xdr:cNvPr id="323" name="直線コネクタ 322"/>
        <xdr:cNvCxnSpPr/>
      </xdr:nvCxnSpPr>
      <xdr:spPr>
        <a:xfrm>
          <a:off x="16929100" y="114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24" name="定員管理の状況最大値テキスト"/>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25" name="直線コネクタ 324"/>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129480</xdr:rowOff>
    </xdr:from>
    <xdr:to>
      <xdr:col>81</xdr:col>
      <xdr:colOff>44450</xdr:colOff>
      <xdr:row>62</xdr:row>
      <xdr:rowOff>169696</xdr:rowOff>
    </xdr:to>
    <xdr:cxnSp macro="">
      <xdr:nvCxnSpPr>
        <xdr:cNvPr id="326" name="直線コネクタ 325"/>
        <xdr:cNvCxnSpPr/>
      </xdr:nvCxnSpPr>
      <xdr:spPr>
        <a:xfrm>
          <a:off x="16179800" y="1075938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7879</xdr:rowOff>
    </xdr:from>
    <xdr:ext cx="762000" cy="259045"/>
    <xdr:sp macro="" textlink="">
      <xdr:nvSpPr>
        <xdr:cNvPr id="327" name="定員管理の状況平均値テキスト"/>
        <xdr:cNvSpPr txBox="1"/>
      </xdr:nvSpPr>
      <xdr:spPr>
        <a:xfrm>
          <a:off x="17106900" y="1046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28" name="フローチャート: 判断 327"/>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108796</xdr:rowOff>
    </xdr:from>
    <xdr:to>
      <xdr:col>77</xdr:col>
      <xdr:colOff>44450</xdr:colOff>
      <xdr:row>62</xdr:row>
      <xdr:rowOff>129480</xdr:rowOff>
    </xdr:to>
    <xdr:cxnSp macro="">
      <xdr:nvCxnSpPr>
        <xdr:cNvPr id="329" name="直線コネクタ 328"/>
        <xdr:cNvCxnSpPr/>
      </xdr:nvCxnSpPr>
      <xdr:spPr>
        <a:xfrm>
          <a:off x="15290800" y="10738696"/>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115691</xdr:rowOff>
    </xdr:from>
    <xdr:to>
      <xdr:col>77</xdr:col>
      <xdr:colOff>95250</xdr:colOff>
      <xdr:row>62</xdr:row>
      <xdr:rowOff>45841</xdr:rowOff>
    </xdr:to>
    <xdr:sp macro="" textlink="">
      <xdr:nvSpPr>
        <xdr:cNvPr id="330" name="フローチャート: 判断 329"/>
        <xdr:cNvSpPr/>
      </xdr:nvSpPr>
      <xdr:spPr>
        <a:xfrm>
          <a:off x="16129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56018</xdr:rowOff>
    </xdr:from>
    <xdr:ext cx="736600" cy="259045"/>
    <xdr:sp macro="" textlink="">
      <xdr:nvSpPr>
        <xdr:cNvPr id="331" name="テキスト ボックス 330"/>
        <xdr:cNvSpPr txBox="1"/>
      </xdr:nvSpPr>
      <xdr:spPr>
        <a:xfrm>
          <a:off x="15798800" y="10343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108796</xdr:rowOff>
    </xdr:from>
    <xdr:to>
      <xdr:col>72</xdr:col>
      <xdr:colOff>203200</xdr:colOff>
      <xdr:row>62</xdr:row>
      <xdr:rowOff>167398</xdr:rowOff>
    </xdr:to>
    <xdr:cxnSp macro="">
      <xdr:nvCxnSpPr>
        <xdr:cNvPr id="332" name="直線コネクタ 331"/>
        <xdr:cNvCxnSpPr/>
      </xdr:nvCxnSpPr>
      <xdr:spPr>
        <a:xfrm flipV="1">
          <a:off x="14401800" y="10738696"/>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84667</xdr:rowOff>
    </xdr:from>
    <xdr:to>
      <xdr:col>73</xdr:col>
      <xdr:colOff>44450</xdr:colOff>
      <xdr:row>62</xdr:row>
      <xdr:rowOff>14817</xdr:rowOff>
    </xdr:to>
    <xdr:sp macro="" textlink="">
      <xdr:nvSpPr>
        <xdr:cNvPr id="333" name="フローチャート: 判断 332"/>
        <xdr:cNvSpPr/>
      </xdr:nvSpPr>
      <xdr:spPr>
        <a:xfrm>
          <a:off x="15240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24994</xdr:rowOff>
    </xdr:from>
    <xdr:ext cx="762000" cy="259045"/>
    <xdr:sp macro="" textlink="">
      <xdr:nvSpPr>
        <xdr:cNvPr id="334" name="テキスト ボックス 333"/>
        <xdr:cNvSpPr txBox="1"/>
      </xdr:nvSpPr>
      <xdr:spPr>
        <a:xfrm>
          <a:off x="14909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152460</xdr:rowOff>
    </xdr:from>
    <xdr:to>
      <xdr:col>68</xdr:col>
      <xdr:colOff>152400</xdr:colOff>
      <xdr:row>62</xdr:row>
      <xdr:rowOff>167398</xdr:rowOff>
    </xdr:to>
    <xdr:cxnSp macro="">
      <xdr:nvCxnSpPr>
        <xdr:cNvPr id="335" name="直線コネクタ 334"/>
        <xdr:cNvCxnSpPr/>
      </xdr:nvCxnSpPr>
      <xdr:spPr>
        <a:xfrm>
          <a:off x="13512800" y="10782360"/>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31810</xdr:rowOff>
    </xdr:from>
    <xdr:to>
      <xdr:col>68</xdr:col>
      <xdr:colOff>203200</xdr:colOff>
      <xdr:row>61</xdr:row>
      <xdr:rowOff>133410</xdr:rowOff>
    </xdr:to>
    <xdr:sp macro="" textlink="">
      <xdr:nvSpPr>
        <xdr:cNvPr id="336" name="フローチャート: 判断 335"/>
        <xdr:cNvSpPr/>
      </xdr:nvSpPr>
      <xdr:spPr>
        <a:xfrm>
          <a:off x="14351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143587</xdr:rowOff>
    </xdr:from>
    <xdr:ext cx="762000" cy="259045"/>
    <xdr:sp macro="" textlink="">
      <xdr:nvSpPr>
        <xdr:cNvPr id="337" name="テキスト ボックス 336"/>
        <xdr:cNvSpPr txBox="1"/>
      </xdr:nvSpPr>
      <xdr:spPr>
        <a:xfrm>
          <a:off x="14020800" y="102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16873</xdr:rowOff>
    </xdr:from>
    <xdr:to>
      <xdr:col>64</xdr:col>
      <xdr:colOff>152400</xdr:colOff>
      <xdr:row>61</xdr:row>
      <xdr:rowOff>118473</xdr:rowOff>
    </xdr:to>
    <xdr:sp macro="" textlink="">
      <xdr:nvSpPr>
        <xdr:cNvPr id="338" name="フローチャート: 判断 337"/>
        <xdr:cNvSpPr/>
      </xdr:nvSpPr>
      <xdr:spPr>
        <a:xfrm>
          <a:off x="13462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128650</xdr:rowOff>
    </xdr:from>
    <xdr:ext cx="762000" cy="259045"/>
    <xdr:sp macro="" textlink="">
      <xdr:nvSpPr>
        <xdr:cNvPr id="339" name="テキスト ボックス 338"/>
        <xdr:cNvSpPr txBox="1"/>
      </xdr:nvSpPr>
      <xdr:spPr>
        <a:xfrm>
          <a:off x="13131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118896</xdr:rowOff>
    </xdr:from>
    <xdr:to>
      <xdr:col>81</xdr:col>
      <xdr:colOff>95250</xdr:colOff>
      <xdr:row>63</xdr:row>
      <xdr:rowOff>49046</xdr:rowOff>
    </xdr:to>
    <xdr:sp macro="" textlink="">
      <xdr:nvSpPr>
        <xdr:cNvPr id="345" name="楕円 344"/>
        <xdr:cNvSpPr/>
      </xdr:nvSpPr>
      <xdr:spPr>
        <a:xfrm>
          <a:off x="16967200" y="107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90973</xdr:rowOff>
    </xdr:from>
    <xdr:ext cx="762000" cy="259045"/>
    <xdr:sp macro="" textlink="">
      <xdr:nvSpPr>
        <xdr:cNvPr id="346" name="定員管理の状況該当値テキスト"/>
        <xdr:cNvSpPr txBox="1"/>
      </xdr:nvSpPr>
      <xdr:spPr>
        <a:xfrm>
          <a:off x="17106900" y="1072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78680</xdr:rowOff>
    </xdr:from>
    <xdr:to>
      <xdr:col>77</xdr:col>
      <xdr:colOff>95250</xdr:colOff>
      <xdr:row>63</xdr:row>
      <xdr:rowOff>8830</xdr:rowOff>
    </xdr:to>
    <xdr:sp macro="" textlink="">
      <xdr:nvSpPr>
        <xdr:cNvPr id="347" name="楕円 346"/>
        <xdr:cNvSpPr/>
      </xdr:nvSpPr>
      <xdr:spPr>
        <a:xfrm>
          <a:off x="16129000" y="1070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165057</xdr:rowOff>
    </xdr:from>
    <xdr:ext cx="736600" cy="259045"/>
    <xdr:sp macro="" textlink="">
      <xdr:nvSpPr>
        <xdr:cNvPr id="348" name="テキスト ボックス 347"/>
        <xdr:cNvSpPr txBox="1"/>
      </xdr:nvSpPr>
      <xdr:spPr>
        <a:xfrm>
          <a:off x="15798800" y="107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57996</xdr:rowOff>
    </xdr:from>
    <xdr:to>
      <xdr:col>73</xdr:col>
      <xdr:colOff>44450</xdr:colOff>
      <xdr:row>62</xdr:row>
      <xdr:rowOff>159596</xdr:rowOff>
    </xdr:to>
    <xdr:sp macro="" textlink="">
      <xdr:nvSpPr>
        <xdr:cNvPr id="349" name="楕円 348"/>
        <xdr:cNvSpPr/>
      </xdr:nvSpPr>
      <xdr:spPr>
        <a:xfrm>
          <a:off x="15240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144373</xdr:rowOff>
    </xdr:from>
    <xdr:ext cx="762000" cy="259045"/>
    <xdr:sp macro="" textlink="">
      <xdr:nvSpPr>
        <xdr:cNvPr id="350" name="テキスト ボックス 349"/>
        <xdr:cNvSpPr txBox="1"/>
      </xdr:nvSpPr>
      <xdr:spPr>
        <a:xfrm>
          <a:off x="14909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116598</xdr:rowOff>
    </xdr:from>
    <xdr:to>
      <xdr:col>68</xdr:col>
      <xdr:colOff>203200</xdr:colOff>
      <xdr:row>63</xdr:row>
      <xdr:rowOff>46748</xdr:rowOff>
    </xdr:to>
    <xdr:sp macro="" textlink="">
      <xdr:nvSpPr>
        <xdr:cNvPr id="351" name="楕円 350"/>
        <xdr:cNvSpPr/>
      </xdr:nvSpPr>
      <xdr:spPr>
        <a:xfrm>
          <a:off x="14351000" y="1074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31525</xdr:rowOff>
    </xdr:from>
    <xdr:ext cx="762000" cy="259045"/>
    <xdr:sp macro="" textlink="">
      <xdr:nvSpPr>
        <xdr:cNvPr id="352" name="テキスト ボックス 351"/>
        <xdr:cNvSpPr txBox="1"/>
      </xdr:nvSpPr>
      <xdr:spPr>
        <a:xfrm>
          <a:off x="14020800" y="1083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101660</xdr:rowOff>
    </xdr:from>
    <xdr:to>
      <xdr:col>64</xdr:col>
      <xdr:colOff>152400</xdr:colOff>
      <xdr:row>63</xdr:row>
      <xdr:rowOff>31810</xdr:rowOff>
    </xdr:to>
    <xdr:sp macro="" textlink="">
      <xdr:nvSpPr>
        <xdr:cNvPr id="353" name="楕円 352"/>
        <xdr:cNvSpPr/>
      </xdr:nvSpPr>
      <xdr:spPr>
        <a:xfrm>
          <a:off x="13462000" y="107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16587</xdr:rowOff>
    </xdr:from>
    <xdr:ext cx="762000" cy="259045"/>
    <xdr:sp macro="" textlink="">
      <xdr:nvSpPr>
        <xdr:cNvPr id="354" name="テキスト ボックス 353"/>
        <xdr:cNvSpPr txBox="1"/>
      </xdr:nvSpPr>
      <xdr:spPr>
        <a:xfrm>
          <a:off x="13131800" y="1081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交付税算入措置のある地方債発行が比較的多いため、類似団体平均とほぼ同程度の数値となっています</a:t>
          </a:r>
          <a:r>
            <a:rPr lang="ja-JP" altLang="en-US" sz="1100" b="0" i="0" baseline="0">
              <a:solidFill>
                <a:schemeClr val="dk1"/>
              </a:solidFill>
              <a:effectLst/>
              <a:latin typeface="+mn-lt"/>
              <a:ea typeface="+mn-ea"/>
              <a:cs typeface="+mn-cs"/>
            </a:rPr>
            <a:t>が、起債と債務負担行為の償還が増えたことにより、若干の増加となりました。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今後、庁舎耐震化等の大型事業の償還も始まることから、計画的な公債費負担の平準化を図ります。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115711</xdr:rowOff>
    </xdr:from>
    <xdr:to>
      <xdr:col>81</xdr:col>
      <xdr:colOff>44450</xdr:colOff>
      <xdr:row>44</xdr:row>
      <xdr:rowOff>124883</xdr:rowOff>
    </xdr:to>
    <xdr:cxnSp macro="">
      <xdr:nvCxnSpPr>
        <xdr:cNvPr id="384" name="直線コネクタ 383"/>
        <xdr:cNvCxnSpPr/>
      </xdr:nvCxnSpPr>
      <xdr:spPr>
        <a:xfrm flipV="1">
          <a:off x="17018000" y="6287911"/>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5"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6" name="直線コネクタ 385"/>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30638</xdr:rowOff>
    </xdr:from>
    <xdr:ext cx="762000" cy="259045"/>
    <xdr:sp macro="" textlink="">
      <xdr:nvSpPr>
        <xdr:cNvPr id="387" name="公債費負担の状況最大値テキスト"/>
        <xdr:cNvSpPr txBox="1"/>
      </xdr:nvSpPr>
      <xdr:spPr>
        <a:xfrm>
          <a:off x="17106900" y="603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115711</xdr:rowOff>
    </xdr:from>
    <xdr:to>
      <xdr:col>81</xdr:col>
      <xdr:colOff>133350</xdr:colOff>
      <xdr:row>36</xdr:row>
      <xdr:rowOff>115711</xdr:rowOff>
    </xdr:to>
    <xdr:cxnSp macro="">
      <xdr:nvCxnSpPr>
        <xdr:cNvPr id="388" name="直線コネクタ 387"/>
        <xdr:cNvCxnSpPr/>
      </xdr:nvCxnSpPr>
      <xdr:spPr>
        <a:xfrm>
          <a:off x="16929100" y="628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42</xdr:row>
      <xdr:rowOff>38805</xdr:rowOff>
    </xdr:to>
    <xdr:cxnSp macro="">
      <xdr:nvCxnSpPr>
        <xdr:cNvPr id="389" name="直線コネクタ 388"/>
        <xdr:cNvCxnSpPr/>
      </xdr:nvCxnSpPr>
      <xdr:spPr>
        <a:xfrm>
          <a:off x="16179800" y="7105650"/>
          <a:ext cx="8382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159755</xdr:rowOff>
    </xdr:from>
    <xdr:ext cx="762000" cy="259045"/>
    <xdr:sp macro="" textlink="">
      <xdr:nvSpPr>
        <xdr:cNvPr id="390" name="公債費負担の状況平均値テキスト"/>
        <xdr:cNvSpPr txBox="1"/>
      </xdr:nvSpPr>
      <xdr:spPr>
        <a:xfrm>
          <a:off x="17106900" y="684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143228</xdr:rowOff>
    </xdr:from>
    <xdr:to>
      <xdr:col>81</xdr:col>
      <xdr:colOff>95250</xdr:colOff>
      <xdr:row>41</xdr:row>
      <xdr:rowOff>73378</xdr:rowOff>
    </xdr:to>
    <xdr:sp macro="" textlink="">
      <xdr:nvSpPr>
        <xdr:cNvPr id="391" name="フローチャート: 判断 390"/>
        <xdr:cNvSpPr/>
      </xdr:nvSpPr>
      <xdr:spPr>
        <a:xfrm>
          <a:off x="16967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76200</xdr:rowOff>
    </xdr:to>
    <xdr:cxnSp macro="">
      <xdr:nvCxnSpPr>
        <xdr:cNvPr id="392" name="直線コネクタ 391"/>
        <xdr:cNvCxnSpPr/>
      </xdr:nvCxnSpPr>
      <xdr:spPr>
        <a:xfrm>
          <a:off x="15290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93" name="フローチャート: 判断 392"/>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83555</xdr:rowOff>
    </xdr:from>
    <xdr:ext cx="736600" cy="259045"/>
    <xdr:sp macro="" textlink="">
      <xdr:nvSpPr>
        <xdr:cNvPr id="394" name="テキスト ボックス 393"/>
        <xdr:cNvSpPr txBox="1"/>
      </xdr:nvSpPr>
      <xdr:spPr>
        <a:xfrm>
          <a:off x="15798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9172</xdr:rowOff>
    </xdr:from>
    <xdr:to>
      <xdr:col>72</xdr:col>
      <xdr:colOff>203200</xdr:colOff>
      <xdr:row>41</xdr:row>
      <xdr:rowOff>76200</xdr:rowOff>
    </xdr:to>
    <xdr:cxnSp macro="">
      <xdr:nvCxnSpPr>
        <xdr:cNvPr id="395" name="直線コネクタ 394"/>
        <xdr:cNvCxnSpPr/>
      </xdr:nvCxnSpPr>
      <xdr:spPr>
        <a:xfrm>
          <a:off x="14401800" y="703862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6" name="フローチャート: 判断 395"/>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397" name="テキスト ボックス 396"/>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9172</xdr:rowOff>
    </xdr:from>
    <xdr:to>
      <xdr:col>68</xdr:col>
      <xdr:colOff>152400</xdr:colOff>
      <xdr:row>41</xdr:row>
      <xdr:rowOff>103011</xdr:rowOff>
    </xdr:to>
    <xdr:cxnSp macro="">
      <xdr:nvCxnSpPr>
        <xdr:cNvPr id="398" name="直線コネクタ 397"/>
        <xdr:cNvCxnSpPr/>
      </xdr:nvCxnSpPr>
      <xdr:spPr>
        <a:xfrm flipV="1">
          <a:off x="13512800" y="703862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9" name="フローチャート: 判断 398"/>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400" name="テキスト ボックス 399"/>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1" name="フローチャート: 判断 400"/>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2" name="テキスト ボックス 401"/>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159455</xdr:rowOff>
    </xdr:from>
    <xdr:to>
      <xdr:col>81</xdr:col>
      <xdr:colOff>95250</xdr:colOff>
      <xdr:row>42</xdr:row>
      <xdr:rowOff>89605</xdr:rowOff>
    </xdr:to>
    <xdr:sp macro="" textlink="">
      <xdr:nvSpPr>
        <xdr:cNvPr id="408" name="楕円 407"/>
        <xdr:cNvSpPr/>
      </xdr:nvSpPr>
      <xdr:spPr>
        <a:xfrm>
          <a:off x="169672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131532</xdr:rowOff>
    </xdr:from>
    <xdr:ext cx="762000" cy="259045"/>
    <xdr:sp macro="" textlink="">
      <xdr:nvSpPr>
        <xdr:cNvPr id="409" name="公債費負担の状況該当値テキスト"/>
        <xdr:cNvSpPr txBox="1"/>
      </xdr:nvSpPr>
      <xdr:spPr>
        <a:xfrm>
          <a:off x="17106900" y="716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10" name="楕円 409"/>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411" name="テキスト ボックス 410"/>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412" name="楕円 411"/>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413" name="テキスト ボックス 412"/>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129822</xdr:rowOff>
    </xdr:from>
    <xdr:to>
      <xdr:col>68</xdr:col>
      <xdr:colOff>203200</xdr:colOff>
      <xdr:row>41</xdr:row>
      <xdr:rowOff>59972</xdr:rowOff>
    </xdr:to>
    <xdr:sp macro="" textlink="">
      <xdr:nvSpPr>
        <xdr:cNvPr id="414" name="楕円 413"/>
        <xdr:cNvSpPr/>
      </xdr:nvSpPr>
      <xdr:spPr>
        <a:xfrm>
          <a:off x="14351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70149</xdr:rowOff>
    </xdr:from>
    <xdr:ext cx="762000" cy="259045"/>
    <xdr:sp macro="" textlink="">
      <xdr:nvSpPr>
        <xdr:cNvPr id="415" name="テキスト ボックス 414"/>
        <xdr:cNvSpPr txBox="1"/>
      </xdr:nvSpPr>
      <xdr:spPr>
        <a:xfrm>
          <a:off x="14020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52211</xdr:rowOff>
    </xdr:from>
    <xdr:to>
      <xdr:col>64</xdr:col>
      <xdr:colOff>152400</xdr:colOff>
      <xdr:row>41</xdr:row>
      <xdr:rowOff>153811</xdr:rowOff>
    </xdr:to>
    <xdr:sp macro="" textlink="">
      <xdr:nvSpPr>
        <xdr:cNvPr id="416" name="楕円 415"/>
        <xdr:cNvSpPr/>
      </xdr:nvSpPr>
      <xdr:spPr>
        <a:xfrm>
          <a:off x="13462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138588</xdr:rowOff>
    </xdr:from>
    <xdr:ext cx="762000" cy="259045"/>
    <xdr:sp macro="" textlink="">
      <xdr:nvSpPr>
        <xdr:cNvPr id="417" name="テキスト ボックス 416"/>
        <xdr:cNvSpPr txBox="1"/>
      </xdr:nvSpPr>
      <xdr:spPr>
        <a:xfrm>
          <a:off x="13131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計画的な建設事業の実施や補正予算債等の交付税算入のある地方債の発行、公的補償金免除繰上償還の実施などにより、町債残高や償還利子の圧縮を図るとともに、財政調整基金など充当可能基金現在高の維持に努めているものの、中心市街地活性化推進事業や町営住宅再生整備事業等の大型事業や公共施設長寿命化事業などの実施による公債費の残高、一部事務組合（斜里郡３町終末処理事業組合及び斜里地区消防組合）の施設改修や改築等に伴う負担金の増額等により、類似団体平均を上回っています。</a:t>
          </a:r>
          <a:endParaRPr lang="ja-JP" altLang="ja-JP" sz="1000">
            <a:effectLst/>
          </a:endParaRPr>
        </a:p>
        <a:p>
          <a:r>
            <a:rPr lang="ja-JP" altLang="ja-JP" sz="1000">
              <a:solidFill>
                <a:schemeClr val="dk1"/>
              </a:solidFill>
              <a:effectLst/>
              <a:latin typeface="+mn-lt"/>
              <a:ea typeface="+mn-ea"/>
              <a:cs typeface="+mn-cs"/>
            </a:rPr>
            <a:t>　　引き続き、中長期的な財政収支の試算を基に計画的に事業を行い、公債費負担の平準化をはかり、義務的経費の削減を中心とする「第６次行政改革」の取り組みを進め、財政の健全化に努めていきます。</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88124</xdr:rowOff>
    </xdr:to>
    <xdr:cxnSp macro="">
      <xdr:nvCxnSpPr>
        <xdr:cNvPr id="446" name="直線コネクタ 445"/>
        <xdr:cNvCxnSpPr/>
      </xdr:nvCxnSpPr>
      <xdr:spPr>
        <a:xfrm flipV="1">
          <a:off x="17018000" y="2370667"/>
          <a:ext cx="0" cy="1489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60201</xdr:rowOff>
    </xdr:from>
    <xdr:ext cx="762000" cy="259045"/>
    <xdr:sp macro="" textlink="">
      <xdr:nvSpPr>
        <xdr:cNvPr id="447" name="将来負担の状況最小値テキスト"/>
        <xdr:cNvSpPr txBox="1"/>
      </xdr:nvSpPr>
      <xdr:spPr>
        <a:xfrm>
          <a:off x="17106900" y="383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88124</xdr:rowOff>
    </xdr:from>
    <xdr:to>
      <xdr:col>81</xdr:col>
      <xdr:colOff>133350</xdr:colOff>
      <xdr:row>22</xdr:row>
      <xdr:rowOff>88124</xdr:rowOff>
    </xdr:to>
    <xdr:cxnSp macro="">
      <xdr:nvCxnSpPr>
        <xdr:cNvPr id="448" name="直線コネクタ 447"/>
        <xdr:cNvCxnSpPr/>
      </xdr:nvCxnSpPr>
      <xdr:spPr>
        <a:xfrm>
          <a:off x="16929100" y="386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5927</xdr:rowOff>
    </xdr:from>
    <xdr:to>
      <xdr:col>81</xdr:col>
      <xdr:colOff>44450</xdr:colOff>
      <xdr:row>21</xdr:row>
      <xdr:rowOff>31679</xdr:rowOff>
    </xdr:to>
    <xdr:cxnSp macro="">
      <xdr:nvCxnSpPr>
        <xdr:cNvPr id="451" name="直線コネクタ 450"/>
        <xdr:cNvCxnSpPr/>
      </xdr:nvCxnSpPr>
      <xdr:spPr>
        <a:xfrm flipV="1">
          <a:off x="16179800" y="3263477"/>
          <a:ext cx="838200" cy="36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32755</xdr:rowOff>
    </xdr:from>
    <xdr:ext cx="762000" cy="259045"/>
    <xdr:sp macro="" textlink="">
      <xdr:nvSpPr>
        <xdr:cNvPr id="452" name="将来負担の状況平均値テキスト"/>
        <xdr:cNvSpPr txBox="1"/>
      </xdr:nvSpPr>
      <xdr:spPr>
        <a:xfrm>
          <a:off x="17106900" y="2433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53" name="フローチャート: 判断 452"/>
        <xdr:cNvSpPr/>
      </xdr:nvSpPr>
      <xdr:spPr>
        <a:xfrm>
          <a:off x="169672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31679</xdr:rowOff>
    </xdr:from>
    <xdr:to>
      <xdr:col>77</xdr:col>
      <xdr:colOff>44450</xdr:colOff>
      <xdr:row>21</xdr:row>
      <xdr:rowOff>49107</xdr:rowOff>
    </xdr:to>
    <xdr:cxnSp macro="">
      <xdr:nvCxnSpPr>
        <xdr:cNvPr id="454" name="直線コネクタ 453"/>
        <xdr:cNvCxnSpPr/>
      </xdr:nvCxnSpPr>
      <xdr:spPr>
        <a:xfrm flipV="1">
          <a:off x="15290800" y="3632129"/>
          <a:ext cx="889000" cy="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11007</xdr:rowOff>
    </xdr:from>
    <xdr:to>
      <xdr:col>77</xdr:col>
      <xdr:colOff>95250</xdr:colOff>
      <xdr:row>16</xdr:row>
      <xdr:rowOff>112607</xdr:rowOff>
    </xdr:to>
    <xdr:sp macro="" textlink="">
      <xdr:nvSpPr>
        <xdr:cNvPr id="455" name="フローチャート: 判断 454"/>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122784</xdr:rowOff>
    </xdr:from>
    <xdr:ext cx="736600" cy="259045"/>
    <xdr:sp macro="" textlink="">
      <xdr:nvSpPr>
        <xdr:cNvPr id="456" name="テキスト ボックス 455"/>
        <xdr:cNvSpPr txBox="1"/>
      </xdr:nvSpPr>
      <xdr:spPr>
        <a:xfrm>
          <a:off x="15798800" y="252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144145</xdr:rowOff>
    </xdr:from>
    <xdr:to>
      <xdr:col>72</xdr:col>
      <xdr:colOff>203200</xdr:colOff>
      <xdr:row>21</xdr:row>
      <xdr:rowOff>49107</xdr:rowOff>
    </xdr:to>
    <xdr:cxnSp macro="">
      <xdr:nvCxnSpPr>
        <xdr:cNvPr id="457" name="直線コネクタ 456"/>
        <xdr:cNvCxnSpPr/>
      </xdr:nvCxnSpPr>
      <xdr:spPr>
        <a:xfrm>
          <a:off x="14401800" y="3573145"/>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153106</xdr:rowOff>
    </xdr:from>
    <xdr:to>
      <xdr:col>73</xdr:col>
      <xdr:colOff>44450</xdr:colOff>
      <xdr:row>17</xdr:row>
      <xdr:rowOff>83256</xdr:rowOff>
    </xdr:to>
    <xdr:sp macro="" textlink="">
      <xdr:nvSpPr>
        <xdr:cNvPr id="458" name="フローチャート: 判断 457"/>
        <xdr:cNvSpPr/>
      </xdr:nvSpPr>
      <xdr:spPr>
        <a:xfrm>
          <a:off x="15240000" y="28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93433</xdr:rowOff>
    </xdr:from>
    <xdr:ext cx="762000" cy="259045"/>
    <xdr:sp macro="" textlink="">
      <xdr:nvSpPr>
        <xdr:cNvPr id="459" name="テキスト ボックス 458"/>
        <xdr:cNvSpPr txBox="1"/>
      </xdr:nvSpPr>
      <xdr:spPr>
        <a:xfrm>
          <a:off x="14909800" y="266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106609</xdr:rowOff>
    </xdr:from>
    <xdr:to>
      <xdr:col>68</xdr:col>
      <xdr:colOff>152400</xdr:colOff>
      <xdr:row>20</xdr:row>
      <xdr:rowOff>144145</xdr:rowOff>
    </xdr:to>
    <xdr:cxnSp macro="">
      <xdr:nvCxnSpPr>
        <xdr:cNvPr id="460" name="直線コネクタ 459"/>
        <xdr:cNvCxnSpPr/>
      </xdr:nvCxnSpPr>
      <xdr:spPr>
        <a:xfrm>
          <a:off x="13512800" y="3535609"/>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54046</xdr:rowOff>
    </xdr:from>
    <xdr:to>
      <xdr:col>68</xdr:col>
      <xdr:colOff>203200</xdr:colOff>
      <xdr:row>17</xdr:row>
      <xdr:rowOff>155646</xdr:rowOff>
    </xdr:to>
    <xdr:sp macro="" textlink="">
      <xdr:nvSpPr>
        <xdr:cNvPr id="461" name="フローチャート: 判断 460"/>
        <xdr:cNvSpPr/>
      </xdr:nvSpPr>
      <xdr:spPr>
        <a:xfrm>
          <a:off x="14351000" y="296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165823</xdr:rowOff>
    </xdr:from>
    <xdr:ext cx="762000" cy="259045"/>
    <xdr:sp macro="" textlink="">
      <xdr:nvSpPr>
        <xdr:cNvPr id="462" name="テキスト ボックス 461"/>
        <xdr:cNvSpPr txBox="1"/>
      </xdr:nvSpPr>
      <xdr:spPr>
        <a:xfrm>
          <a:off x="14020800" y="273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32597</xdr:rowOff>
    </xdr:from>
    <xdr:to>
      <xdr:col>64</xdr:col>
      <xdr:colOff>152400</xdr:colOff>
      <xdr:row>17</xdr:row>
      <xdr:rowOff>134197</xdr:rowOff>
    </xdr:to>
    <xdr:sp macro="" textlink="">
      <xdr:nvSpPr>
        <xdr:cNvPr id="463" name="フローチャート: 判断 462"/>
        <xdr:cNvSpPr/>
      </xdr:nvSpPr>
      <xdr:spPr>
        <a:xfrm>
          <a:off x="13462000" y="294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144374</xdr:rowOff>
    </xdr:from>
    <xdr:ext cx="762000" cy="259045"/>
    <xdr:sp macro="" textlink="">
      <xdr:nvSpPr>
        <xdr:cNvPr id="464" name="テキスト ボックス 463"/>
        <xdr:cNvSpPr txBox="1"/>
      </xdr:nvSpPr>
      <xdr:spPr>
        <a:xfrm>
          <a:off x="13131800" y="2716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126577</xdr:rowOff>
    </xdr:from>
    <xdr:to>
      <xdr:col>81</xdr:col>
      <xdr:colOff>95250</xdr:colOff>
      <xdr:row>19</xdr:row>
      <xdr:rowOff>56727</xdr:rowOff>
    </xdr:to>
    <xdr:sp macro="" textlink="">
      <xdr:nvSpPr>
        <xdr:cNvPr id="470" name="楕円 469"/>
        <xdr:cNvSpPr/>
      </xdr:nvSpPr>
      <xdr:spPr>
        <a:xfrm>
          <a:off x="16967200" y="321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98654</xdr:rowOff>
    </xdr:from>
    <xdr:ext cx="762000" cy="259045"/>
    <xdr:sp macro="" textlink="">
      <xdr:nvSpPr>
        <xdr:cNvPr id="471" name="将来負担の状況該当値テキスト"/>
        <xdr:cNvSpPr txBox="1"/>
      </xdr:nvSpPr>
      <xdr:spPr>
        <a:xfrm>
          <a:off x="17106900" y="318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152329</xdr:rowOff>
    </xdr:from>
    <xdr:to>
      <xdr:col>77</xdr:col>
      <xdr:colOff>95250</xdr:colOff>
      <xdr:row>21</xdr:row>
      <xdr:rowOff>82479</xdr:rowOff>
    </xdr:to>
    <xdr:sp macro="" textlink="">
      <xdr:nvSpPr>
        <xdr:cNvPr id="472" name="楕円 471"/>
        <xdr:cNvSpPr/>
      </xdr:nvSpPr>
      <xdr:spPr>
        <a:xfrm>
          <a:off x="16129000" y="358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67256</xdr:rowOff>
    </xdr:from>
    <xdr:ext cx="736600" cy="259045"/>
    <xdr:sp macro="" textlink="">
      <xdr:nvSpPr>
        <xdr:cNvPr id="473" name="テキスト ボックス 472"/>
        <xdr:cNvSpPr txBox="1"/>
      </xdr:nvSpPr>
      <xdr:spPr>
        <a:xfrm>
          <a:off x="15798800" y="366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169757</xdr:rowOff>
    </xdr:from>
    <xdr:to>
      <xdr:col>73</xdr:col>
      <xdr:colOff>44450</xdr:colOff>
      <xdr:row>21</xdr:row>
      <xdr:rowOff>99907</xdr:rowOff>
    </xdr:to>
    <xdr:sp macro="" textlink="">
      <xdr:nvSpPr>
        <xdr:cNvPr id="474" name="楕円 473"/>
        <xdr:cNvSpPr/>
      </xdr:nvSpPr>
      <xdr:spPr>
        <a:xfrm>
          <a:off x="15240000" y="359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84684</xdr:rowOff>
    </xdr:from>
    <xdr:ext cx="762000" cy="259045"/>
    <xdr:sp macro="" textlink="">
      <xdr:nvSpPr>
        <xdr:cNvPr id="475" name="テキスト ボックス 474"/>
        <xdr:cNvSpPr txBox="1"/>
      </xdr:nvSpPr>
      <xdr:spPr>
        <a:xfrm>
          <a:off x="14909800" y="368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93345</xdr:rowOff>
    </xdr:from>
    <xdr:to>
      <xdr:col>68</xdr:col>
      <xdr:colOff>203200</xdr:colOff>
      <xdr:row>21</xdr:row>
      <xdr:rowOff>23495</xdr:rowOff>
    </xdr:to>
    <xdr:sp macro="" textlink="">
      <xdr:nvSpPr>
        <xdr:cNvPr id="476" name="楕円 475"/>
        <xdr:cNvSpPr/>
      </xdr:nvSpPr>
      <xdr:spPr>
        <a:xfrm>
          <a:off x="14351000" y="352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8272</xdr:rowOff>
    </xdr:from>
    <xdr:ext cx="762000" cy="259045"/>
    <xdr:sp macro="" textlink="">
      <xdr:nvSpPr>
        <xdr:cNvPr id="477" name="テキスト ボックス 476"/>
        <xdr:cNvSpPr txBox="1"/>
      </xdr:nvSpPr>
      <xdr:spPr>
        <a:xfrm>
          <a:off x="14020800" y="360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55809</xdr:rowOff>
    </xdr:from>
    <xdr:to>
      <xdr:col>64</xdr:col>
      <xdr:colOff>152400</xdr:colOff>
      <xdr:row>20</xdr:row>
      <xdr:rowOff>157409</xdr:rowOff>
    </xdr:to>
    <xdr:sp macro="" textlink="">
      <xdr:nvSpPr>
        <xdr:cNvPr id="478" name="楕円 477"/>
        <xdr:cNvSpPr/>
      </xdr:nvSpPr>
      <xdr:spPr>
        <a:xfrm>
          <a:off x="13462000" y="348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142186</xdr:rowOff>
    </xdr:from>
    <xdr:ext cx="762000" cy="259045"/>
    <xdr:sp macro="" textlink="">
      <xdr:nvSpPr>
        <xdr:cNvPr id="479" name="テキスト ボックス 478"/>
        <xdr:cNvSpPr txBox="1"/>
      </xdr:nvSpPr>
      <xdr:spPr>
        <a:xfrm>
          <a:off x="13131800" y="357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北海道斜里町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11,001
10,841
737.13
10,185,872
9,821,474
364,398
6,111,614
11,813,288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人件費に係る経常収支比率は、</a:t>
          </a:r>
          <a:r>
            <a:rPr lang="ja-JP" altLang="ja-JP" sz="1100">
              <a:solidFill>
                <a:schemeClr val="dk1"/>
              </a:solidFill>
              <a:effectLst/>
              <a:latin typeface="+mn-lt"/>
              <a:ea typeface="+mn-ea"/>
              <a:cs typeface="+mn-cs"/>
            </a:rPr>
            <a:t>公共施設も多く、自然環境保全部局などの行政部門があることなどにより、比較的高い数値となっておりますが、</a:t>
          </a:r>
          <a:r>
            <a:rPr lang="ja-JP" altLang="ja-JP" sz="1100" b="0" i="0" baseline="0">
              <a:solidFill>
                <a:schemeClr val="dk1"/>
              </a:solidFill>
              <a:effectLst/>
              <a:latin typeface="+mn-lt"/>
              <a:ea typeface="+mn-ea"/>
              <a:cs typeface="+mn-cs"/>
            </a:rPr>
            <a:t>今後も「第６次行政改革」に基づいた定数配置や業務の民間委託を推進し、人件費の適正化に努めます。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119380</xdr:rowOff>
    </xdr:to>
    <xdr:cxnSp macro="">
      <xdr:nvCxnSpPr>
        <xdr:cNvPr id="61" name="直線コネクタ 60"/>
        <xdr:cNvCxnSpPr/>
      </xdr:nvCxnSpPr>
      <xdr:spPr>
        <a:xfrm flipV="1">
          <a:off x="4826000" y="57277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54610</xdr:rowOff>
    </xdr:from>
    <xdr:to>
      <xdr:col>24</xdr:col>
      <xdr:colOff>25400</xdr:colOff>
      <xdr:row>35</xdr:row>
      <xdr:rowOff>161290</xdr:rowOff>
    </xdr:to>
    <xdr:cxnSp macro="">
      <xdr:nvCxnSpPr>
        <xdr:cNvPr id="66" name="直線コネクタ 65"/>
        <xdr:cNvCxnSpPr/>
      </xdr:nvCxnSpPr>
      <xdr:spPr>
        <a:xfrm flipV="1">
          <a:off x="3987800" y="60553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67327</xdr:rowOff>
    </xdr:from>
    <xdr:ext cx="762000" cy="259045"/>
    <xdr:sp macro="" textlink="">
      <xdr:nvSpPr>
        <xdr:cNvPr id="67" name="人件費平均値テキスト"/>
        <xdr:cNvSpPr txBox="1"/>
      </xdr:nvSpPr>
      <xdr:spPr>
        <a:xfrm>
          <a:off x="4914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68" name="フローチャート: 判断 67"/>
        <xdr:cNvSpPr/>
      </xdr:nvSpPr>
      <xdr:spPr>
        <a:xfrm>
          <a:off x="4775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161290</xdr:rowOff>
    </xdr:to>
    <xdr:cxnSp macro="">
      <xdr:nvCxnSpPr>
        <xdr:cNvPr id="69" name="直線コネクタ 68"/>
        <xdr:cNvCxnSpPr/>
      </xdr:nvCxnSpPr>
      <xdr:spPr>
        <a:xfrm>
          <a:off x="3098800" y="60325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45720</xdr:rowOff>
    </xdr:from>
    <xdr:to>
      <xdr:col>20</xdr:col>
      <xdr:colOff>38100</xdr:colOff>
      <xdr:row>36</xdr:row>
      <xdr:rowOff>147320</xdr:rowOff>
    </xdr:to>
    <xdr:sp macro="" textlink="">
      <xdr:nvSpPr>
        <xdr:cNvPr id="70" name="フローチャート: 判断 69"/>
        <xdr:cNvSpPr/>
      </xdr:nvSpPr>
      <xdr:spPr>
        <a:xfrm>
          <a:off x="3937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132097</xdr:rowOff>
    </xdr:from>
    <xdr:ext cx="736600" cy="259045"/>
    <xdr:sp macro="" textlink="">
      <xdr:nvSpPr>
        <xdr:cNvPr id="71" name="テキスト ボックス 70"/>
        <xdr:cNvSpPr txBox="1"/>
      </xdr:nvSpPr>
      <xdr:spPr>
        <a:xfrm>
          <a:off x="3606800" y="630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35</xdr:row>
      <xdr:rowOff>31750</xdr:rowOff>
    </xdr:to>
    <xdr:cxnSp macro="">
      <xdr:nvCxnSpPr>
        <xdr:cNvPr id="72" name="直線コネクタ 71"/>
        <xdr:cNvCxnSpPr/>
      </xdr:nvCxnSpPr>
      <xdr:spPr>
        <a:xfrm>
          <a:off x="2209800" y="603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80010</xdr:rowOff>
    </xdr:from>
    <xdr:to>
      <xdr:col>15</xdr:col>
      <xdr:colOff>149225</xdr:colOff>
      <xdr:row>36</xdr:row>
      <xdr:rowOff>10160</xdr:rowOff>
    </xdr:to>
    <xdr:sp macro="" textlink="">
      <xdr:nvSpPr>
        <xdr:cNvPr id="73" name="フローチャート: 判断 72"/>
        <xdr:cNvSpPr/>
      </xdr:nvSpPr>
      <xdr:spPr>
        <a:xfrm>
          <a:off x="3048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166387</xdr:rowOff>
    </xdr:from>
    <xdr:ext cx="762000" cy="259045"/>
    <xdr:sp macro="" textlink="">
      <xdr:nvSpPr>
        <xdr:cNvPr id="74" name="テキスト ボックス 73"/>
        <xdr:cNvSpPr txBox="1"/>
      </xdr:nvSpPr>
      <xdr:spPr>
        <a:xfrm>
          <a:off x="2717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8890</xdr:rowOff>
    </xdr:from>
    <xdr:to>
      <xdr:col>11</xdr:col>
      <xdr:colOff>9525</xdr:colOff>
      <xdr:row>35</xdr:row>
      <xdr:rowOff>31750</xdr:rowOff>
    </xdr:to>
    <xdr:cxnSp macro="">
      <xdr:nvCxnSpPr>
        <xdr:cNvPr id="75" name="直線コネクタ 74"/>
        <xdr:cNvCxnSpPr/>
      </xdr:nvCxnSpPr>
      <xdr:spPr>
        <a:xfrm>
          <a:off x="1320800" y="6009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7" name="テキスト ボックス 76"/>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78" name="フローチャート: 判断 77"/>
        <xdr:cNvSpPr/>
      </xdr:nvSpPr>
      <xdr:spPr>
        <a:xfrm>
          <a:off x="1270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135907</xdr:rowOff>
    </xdr:from>
    <xdr:ext cx="762000" cy="259045"/>
    <xdr:sp macro="" textlink="">
      <xdr:nvSpPr>
        <xdr:cNvPr id="79" name="テキスト ボックス 78"/>
        <xdr:cNvSpPr txBox="1"/>
      </xdr:nvSpPr>
      <xdr:spPr>
        <a:xfrm>
          <a:off x="9398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3810</xdr:rowOff>
    </xdr:from>
    <xdr:to>
      <xdr:col>24</xdr:col>
      <xdr:colOff>76200</xdr:colOff>
      <xdr:row>35</xdr:row>
      <xdr:rowOff>105410</xdr:rowOff>
    </xdr:to>
    <xdr:sp macro="" textlink="">
      <xdr:nvSpPr>
        <xdr:cNvPr id="85" name="楕円 84"/>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20337</xdr:rowOff>
    </xdr:from>
    <xdr:ext cx="762000" cy="259045"/>
    <xdr:sp macro="" textlink="">
      <xdr:nvSpPr>
        <xdr:cNvPr id="86" name="人件費該当値テキスト"/>
        <xdr:cNvSpPr txBox="1"/>
      </xdr:nvSpPr>
      <xdr:spPr>
        <a:xfrm>
          <a:off x="4914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110490</xdr:rowOff>
    </xdr:from>
    <xdr:to>
      <xdr:col>20</xdr:col>
      <xdr:colOff>38100</xdr:colOff>
      <xdr:row>36</xdr:row>
      <xdr:rowOff>40640</xdr:rowOff>
    </xdr:to>
    <xdr:sp macro="" textlink="">
      <xdr:nvSpPr>
        <xdr:cNvPr id="87" name="楕円 86"/>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88" name="テキスト ボックス 87"/>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89" name="楕円 88"/>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92727</xdr:rowOff>
    </xdr:from>
    <xdr:ext cx="762000" cy="259045"/>
    <xdr:sp macro="" textlink="">
      <xdr:nvSpPr>
        <xdr:cNvPr id="90" name="テキスト ボックス 89"/>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1" name="楕円 90"/>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92727</xdr:rowOff>
    </xdr:from>
    <xdr:ext cx="762000" cy="259045"/>
    <xdr:sp macro="" textlink="">
      <xdr:nvSpPr>
        <xdr:cNvPr id="92" name="テキスト ボックス 91"/>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129540</xdr:rowOff>
    </xdr:from>
    <xdr:to>
      <xdr:col>6</xdr:col>
      <xdr:colOff>171450</xdr:colOff>
      <xdr:row>35</xdr:row>
      <xdr:rowOff>59690</xdr:rowOff>
    </xdr:to>
    <xdr:sp macro="" textlink="">
      <xdr:nvSpPr>
        <xdr:cNvPr id="93" name="楕円 92"/>
        <xdr:cNvSpPr/>
      </xdr:nvSpPr>
      <xdr:spPr>
        <a:xfrm>
          <a:off x="1270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69867</xdr:rowOff>
    </xdr:from>
    <xdr:ext cx="762000" cy="259045"/>
    <xdr:sp macro="" textlink="">
      <xdr:nvSpPr>
        <xdr:cNvPr id="94" name="テキスト ボックス 93"/>
        <xdr:cNvSpPr txBox="1"/>
      </xdr:nvSpPr>
      <xdr:spPr>
        <a:xfrm>
          <a:off x="939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と比較すると、物件費に係る経常収支比率は高くなっており、要因としては、業務の民間委託化等により、職員人件費等から委託料（物件費）へのシフトが起きていることによるものとなっています。</a:t>
          </a:r>
          <a:endParaRPr lang="ja-JP" altLang="ja-JP" sz="1100">
            <a:effectLst/>
          </a:endParaRPr>
        </a:p>
        <a:p>
          <a:pPr rtl="0" eaLnBrk="1" fontAlgn="auto" latinLnBrk="0" hangingPunct="1"/>
          <a:r>
            <a:rPr lang="ja-JP" altLang="ja-JP" sz="1100" b="0" i="0" baseline="0">
              <a:solidFill>
                <a:schemeClr val="dk1"/>
              </a:solidFill>
              <a:effectLst/>
              <a:latin typeface="+mn-lt"/>
              <a:ea typeface="+mn-ea"/>
              <a:cs typeface="+mn-cs"/>
            </a:rPr>
            <a:t>　今後においても、「第６次行政改革」に基づいた業務の民間委託の推進、個別事務・事業の精査を進め、経費の抑制に努めていきます。</a:t>
          </a:r>
          <a:endParaRPr lang="ja-JP" altLang="ja-JP" sz="11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154214</xdr:rowOff>
    </xdr:to>
    <xdr:cxnSp macro="">
      <xdr:nvCxnSpPr>
        <xdr:cNvPr id="124" name="直線コネクタ 123"/>
        <xdr:cNvCxnSpPr/>
      </xdr:nvCxnSpPr>
      <xdr:spPr>
        <a:xfrm flipV="1">
          <a:off x="16510000" y="2200729"/>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116114</xdr:rowOff>
    </xdr:from>
    <xdr:to>
      <xdr:col>82</xdr:col>
      <xdr:colOff>107950</xdr:colOff>
      <xdr:row>18</xdr:row>
      <xdr:rowOff>159657</xdr:rowOff>
    </xdr:to>
    <xdr:cxnSp macro="">
      <xdr:nvCxnSpPr>
        <xdr:cNvPr id="129" name="直線コネクタ 128"/>
        <xdr:cNvCxnSpPr/>
      </xdr:nvCxnSpPr>
      <xdr:spPr>
        <a:xfrm flipV="1">
          <a:off x="15671800" y="32022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31" name="フローチャート: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159657</xdr:rowOff>
    </xdr:from>
    <xdr:to>
      <xdr:col>78</xdr:col>
      <xdr:colOff>69850</xdr:colOff>
      <xdr:row>21</xdr:row>
      <xdr:rowOff>48078</xdr:rowOff>
    </xdr:to>
    <xdr:cxnSp macro="">
      <xdr:nvCxnSpPr>
        <xdr:cNvPr id="132" name="直線コネクタ 131"/>
        <xdr:cNvCxnSpPr/>
      </xdr:nvCxnSpPr>
      <xdr:spPr>
        <a:xfrm flipV="1">
          <a:off x="14782800" y="3245757"/>
          <a:ext cx="889000" cy="40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4" name="テキスト ボックス 133"/>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143328</xdr:rowOff>
    </xdr:from>
    <xdr:to>
      <xdr:col>73</xdr:col>
      <xdr:colOff>180975</xdr:colOff>
      <xdr:row>21</xdr:row>
      <xdr:rowOff>48078</xdr:rowOff>
    </xdr:to>
    <xdr:cxnSp macro="">
      <xdr:nvCxnSpPr>
        <xdr:cNvPr id="135" name="直線コネクタ 134"/>
        <xdr:cNvCxnSpPr/>
      </xdr:nvCxnSpPr>
      <xdr:spPr>
        <a:xfrm>
          <a:off x="13893800" y="35723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62593</xdr:rowOff>
    </xdr:from>
    <xdr:to>
      <xdr:col>74</xdr:col>
      <xdr:colOff>31750</xdr:colOff>
      <xdr:row>17</xdr:row>
      <xdr:rowOff>164193</xdr:rowOff>
    </xdr:to>
    <xdr:sp macro="" textlink="">
      <xdr:nvSpPr>
        <xdr:cNvPr id="136" name="フローチャート: 判断 135"/>
        <xdr:cNvSpPr/>
      </xdr:nvSpPr>
      <xdr:spPr>
        <a:xfrm>
          <a:off x="14732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2920</xdr:rowOff>
    </xdr:from>
    <xdr:ext cx="762000" cy="259045"/>
    <xdr:sp macro="" textlink="">
      <xdr:nvSpPr>
        <xdr:cNvPr id="137" name="テキスト ボックス 136"/>
        <xdr:cNvSpPr txBox="1"/>
      </xdr:nvSpPr>
      <xdr:spPr>
        <a:xfrm>
          <a:off x="14401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88900</xdr:rowOff>
    </xdr:from>
    <xdr:to>
      <xdr:col>69</xdr:col>
      <xdr:colOff>92075</xdr:colOff>
      <xdr:row>20</xdr:row>
      <xdr:rowOff>143328</xdr:rowOff>
    </xdr:to>
    <xdr:cxnSp macro="">
      <xdr:nvCxnSpPr>
        <xdr:cNvPr id="138" name="直線コネクタ 137"/>
        <xdr:cNvCxnSpPr/>
      </xdr:nvCxnSpPr>
      <xdr:spPr>
        <a:xfrm>
          <a:off x="13004800" y="3517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119941</xdr:rowOff>
    </xdr:from>
    <xdr:ext cx="762000" cy="259045"/>
    <xdr:sp macro="" textlink="">
      <xdr:nvSpPr>
        <xdr:cNvPr id="140" name="テキスト ボックス 139"/>
        <xdr:cNvSpPr txBox="1"/>
      </xdr:nvSpPr>
      <xdr:spPr>
        <a:xfrm>
          <a:off x="13512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41" name="フローチャート: 判断 140"/>
        <xdr:cNvSpPr/>
      </xdr:nvSpPr>
      <xdr:spPr>
        <a:xfrm>
          <a:off x="12954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98170</xdr:rowOff>
    </xdr:from>
    <xdr:ext cx="762000" cy="259045"/>
    <xdr:sp macro="" textlink="">
      <xdr:nvSpPr>
        <xdr:cNvPr id="142" name="テキスト ボックス 141"/>
        <xdr:cNvSpPr txBox="1"/>
      </xdr:nvSpPr>
      <xdr:spPr>
        <a:xfrm>
          <a:off x="12623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65314</xdr:rowOff>
    </xdr:from>
    <xdr:to>
      <xdr:col>82</xdr:col>
      <xdr:colOff>158750</xdr:colOff>
      <xdr:row>18</xdr:row>
      <xdr:rowOff>166914</xdr:rowOff>
    </xdr:to>
    <xdr:sp macro="" textlink="">
      <xdr:nvSpPr>
        <xdr:cNvPr id="148" name="楕円 147"/>
        <xdr:cNvSpPr/>
      </xdr:nvSpPr>
      <xdr:spPr>
        <a:xfrm>
          <a:off x="164592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37391</xdr:rowOff>
    </xdr:from>
    <xdr:ext cx="762000" cy="259045"/>
    <xdr:sp macro="" textlink="">
      <xdr:nvSpPr>
        <xdr:cNvPr id="149" name="物件費該当値テキスト"/>
        <xdr:cNvSpPr txBox="1"/>
      </xdr:nvSpPr>
      <xdr:spPr>
        <a:xfrm>
          <a:off x="16598900" y="312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108857</xdr:rowOff>
    </xdr:from>
    <xdr:to>
      <xdr:col>78</xdr:col>
      <xdr:colOff>120650</xdr:colOff>
      <xdr:row>19</xdr:row>
      <xdr:rowOff>39007</xdr:rowOff>
    </xdr:to>
    <xdr:sp macro="" textlink="">
      <xdr:nvSpPr>
        <xdr:cNvPr id="150" name="楕円 149"/>
        <xdr:cNvSpPr/>
      </xdr:nvSpPr>
      <xdr:spPr>
        <a:xfrm>
          <a:off x="15621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23784</xdr:rowOff>
    </xdr:from>
    <xdr:ext cx="736600" cy="259045"/>
    <xdr:sp macro="" textlink="">
      <xdr:nvSpPr>
        <xdr:cNvPr id="151" name="テキスト ボックス 150"/>
        <xdr:cNvSpPr txBox="1"/>
      </xdr:nvSpPr>
      <xdr:spPr>
        <a:xfrm>
          <a:off x="15290800" y="328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168728</xdr:rowOff>
    </xdr:from>
    <xdr:to>
      <xdr:col>74</xdr:col>
      <xdr:colOff>31750</xdr:colOff>
      <xdr:row>21</xdr:row>
      <xdr:rowOff>98878</xdr:rowOff>
    </xdr:to>
    <xdr:sp macro="" textlink="">
      <xdr:nvSpPr>
        <xdr:cNvPr id="152" name="楕円 151"/>
        <xdr:cNvSpPr/>
      </xdr:nvSpPr>
      <xdr:spPr>
        <a:xfrm>
          <a:off x="14732000" y="359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83655</xdr:rowOff>
    </xdr:from>
    <xdr:ext cx="762000" cy="259045"/>
    <xdr:sp macro="" textlink="">
      <xdr:nvSpPr>
        <xdr:cNvPr id="153" name="テキスト ボックス 152"/>
        <xdr:cNvSpPr txBox="1"/>
      </xdr:nvSpPr>
      <xdr:spPr>
        <a:xfrm>
          <a:off x="14401800" y="36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92528</xdr:rowOff>
    </xdr:from>
    <xdr:to>
      <xdr:col>69</xdr:col>
      <xdr:colOff>142875</xdr:colOff>
      <xdr:row>21</xdr:row>
      <xdr:rowOff>22678</xdr:rowOff>
    </xdr:to>
    <xdr:sp macro="" textlink="">
      <xdr:nvSpPr>
        <xdr:cNvPr id="154" name="楕円 153"/>
        <xdr:cNvSpPr/>
      </xdr:nvSpPr>
      <xdr:spPr>
        <a:xfrm>
          <a:off x="13843000" y="3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7455</xdr:rowOff>
    </xdr:from>
    <xdr:ext cx="762000" cy="259045"/>
    <xdr:sp macro="" textlink="">
      <xdr:nvSpPr>
        <xdr:cNvPr id="155" name="テキスト ボックス 154"/>
        <xdr:cNvSpPr txBox="1"/>
      </xdr:nvSpPr>
      <xdr:spPr>
        <a:xfrm>
          <a:off x="13512800" y="360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38100</xdr:rowOff>
    </xdr:from>
    <xdr:to>
      <xdr:col>65</xdr:col>
      <xdr:colOff>53975</xdr:colOff>
      <xdr:row>20</xdr:row>
      <xdr:rowOff>139700</xdr:rowOff>
    </xdr:to>
    <xdr:sp macro="" textlink="">
      <xdr:nvSpPr>
        <xdr:cNvPr id="156" name="楕円 155"/>
        <xdr:cNvSpPr/>
      </xdr:nvSpPr>
      <xdr:spPr>
        <a:xfrm>
          <a:off x="12954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124477</xdr:rowOff>
    </xdr:from>
    <xdr:ext cx="762000" cy="259045"/>
    <xdr:sp macro="" textlink="">
      <xdr:nvSpPr>
        <xdr:cNvPr id="157" name="テキスト ボックス 156"/>
        <xdr:cNvSpPr txBox="1"/>
      </xdr:nvSpPr>
      <xdr:spPr>
        <a:xfrm>
          <a:off x="12623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扶助費に係る経常収支比率は、類似団体と比較すると低くなっています。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認定こども園教育・保育施設型給付費</a:t>
          </a:r>
          <a:r>
            <a:rPr lang="ja-JP" altLang="ja-JP" sz="1100" b="0" i="0" baseline="0">
              <a:solidFill>
                <a:schemeClr val="dk1"/>
              </a:solidFill>
              <a:effectLst/>
              <a:latin typeface="+mn-lt"/>
              <a:ea typeface="+mn-ea"/>
              <a:cs typeface="+mn-cs"/>
            </a:rPr>
            <a:t>などの増加要因もあることから、今後においても、制度の適正化を図ります。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62</xdr:row>
      <xdr:rowOff>12700</xdr:rowOff>
    </xdr:to>
    <xdr:cxnSp macro="">
      <xdr:nvCxnSpPr>
        <xdr:cNvPr id="183" name="直線コネクタ 182"/>
        <xdr:cNvCxnSpPr/>
      </xdr:nvCxnSpPr>
      <xdr:spPr>
        <a:xfrm flipV="1">
          <a:off x="4826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4"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5" name="直線コネクタ 184"/>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6"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7" name="直線コネクタ 186"/>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46990</xdr:rowOff>
    </xdr:from>
    <xdr:to>
      <xdr:col>24</xdr:col>
      <xdr:colOff>25400</xdr:colOff>
      <xdr:row>55</xdr:row>
      <xdr:rowOff>46990</xdr:rowOff>
    </xdr:to>
    <xdr:cxnSp macro="">
      <xdr:nvCxnSpPr>
        <xdr:cNvPr id="188" name="直線コネクタ 187"/>
        <xdr:cNvCxnSpPr/>
      </xdr:nvCxnSpPr>
      <xdr:spPr>
        <a:xfrm>
          <a:off x="3987800" y="9476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46990</xdr:rowOff>
    </xdr:from>
    <xdr:to>
      <xdr:col>19</xdr:col>
      <xdr:colOff>187325</xdr:colOff>
      <xdr:row>57</xdr:row>
      <xdr:rowOff>1270</xdr:rowOff>
    </xdr:to>
    <xdr:cxnSp macro="">
      <xdr:nvCxnSpPr>
        <xdr:cNvPr id="191" name="直線コネクタ 190"/>
        <xdr:cNvCxnSpPr/>
      </xdr:nvCxnSpPr>
      <xdr:spPr>
        <a:xfrm flipV="1">
          <a:off x="3098800" y="947674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92" name="フローチャート: 判断 191"/>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193" name="テキスト ボックス 192"/>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104140</xdr:rowOff>
    </xdr:from>
    <xdr:to>
      <xdr:col>15</xdr:col>
      <xdr:colOff>98425</xdr:colOff>
      <xdr:row>57</xdr:row>
      <xdr:rowOff>1270</xdr:rowOff>
    </xdr:to>
    <xdr:cxnSp macro="">
      <xdr:nvCxnSpPr>
        <xdr:cNvPr id="194" name="直線コネクタ 193"/>
        <xdr:cNvCxnSpPr/>
      </xdr:nvCxnSpPr>
      <xdr:spPr>
        <a:xfrm>
          <a:off x="2209800" y="9705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53340</xdr:rowOff>
    </xdr:from>
    <xdr:to>
      <xdr:col>15</xdr:col>
      <xdr:colOff>149225</xdr:colOff>
      <xdr:row>58</xdr:row>
      <xdr:rowOff>154940</xdr:rowOff>
    </xdr:to>
    <xdr:sp macro="" textlink="">
      <xdr:nvSpPr>
        <xdr:cNvPr id="195" name="フローチャート: 判断 194"/>
        <xdr:cNvSpPr/>
      </xdr:nvSpPr>
      <xdr:spPr>
        <a:xfrm>
          <a:off x="3048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139717</xdr:rowOff>
    </xdr:from>
    <xdr:ext cx="762000" cy="259045"/>
    <xdr:sp macro="" textlink="">
      <xdr:nvSpPr>
        <xdr:cNvPr id="196" name="テキスト ボックス 195"/>
        <xdr:cNvSpPr txBox="1"/>
      </xdr:nvSpPr>
      <xdr:spPr>
        <a:xfrm>
          <a:off x="2717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58420</xdr:rowOff>
    </xdr:from>
    <xdr:to>
      <xdr:col>11</xdr:col>
      <xdr:colOff>9525</xdr:colOff>
      <xdr:row>56</xdr:row>
      <xdr:rowOff>104140</xdr:rowOff>
    </xdr:to>
    <xdr:cxnSp macro="">
      <xdr:nvCxnSpPr>
        <xdr:cNvPr id="197" name="直線コネクタ 196"/>
        <xdr:cNvCxnSpPr/>
      </xdr:nvCxnSpPr>
      <xdr:spPr>
        <a:xfrm>
          <a:off x="1320800" y="965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8" name="フローチャート: 判断 197"/>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139717</xdr:rowOff>
    </xdr:from>
    <xdr:ext cx="762000" cy="259045"/>
    <xdr:sp macro="" textlink="">
      <xdr:nvSpPr>
        <xdr:cNvPr id="199" name="テキスト ボックス 198"/>
        <xdr:cNvSpPr txBox="1"/>
      </xdr:nvSpPr>
      <xdr:spPr>
        <a:xfrm>
          <a:off x="1828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30480</xdr:rowOff>
    </xdr:from>
    <xdr:to>
      <xdr:col>6</xdr:col>
      <xdr:colOff>171450</xdr:colOff>
      <xdr:row>58</xdr:row>
      <xdr:rowOff>132080</xdr:rowOff>
    </xdr:to>
    <xdr:sp macro="" textlink="">
      <xdr:nvSpPr>
        <xdr:cNvPr id="200" name="フローチャート: 判断 199"/>
        <xdr:cNvSpPr/>
      </xdr:nvSpPr>
      <xdr:spPr>
        <a:xfrm>
          <a:off x="1270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116857</xdr:rowOff>
    </xdr:from>
    <xdr:ext cx="762000" cy="259045"/>
    <xdr:sp macro="" textlink="">
      <xdr:nvSpPr>
        <xdr:cNvPr id="201" name="テキスト ボックス 200"/>
        <xdr:cNvSpPr txBox="1"/>
      </xdr:nvSpPr>
      <xdr:spPr>
        <a:xfrm>
          <a:off x="939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207" name="楕円 206"/>
        <xdr:cNvSpPr/>
      </xdr:nvSpPr>
      <xdr:spPr>
        <a:xfrm>
          <a:off x="4775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12717</xdr:rowOff>
    </xdr:from>
    <xdr:ext cx="762000" cy="259045"/>
    <xdr:sp macro="" textlink="">
      <xdr:nvSpPr>
        <xdr:cNvPr id="208" name="扶助費該当値テキスト"/>
        <xdr:cNvSpPr txBox="1"/>
      </xdr:nvSpPr>
      <xdr:spPr>
        <a:xfrm>
          <a:off x="4914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167640</xdr:rowOff>
    </xdr:from>
    <xdr:to>
      <xdr:col>20</xdr:col>
      <xdr:colOff>38100</xdr:colOff>
      <xdr:row>55</xdr:row>
      <xdr:rowOff>97790</xdr:rowOff>
    </xdr:to>
    <xdr:sp macro="" textlink="">
      <xdr:nvSpPr>
        <xdr:cNvPr id="209" name="楕円 208"/>
        <xdr:cNvSpPr/>
      </xdr:nvSpPr>
      <xdr:spPr>
        <a:xfrm>
          <a:off x="3937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107967</xdr:rowOff>
    </xdr:from>
    <xdr:ext cx="736600" cy="259045"/>
    <xdr:sp macro="" textlink="">
      <xdr:nvSpPr>
        <xdr:cNvPr id="210" name="テキスト ボックス 209"/>
        <xdr:cNvSpPr txBox="1"/>
      </xdr:nvSpPr>
      <xdr:spPr>
        <a:xfrm>
          <a:off x="3606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121920</xdr:rowOff>
    </xdr:from>
    <xdr:to>
      <xdr:col>15</xdr:col>
      <xdr:colOff>149225</xdr:colOff>
      <xdr:row>57</xdr:row>
      <xdr:rowOff>52070</xdr:rowOff>
    </xdr:to>
    <xdr:sp macro="" textlink="">
      <xdr:nvSpPr>
        <xdr:cNvPr id="211" name="楕円 210"/>
        <xdr:cNvSpPr/>
      </xdr:nvSpPr>
      <xdr:spPr>
        <a:xfrm>
          <a:off x="3048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62247</xdr:rowOff>
    </xdr:from>
    <xdr:ext cx="762000" cy="259045"/>
    <xdr:sp macro="" textlink="">
      <xdr:nvSpPr>
        <xdr:cNvPr id="212" name="テキスト ボックス 211"/>
        <xdr:cNvSpPr txBox="1"/>
      </xdr:nvSpPr>
      <xdr:spPr>
        <a:xfrm>
          <a:off x="2717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53340</xdr:rowOff>
    </xdr:from>
    <xdr:to>
      <xdr:col>11</xdr:col>
      <xdr:colOff>60325</xdr:colOff>
      <xdr:row>56</xdr:row>
      <xdr:rowOff>154940</xdr:rowOff>
    </xdr:to>
    <xdr:sp macro="" textlink="">
      <xdr:nvSpPr>
        <xdr:cNvPr id="213" name="楕円 212"/>
        <xdr:cNvSpPr/>
      </xdr:nvSpPr>
      <xdr:spPr>
        <a:xfrm>
          <a:off x="2159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165117</xdr:rowOff>
    </xdr:from>
    <xdr:ext cx="762000" cy="259045"/>
    <xdr:sp macro="" textlink="">
      <xdr:nvSpPr>
        <xdr:cNvPr id="214" name="テキスト ボックス 213"/>
        <xdr:cNvSpPr txBox="1"/>
      </xdr:nvSpPr>
      <xdr:spPr>
        <a:xfrm>
          <a:off x="1828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215" name="楕円 214"/>
        <xdr:cNvSpPr/>
      </xdr:nvSpPr>
      <xdr:spPr>
        <a:xfrm>
          <a:off x="1270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216" name="テキスト ボックス 215"/>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類似団体平均と比較すると、その他に係る経常収支比率は、若干低くなっています。支出の主な内容は、特別会計への繰出金等となっており、今後も特別会計を含めて、健全な財政運営に努めます。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158750</xdr:rowOff>
    </xdr:from>
    <xdr:to>
      <xdr:col>82</xdr:col>
      <xdr:colOff>107950</xdr:colOff>
      <xdr:row>62</xdr:row>
      <xdr:rowOff>63500</xdr:rowOff>
    </xdr:to>
    <xdr:cxnSp macro="">
      <xdr:nvCxnSpPr>
        <xdr:cNvPr id="244" name="直線コネクタ 243"/>
        <xdr:cNvCxnSpPr/>
      </xdr:nvCxnSpPr>
      <xdr:spPr>
        <a:xfrm flipV="1">
          <a:off x="16510000" y="9245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73677</xdr:rowOff>
    </xdr:from>
    <xdr:ext cx="762000" cy="259045"/>
    <xdr:sp macro="" textlink="">
      <xdr:nvSpPr>
        <xdr:cNvPr id="247"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158750</xdr:rowOff>
    </xdr:from>
    <xdr:to>
      <xdr:col>82</xdr:col>
      <xdr:colOff>196850</xdr:colOff>
      <xdr:row>53</xdr:row>
      <xdr:rowOff>158750</xdr:rowOff>
    </xdr:to>
    <xdr:cxnSp macro="">
      <xdr:nvCxnSpPr>
        <xdr:cNvPr id="248" name="直線コネクタ 247"/>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44450</xdr:rowOff>
    </xdr:from>
    <xdr:to>
      <xdr:col>82</xdr:col>
      <xdr:colOff>107950</xdr:colOff>
      <xdr:row>56</xdr:row>
      <xdr:rowOff>25400</xdr:rowOff>
    </xdr:to>
    <xdr:cxnSp macro="">
      <xdr:nvCxnSpPr>
        <xdr:cNvPr id="249" name="直線コネクタ 248"/>
        <xdr:cNvCxnSpPr/>
      </xdr:nvCxnSpPr>
      <xdr:spPr>
        <a:xfrm flipV="1">
          <a:off x="15671800" y="94742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macro="" textlink="">
      <xdr:nvSpPr>
        <xdr:cNvPr id="250" name="その他平均値テキスト"/>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1" name="フローチャート: 判断 250"/>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25400</xdr:rowOff>
    </xdr:from>
    <xdr:to>
      <xdr:col>78</xdr:col>
      <xdr:colOff>69850</xdr:colOff>
      <xdr:row>56</xdr:row>
      <xdr:rowOff>152400</xdr:rowOff>
    </xdr:to>
    <xdr:cxnSp macro="">
      <xdr:nvCxnSpPr>
        <xdr:cNvPr id="252" name="直線コネクタ 251"/>
        <xdr:cNvCxnSpPr/>
      </xdr:nvCxnSpPr>
      <xdr:spPr>
        <a:xfrm flipV="1">
          <a:off x="14782800" y="9626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50800</xdr:rowOff>
    </xdr:from>
    <xdr:to>
      <xdr:col>78</xdr:col>
      <xdr:colOff>120650</xdr:colOff>
      <xdr:row>58</xdr:row>
      <xdr:rowOff>152400</xdr:rowOff>
    </xdr:to>
    <xdr:sp macro="" textlink="">
      <xdr:nvSpPr>
        <xdr:cNvPr id="253" name="フローチャート: 判断 252"/>
        <xdr:cNvSpPr/>
      </xdr:nvSpPr>
      <xdr:spPr>
        <a:xfrm>
          <a:off x="15621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137177</xdr:rowOff>
    </xdr:from>
    <xdr:ext cx="736600" cy="259045"/>
    <xdr:sp macro="" textlink="">
      <xdr:nvSpPr>
        <xdr:cNvPr id="254" name="テキスト ボックス 253"/>
        <xdr:cNvSpPr txBox="1"/>
      </xdr:nvSpPr>
      <xdr:spPr>
        <a:xfrm>
          <a:off x="1529080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152400</xdr:rowOff>
    </xdr:from>
    <xdr:to>
      <xdr:col>73</xdr:col>
      <xdr:colOff>180975</xdr:colOff>
      <xdr:row>57</xdr:row>
      <xdr:rowOff>44450</xdr:rowOff>
    </xdr:to>
    <xdr:cxnSp macro="">
      <xdr:nvCxnSpPr>
        <xdr:cNvPr id="255" name="直線コネクタ 254"/>
        <xdr:cNvCxnSpPr/>
      </xdr:nvCxnSpPr>
      <xdr:spPr>
        <a:xfrm flipV="1">
          <a:off x="13893800" y="9753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44450</xdr:rowOff>
    </xdr:from>
    <xdr:to>
      <xdr:col>69</xdr:col>
      <xdr:colOff>92075</xdr:colOff>
      <xdr:row>57</xdr:row>
      <xdr:rowOff>44450</xdr:rowOff>
    </xdr:to>
    <xdr:cxnSp macro="">
      <xdr:nvCxnSpPr>
        <xdr:cNvPr id="258" name="直線コネクタ 257"/>
        <xdr:cNvCxnSpPr/>
      </xdr:nvCxnSpPr>
      <xdr:spPr>
        <a:xfrm>
          <a:off x="13004800" y="981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59" name="フローチャート: 判断 258"/>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60" name="テキスト ボックス 259"/>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165100</xdr:rowOff>
    </xdr:from>
    <xdr:to>
      <xdr:col>65</xdr:col>
      <xdr:colOff>53975</xdr:colOff>
      <xdr:row>59</xdr:row>
      <xdr:rowOff>95250</xdr:rowOff>
    </xdr:to>
    <xdr:sp macro="" textlink="">
      <xdr:nvSpPr>
        <xdr:cNvPr id="261" name="フローチャート: 判断 260"/>
        <xdr:cNvSpPr/>
      </xdr:nvSpPr>
      <xdr:spPr>
        <a:xfrm>
          <a:off x="129540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80027</xdr:rowOff>
    </xdr:from>
    <xdr:ext cx="762000" cy="259045"/>
    <xdr:sp macro="" textlink="">
      <xdr:nvSpPr>
        <xdr:cNvPr id="262" name="テキスト ボックス 261"/>
        <xdr:cNvSpPr txBox="1"/>
      </xdr:nvSpPr>
      <xdr:spPr>
        <a:xfrm>
          <a:off x="12623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165100</xdr:rowOff>
    </xdr:from>
    <xdr:to>
      <xdr:col>82</xdr:col>
      <xdr:colOff>158750</xdr:colOff>
      <xdr:row>55</xdr:row>
      <xdr:rowOff>95250</xdr:rowOff>
    </xdr:to>
    <xdr:sp macro="" textlink="">
      <xdr:nvSpPr>
        <xdr:cNvPr id="268" name="楕円 267"/>
        <xdr:cNvSpPr/>
      </xdr:nvSpPr>
      <xdr:spPr>
        <a:xfrm>
          <a:off x="164592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10177</xdr:rowOff>
    </xdr:from>
    <xdr:ext cx="762000" cy="259045"/>
    <xdr:sp macro="" textlink="">
      <xdr:nvSpPr>
        <xdr:cNvPr id="269" name="その他該当値テキスト"/>
        <xdr:cNvSpPr txBox="1"/>
      </xdr:nvSpPr>
      <xdr:spPr>
        <a:xfrm>
          <a:off x="165989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146050</xdr:rowOff>
    </xdr:from>
    <xdr:to>
      <xdr:col>78</xdr:col>
      <xdr:colOff>120650</xdr:colOff>
      <xdr:row>56</xdr:row>
      <xdr:rowOff>76200</xdr:rowOff>
    </xdr:to>
    <xdr:sp macro="" textlink="">
      <xdr:nvSpPr>
        <xdr:cNvPr id="270" name="楕円 269"/>
        <xdr:cNvSpPr/>
      </xdr:nvSpPr>
      <xdr:spPr>
        <a:xfrm>
          <a:off x="15621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86377</xdr:rowOff>
    </xdr:from>
    <xdr:ext cx="736600" cy="259045"/>
    <xdr:sp macro="" textlink="">
      <xdr:nvSpPr>
        <xdr:cNvPr id="271" name="テキスト ボックス 270"/>
        <xdr:cNvSpPr txBox="1"/>
      </xdr:nvSpPr>
      <xdr:spPr>
        <a:xfrm>
          <a:off x="15290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101600</xdr:rowOff>
    </xdr:from>
    <xdr:to>
      <xdr:col>74</xdr:col>
      <xdr:colOff>31750</xdr:colOff>
      <xdr:row>57</xdr:row>
      <xdr:rowOff>31750</xdr:rowOff>
    </xdr:to>
    <xdr:sp macro="" textlink="">
      <xdr:nvSpPr>
        <xdr:cNvPr id="272" name="楕円 271"/>
        <xdr:cNvSpPr/>
      </xdr:nvSpPr>
      <xdr:spPr>
        <a:xfrm>
          <a:off x="14732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41927</xdr:rowOff>
    </xdr:from>
    <xdr:ext cx="762000" cy="259045"/>
    <xdr:sp macro="" textlink="">
      <xdr:nvSpPr>
        <xdr:cNvPr id="273" name="テキスト ボックス 272"/>
        <xdr:cNvSpPr txBox="1"/>
      </xdr:nvSpPr>
      <xdr:spPr>
        <a:xfrm>
          <a:off x="14401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165100</xdr:rowOff>
    </xdr:from>
    <xdr:to>
      <xdr:col>69</xdr:col>
      <xdr:colOff>142875</xdr:colOff>
      <xdr:row>57</xdr:row>
      <xdr:rowOff>95250</xdr:rowOff>
    </xdr:to>
    <xdr:sp macro="" textlink="">
      <xdr:nvSpPr>
        <xdr:cNvPr id="274" name="楕円 273"/>
        <xdr:cNvSpPr/>
      </xdr:nvSpPr>
      <xdr:spPr>
        <a:xfrm>
          <a:off x="13843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75" name="テキスト ボックス 274"/>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165100</xdr:rowOff>
    </xdr:from>
    <xdr:to>
      <xdr:col>65</xdr:col>
      <xdr:colOff>53975</xdr:colOff>
      <xdr:row>57</xdr:row>
      <xdr:rowOff>95250</xdr:rowOff>
    </xdr:to>
    <xdr:sp macro="" textlink="">
      <xdr:nvSpPr>
        <xdr:cNvPr id="276" name="楕円 275"/>
        <xdr:cNvSpPr/>
      </xdr:nvSpPr>
      <xdr:spPr>
        <a:xfrm>
          <a:off x="12954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77" name="テキスト ボックス 276"/>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類似団体平均と比較すると、医師不足等に対する病院事業会計への補助や水道事業会計における辺地債償還金分の補助</a:t>
          </a:r>
          <a:r>
            <a:rPr lang="ja-JP" altLang="en-US" sz="1100" b="0" i="0" baseline="0">
              <a:solidFill>
                <a:schemeClr val="dk1"/>
              </a:solidFill>
              <a:effectLst/>
              <a:latin typeface="+mn-lt"/>
              <a:ea typeface="+mn-ea"/>
              <a:cs typeface="+mn-cs"/>
            </a:rPr>
            <a:t>や高度無線整備負担金等により</a:t>
          </a:r>
          <a:r>
            <a:rPr lang="ja-JP" altLang="ja-JP" sz="1100" b="0" i="0" baseline="0">
              <a:solidFill>
                <a:schemeClr val="dk1"/>
              </a:solidFill>
              <a:effectLst/>
              <a:latin typeface="+mn-lt"/>
              <a:ea typeface="+mn-ea"/>
              <a:cs typeface="+mn-cs"/>
            </a:rPr>
            <a:t>、補助費等に係る経常収支比率は若干、高くなっていま</a:t>
          </a:r>
          <a:r>
            <a:rPr lang="ja-JP" altLang="en-US" sz="1100" b="0" i="0" baseline="0">
              <a:solidFill>
                <a:schemeClr val="dk1"/>
              </a:solidFill>
              <a:effectLst/>
              <a:latin typeface="+mn-lt"/>
              <a:ea typeface="+mn-ea"/>
              <a:cs typeface="+mn-cs"/>
            </a:rPr>
            <a:t>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今後も「第６次行政改革」に基づき、補助負担金等の適正化に努めます。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35560</xdr:rowOff>
    </xdr:from>
    <xdr:to>
      <xdr:col>82</xdr:col>
      <xdr:colOff>107950</xdr:colOff>
      <xdr:row>40</xdr:row>
      <xdr:rowOff>52705</xdr:rowOff>
    </xdr:to>
    <xdr:cxnSp macro="">
      <xdr:nvCxnSpPr>
        <xdr:cNvPr id="301" name="直線コネクタ 300"/>
        <xdr:cNvCxnSpPr/>
      </xdr:nvCxnSpPr>
      <xdr:spPr>
        <a:xfrm flipV="1">
          <a:off x="16510000" y="569341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24782</xdr:rowOff>
    </xdr:from>
    <xdr:ext cx="762000" cy="259045"/>
    <xdr:sp macro="" textlink="">
      <xdr:nvSpPr>
        <xdr:cNvPr id="302" name="補助費等最小値テキスト"/>
        <xdr:cNvSpPr txBox="1"/>
      </xdr:nvSpPr>
      <xdr:spPr>
        <a:xfrm>
          <a:off x="16598900" y="688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52705</xdr:rowOff>
    </xdr:from>
    <xdr:to>
      <xdr:col>82</xdr:col>
      <xdr:colOff>196850</xdr:colOff>
      <xdr:row>40</xdr:row>
      <xdr:rowOff>52705</xdr:rowOff>
    </xdr:to>
    <xdr:cxnSp macro="">
      <xdr:nvCxnSpPr>
        <xdr:cNvPr id="303" name="直線コネクタ 302"/>
        <xdr:cNvCxnSpPr/>
      </xdr:nvCxnSpPr>
      <xdr:spPr>
        <a:xfrm>
          <a:off x="16421100" y="691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121937</xdr:rowOff>
    </xdr:from>
    <xdr:ext cx="762000" cy="259045"/>
    <xdr:sp macro="" textlink="">
      <xdr:nvSpPr>
        <xdr:cNvPr id="304" name="補助費等最大値テキスト"/>
        <xdr:cNvSpPr txBox="1"/>
      </xdr:nvSpPr>
      <xdr:spPr>
        <a:xfrm>
          <a:off x="16598900" y="543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35560</xdr:rowOff>
    </xdr:from>
    <xdr:to>
      <xdr:col>82</xdr:col>
      <xdr:colOff>196850</xdr:colOff>
      <xdr:row>33</xdr:row>
      <xdr:rowOff>35560</xdr:rowOff>
    </xdr:to>
    <xdr:cxnSp macro="">
      <xdr:nvCxnSpPr>
        <xdr:cNvPr id="305" name="直線コネクタ 304"/>
        <xdr:cNvCxnSpPr/>
      </xdr:nvCxnSpPr>
      <xdr:spPr>
        <a:xfrm>
          <a:off x="16421100" y="569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109855</xdr:rowOff>
    </xdr:from>
    <xdr:to>
      <xdr:col>82</xdr:col>
      <xdr:colOff>107950</xdr:colOff>
      <xdr:row>37</xdr:row>
      <xdr:rowOff>75565</xdr:rowOff>
    </xdr:to>
    <xdr:cxnSp macro="">
      <xdr:nvCxnSpPr>
        <xdr:cNvPr id="306" name="直線コネクタ 305"/>
        <xdr:cNvCxnSpPr/>
      </xdr:nvCxnSpPr>
      <xdr:spPr>
        <a:xfrm>
          <a:off x="15671800" y="6282055"/>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12717</xdr:rowOff>
    </xdr:from>
    <xdr:ext cx="762000" cy="259045"/>
    <xdr:sp macro="" textlink="">
      <xdr:nvSpPr>
        <xdr:cNvPr id="307" name="補助費等平均値テキスト"/>
        <xdr:cNvSpPr txBox="1"/>
      </xdr:nvSpPr>
      <xdr:spPr>
        <a:xfrm>
          <a:off x="16598900" y="60134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167640</xdr:rowOff>
    </xdr:from>
    <xdr:to>
      <xdr:col>82</xdr:col>
      <xdr:colOff>158750</xdr:colOff>
      <xdr:row>36</xdr:row>
      <xdr:rowOff>97790</xdr:rowOff>
    </xdr:to>
    <xdr:sp macro="" textlink="">
      <xdr:nvSpPr>
        <xdr:cNvPr id="308" name="フローチャート: 判断 307"/>
        <xdr:cNvSpPr/>
      </xdr:nvSpPr>
      <xdr:spPr>
        <a:xfrm>
          <a:off x="164592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167005</xdr:rowOff>
    </xdr:from>
    <xdr:to>
      <xdr:col>78</xdr:col>
      <xdr:colOff>69850</xdr:colOff>
      <xdr:row>36</xdr:row>
      <xdr:rowOff>109855</xdr:rowOff>
    </xdr:to>
    <xdr:cxnSp macro="">
      <xdr:nvCxnSpPr>
        <xdr:cNvPr id="309" name="直線コネクタ 308"/>
        <xdr:cNvCxnSpPr/>
      </xdr:nvCxnSpPr>
      <xdr:spPr>
        <a:xfrm>
          <a:off x="14782800" y="616775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161925</xdr:rowOff>
    </xdr:from>
    <xdr:to>
      <xdr:col>78</xdr:col>
      <xdr:colOff>120650</xdr:colOff>
      <xdr:row>36</xdr:row>
      <xdr:rowOff>92075</xdr:rowOff>
    </xdr:to>
    <xdr:sp macro="" textlink="">
      <xdr:nvSpPr>
        <xdr:cNvPr id="310" name="フローチャート: 判断 309"/>
        <xdr:cNvSpPr/>
      </xdr:nvSpPr>
      <xdr:spPr>
        <a:xfrm>
          <a:off x="15621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102252</xdr:rowOff>
    </xdr:from>
    <xdr:ext cx="736600" cy="259045"/>
    <xdr:sp macro="" textlink="">
      <xdr:nvSpPr>
        <xdr:cNvPr id="311" name="テキスト ボックス 310"/>
        <xdr:cNvSpPr txBox="1"/>
      </xdr:nvSpPr>
      <xdr:spPr>
        <a:xfrm>
          <a:off x="15290800" y="593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75565</xdr:rowOff>
    </xdr:from>
    <xdr:to>
      <xdr:col>73</xdr:col>
      <xdr:colOff>180975</xdr:colOff>
      <xdr:row>35</xdr:row>
      <xdr:rowOff>167005</xdr:rowOff>
    </xdr:to>
    <xdr:cxnSp macro="">
      <xdr:nvCxnSpPr>
        <xdr:cNvPr id="312" name="直線コネクタ 311"/>
        <xdr:cNvCxnSpPr/>
      </xdr:nvCxnSpPr>
      <xdr:spPr>
        <a:xfrm>
          <a:off x="13893800" y="607631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19050</xdr:rowOff>
    </xdr:from>
    <xdr:to>
      <xdr:col>74</xdr:col>
      <xdr:colOff>31750</xdr:colOff>
      <xdr:row>36</xdr:row>
      <xdr:rowOff>120650</xdr:rowOff>
    </xdr:to>
    <xdr:sp macro="" textlink="">
      <xdr:nvSpPr>
        <xdr:cNvPr id="313" name="フローチャート: 判断 312"/>
        <xdr:cNvSpPr/>
      </xdr:nvSpPr>
      <xdr:spPr>
        <a:xfrm>
          <a:off x="14732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105427</xdr:rowOff>
    </xdr:from>
    <xdr:ext cx="762000" cy="259045"/>
    <xdr:sp macro="" textlink="">
      <xdr:nvSpPr>
        <xdr:cNvPr id="314" name="テキスト ボックス 313"/>
        <xdr:cNvSpPr txBox="1"/>
      </xdr:nvSpPr>
      <xdr:spPr>
        <a:xfrm>
          <a:off x="14401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75565</xdr:rowOff>
    </xdr:from>
    <xdr:to>
      <xdr:col>69</xdr:col>
      <xdr:colOff>92075</xdr:colOff>
      <xdr:row>35</xdr:row>
      <xdr:rowOff>92710</xdr:rowOff>
    </xdr:to>
    <xdr:cxnSp macro="">
      <xdr:nvCxnSpPr>
        <xdr:cNvPr id="315" name="直線コネクタ 314"/>
        <xdr:cNvCxnSpPr/>
      </xdr:nvCxnSpPr>
      <xdr:spPr>
        <a:xfrm flipV="1">
          <a:off x="13004800" y="60763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127635</xdr:rowOff>
    </xdr:from>
    <xdr:to>
      <xdr:col>69</xdr:col>
      <xdr:colOff>142875</xdr:colOff>
      <xdr:row>36</xdr:row>
      <xdr:rowOff>57785</xdr:rowOff>
    </xdr:to>
    <xdr:sp macro="" textlink="">
      <xdr:nvSpPr>
        <xdr:cNvPr id="316" name="フローチャート: 判断 315"/>
        <xdr:cNvSpPr/>
      </xdr:nvSpPr>
      <xdr:spPr>
        <a:xfrm>
          <a:off x="13843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42562</xdr:rowOff>
    </xdr:from>
    <xdr:ext cx="762000" cy="259045"/>
    <xdr:sp macro="" textlink="">
      <xdr:nvSpPr>
        <xdr:cNvPr id="317" name="テキスト ボックス 316"/>
        <xdr:cNvSpPr txBox="1"/>
      </xdr:nvSpPr>
      <xdr:spPr>
        <a:xfrm>
          <a:off x="13512800" y="621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116205</xdr:rowOff>
    </xdr:from>
    <xdr:to>
      <xdr:col>65</xdr:col>
      <xdr:colOff>53975</xdr:colOff>
      <xdr:row>36</xdr:row>
      <xdr:rowOff>46355</xdr:rowOff>
    </xdr:to>
    <xdr:sp macro="" textlink="">
      <xdr:nvSpPr>
        <xdr:cNvPr id="318" name="フローチャート: 判断 317"/>
        <xdr:cNvSpPr/>
      </xdr:nvSpPr>
      <xdr:spPr>
        <a:xfrm>
          <a:off x="12954000" y="61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31132</xdr:rowOff>
    </xdr:from>
    <xdr:ext cx="762000" cy="259045"/>
    <xdr:sp macro="" textlink="">
      <xdr:nvSpPr>
        <xdr:cNvPr id="319" name="テキスト ボックス 318"/>
        <xdr:cNvSpPr txBox="1"/>
      </xdr:nvSpPr>
      <xdr:spPr>
        <a:xfrm>
          <a:off x="12623800" y="620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25" name="楕円 324"/>
        <xdr:cNvSpPr/>
      </xdr:nvSpPr>
      <xdr:spPr>
        <a:xfrm>
          <a:off x="164592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168292</xdr:rowOff>
    </xdr:from>
    <xdr:ext cx="762000" cy="259045"/>
    <xdr:sp macro="" textlink="">
      <xdr:nvSpPr>
        <xdr:cNvPr id="326" name="補助費等該当値テキスト"/>
        <xdr:cNvSpPr txBox="1"/>
      </xdr:nvSpPr>
      <xdr:spPr>
        <a:xfrm>
          <a:off x="16598900" y="634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59055</xdr:rowOff>
    </xdr:from>
    <xdr:to>
      <xdr:col>78</xdr:col>
      <xdr:colOff>120650</xdr:colOff>
      <xdr:row>36</xdr:row>
      <xdr:rowOff>160655</xdr:rowOff>
    </xdr:to>
    <xdr:sp macro="" textlink="">
      <xdr:nvSpPr>
        <xdr:cNvPr id="327" name="楕円 326"/>
        <xdr:cNvSpPr/>
      </xdr:nvSpPr>
      <xdr:spPr>
        <a:xfrm>
          <a:off x="15621000" y="62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145432</xdr:rowOff>
    </xdr:from>
    <xdr:ext cx="736600" cy="259045"/>
    <xdr:sp macro="" textlink="">
      <xdr:nvSpPr>
        <xdr:cNvPr id="328" name="テキスト ボックス 327"/>
        <xdr:cNvSpPr txBox="1"/>
      </xdr:nvSpPr>
      <xdr:spPr>
        <a:xfrm>
          <a:off x="15290800" y="6317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116205</xdr:rowOff>
    </xdr:from>
    <xdr:to>
      <xdr:col>74</xdr:col>
      <xdr:colOff>31750</xdr:colOff>
      <xdr:row>36</xdr:row>
      <xdr:rowOff>46355</xdr:rowOff>
    </xdr:to>
    <xdr:sp macro="" textlink="">
      <xdr:nvSpPr>
        <xdr:cNvPr id="329" name="楕円 328"/>
        <xdr:cNvSpPr/>
      </xdr:nvSpPr>
      <xdr:spPr>
        <a:xfrm>
          <a:off x="14732000" y="61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56532</xdr:rowOff>
    </xdr:from>
    <xdr:ext cx="762000" cy="259045"/>
    <xdr:sp macro="" textlink="">
      <xdr:nvSpPr>
        <xdr:cNvPr id="330" name="テキスト ボックス 329"/>
        <xdr:cNvSpPr txBox="1"/>
      </xdr:nvSpPr>
      <xdr:spPr>
        <a:xfrm>
          <a:off x="14401800" y="588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24765</xdr:rowOff>
    </xdr:from>
    <xdr:to>
      <xdr:col>69</xdr:col>
      <xdr:colOff>142875</xdr:colOff>
      <xdr:row>35</xdr:row>
      <xdr:rowOff>126365</xdr:rowOff>
    </xdr:to>
    <xdr:sp macro="" textlink="">
      <xdr:nvSpPr>
        <xdr:cNvPr id="331" name="楕円 330"/>
        <xdr:cNvSpPr/>
      </xdr:nvSpPr>
      <xdr:spPr>
        <a:xfrm>
          <a:off x="138430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136542</xdr:rowOff>
    </xdr:from>
    <xdr:ext cx="762000" cy="259045"/>
    <xdr:sp macro="" textlink="">
      <xdr:nvSpPr>
        <xdr:cNvPr id="332" name="テキスト ボックス 331"/>
        <xdr:cNvSpPr txBox="1"/>
      </xdr:nvSpPr>
      <xdr:spPr>
        <a:xfrm>
          <a:off x="13512800" y="579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33" name="楕円 332"/>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34" name="テキスト ボックス 333"/>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金利見直しによる利子の減少等により、類似団体平均と比較すると、公債費に係る経常収支比率は</a:t>
          </a:r>
          <a:r>
            <a:rPr lang="ja-JP" altLang="en-US" sz="1100" b="0" i="0" baseline="0">
              <a:solidFill>
                <a:schemeClr val="dk1"/>
              </a:solidFill>
              <a:effectLst/>
              <a:latin typeface="+mn-lt"/>
              <a:ea typeface="+mn-ea"/>
              <a:cs typeface="+mn-cs"/>
            </a:rPr>
            <a:t>同程度となっています。</a:t>
          </a:r>
          <a:r>
            <a:rPr lang="ja-JP" altLang="ja-JP" sz="1100" b="0" i="0" baseline="0">
              <a:solidFill>
                <a:schemeClr val="dk1"/>
              </a:solidFill>
              <a:effectLst/>
              <a:latin typeface="+mn-lt"/>
              <a:ea typeface="+mn-ea"/>
              <a:cs typeface="+mn-cs"/>
            </a:rPr>
            <a:t>庁舎耐震化等の大型事業の償還も控えていることから、中長期的な財政収支試算を基に、引き続き、計画的な事業展開を進め、公債費負担の平準化を図ります。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9" name="直線コネクタ 348"/>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0" name="テキスト ボックス 349"/>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3" name="直線コネクタ 352"/>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4" name="テキスト ボックス 353"/>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6" name="テキスト ボックス 35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24130</xdr:rowOff>
    </xdr:to>
    <xdr:cxnSp macro="">
      <xdr:nvCxnSpPr>
        <xdr:cNvPr id="358" name="直線コネクタ 357"/>
        <xdr:cNvCxnSpPr/>
      </xdr:nvCxnSpPr>
      <xdr:spPr>
        <a:xfrm flipV="1">
          <a:off x="4826000" y="1258570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167657</xdr:rowOff>
    </xdr:from>
    <xdr:ext cx="762000" cy="259045"/>
    <xdr:sp macro="" textlink="">
      <xdr:nvSpPr>
        <xdr:cNvPr id="359" name="公債費最小値テキスト"/>
        <xdr:cNvSpPr txBox="1"/>
      </xdr:nvSpPr>
      <xdr:spPr>
        <a:xfrm>
          <a:off x="4914900" y="1371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24130</xdr:rowOff>
    </xdr:from>
    <xdr:to>
      <xdr:col>24</xdr:col>
      <xdr:colOff>114300</xdr:colOff>
      <xdr:row>80</xdr:row>
      <xdr:rowOff>24130</xdr:rowOff>
    </xdr:to>
    <xdr:cxnSp macro="">
      <xdr:nvCxnSpPr>
        <xdr:cNvPr id="360" name="直線コネクタ 359"/>
        <xdr:cNvCxnSpPr/>
      </xdr:nvCxnSpPr>
      <xdr:spPr>
        <a:xfrm>
          <a:off x="4737100" y="137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29845</xdr:rowOff>
    </xdr:from>
    <xdr:to>
      <xdr:col>24</xdr:col>
      <xdr:colOff>25400</xdr:colOff>
      <xdr:row>76</xdr:row>
      <xdr:rowOff>46989</xdr:rowOff>
    </xdr:to>
    <xdr:cxnSp macro="">
      <xdr:nvCxnSpPr>
        <xdr:cNvPr id="363" name="直線コネクタ 362"/>
        <xdr:cNvCxnSpPr/>
      </xdr:nvCxnSpPr>
      <xdr:spPr>
        <a:xfrm>
          <a:off x="3987800" y="13060045"/>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7002</xdr:rowOff>
    </xdr:from>
    <xdr:ext cx="762000" cy="259045"/>
    <xdr:sp macro="" textlink="">
      <xdr:nvSpPr>
        <xdr:cNvPr id="364" name="公債費平均値テキスト"/>
        <xdr:cNvSpPr txBox="1"/>
      </xdr:nvSpPr>
      <xdr:spPr>
        <a:xfrm>
          <a:off x="4914900" y="12865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161925</xdr:rowOff>
    </xdr:from>
    <xdr:to>
      <xdr:col>24</xdr:col>
      <xdr:colOff>76200</xdr:colOff>
      <xdr:row>76</xdr:row>
      <xdr:rowOff>92075</xdr:rowOff>
    </xdr:to>
    <xdr:sp macro="" textlink="">
      <xdr:nvSpPr>
        <xdr:cNvPr id="365" name="フローチャート: 判断 364"/>
        <xdr:cNvSpPr/>
      </xdr:nvSpPr>
      <xdr:spPr>
        <a:xfrm>
          <a:off x="47752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29845</xdr:rowOff>
    </xdr:from>
    <xdr:to>
      <xdr:col>19</xdr:col>
      <xdr:colOff>187325</xdr:colOff>
      <xdr:row>76</xdr:row>
      <xdr:rowOff>52705</xdr:rowOff>
    </xdr:to>
    <xdr:cxnSp macro="">
      <xdr:nvCxnSpPr>
        <xdr:cNvPr id="366" name="直線コネクタ 365"/>
        <xdr:cNvCxnSpPr/>
      </xdr:nvCxnSpPr>
      <xdr:spPr>
        <a:xfrm flipV="1">
          <a:off x="3098800" y="130600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7" name="フローチャート: 判断 366"/>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68" name="テキスト ボックス 367"/>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52705</xdr:rowOff>
    </xdr:from>
    <xdr:to>
      <xdr:col>15</xdr:col>
      <xdr:colOff>98425</xdr:colOff>
      <xdr:row>76</xdr:row>
      <xdr:rowOff>69850</xdr:rowOff>
    </xdr:to>
    <xdr:cxnSp macro="">
      <xdr:nvCxnSpPr>
        <xdr:cNvPr id="369" name="直線コネクタ 368"/>
        <xdr:cNvCxnSpPr/>
      </xdr:nvCxnSpPr>
      <xdr:spPr>
        <a:xfrm flipV="1">
          <a:off x="2209800" y="130829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69850</xdr:rowOff>
    </xdr:from>
    <xdr:to>
      <xdr:col>11</xdr:col>
      <xdr:colOff>9525</xdr:colOff>
      <xdr:row>76</xdr:row>
      <xdr:rowOff>132714</xdr:rowOff>
    </xdr:to>
    <xdr:cxnSp macro="">
      <xdr:nvCxnSpPr>
        <xdr:cNvPr id="372" name="直線コネクタ 371"/>
        <xdr:cNvCxnSpPr/>
      </xdr:nvCxnSpPr>
      <xdr:spPr>
        <a:xfrm flipV="1">
          <a:off x="1320800" y="13100050"/>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3" name="フローチャート: 判断 372"/>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4" name="テキスト ボックス 373"/>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5" name="フローチャート: 判断 374"/>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76" name="テキスト ボックス 375"/>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167639</xdr:rowOff>
    </xdr:from>
    <xdr:to>
      <xdr:col>24</xdr:col>
      <xdr:colOff>76200</xdr:colOff>
      <xdr:row>76</xdr:row>
      <xdr:rowOff>97789</xdr:rowOff>
    </xdr:to>
    <xdr:sp macro="" textlink="">
      <xdr:nvSpPr>
        <xdr:cNvPr id="382" name="楕円 381"/>
        <xdr:cNvSpPr/>
      </xdr:nvSpPr>
      <xdr:spPr>
        <a:xfrm>
          <a:off x="47752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139716</xdr:rowOff>
    </xdr:from>
    <xdr:ext cx="762000" cy="259045"/>
    <xdr:sp macro="" textlink="">
      <xdr:nvSpPr>
        <xdr:cNvPr id="383" name="公債費該当値テキスト"/>
        <xdr:cNvSpPr txBox="1"/>
      </xdr:nvSpPr>
      <xdr:spPr>
        <a:xfrm>
          <a:off x="4914900" y="1299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150495</xdr:rowOff>
    </xdr:from>
    <xdr:to>
      <xdr:col>20</xdr:col>
      <xdr:colOff>38100</xdr:colOff>
      <xdr:row>76</xdr:row>
      <xdr:rowOff>80645</xdr:rowOff>
    </xdr:to>
    <xdr:sp macro="" textlink="">
      <xdr:nvSpPr>
        <xdr:cNvPr id="384" name="楕円 383"/>
        <xdr:cNvSpPr/>
      </xdr:nvSpPr>
      <xdr:spPr>
        <a:xfrm>
          <a:off x="39370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90822</xdr:rowOff>
    </xdr:from>
    <xdr:ext cx="736600" cy="259045"/>
    <xdr:sp macro="" textlink="">
      <xdr:nvSpPr>
        <xdr:cNvPr id="385" name="テキスト ボックス 384"/>
        <xdr:cNvSpPr txBox="1"/>
      </xdr:nvSpPr>
      <xdr:spPr>
        <a:xfrm>
          <a:off x="3606800" y="12778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1905</xdr:rowOff>
    </xdr:from>
    <xdr:to>
      <xdr:col>15</xdr:col>
      <xdr:colOff>149225</xdr:colOff>
      <xdr:row>76</xdr:row>
      <xdr:rowOff>103505</xdr:rowOff>
    </xdr:to>
    <xdr:sp macro="" textlink="">
      <xdr:nvSpPr>
        <xdr:cNvPr id="386" name="楕円 385"/>
        <xdr:cNvSpPr/>
      </xdr:nvSpPr>
      <xdr:spPr>
        <a:xfrm>
          <a:off x="30480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113682</xdr:rowOff>
    </xdr:from>
    <xdr:ext cx="762000" cy="259045"/>
    <xdr:sp macro="" textlink="">
      <xdr:nvSpPr>
        <xdr:cNvPr id="387" name="テキスト ボックス 386"/>
        <xdr:cNvSpPr txBox="1"/>
      </xdr:nvSpPr>
      <xdr:spPr>
        <a:xfrm>
          <a:off x="2717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19050</xdr:rowOff>
    </xdr:from>
    <xdr:to>
      <xdr:col>11</xdr:col>
      <xdr:colOff>60325</xdr:colOff>
      <xdr:row>76</xdr:row>
      <xdr:rowOff>120650</xdr:rowOff>
    </xdr:to>
    <xdr:sp macro="" textlink="">
      <xdr:nvSpPr>
        <xdr:cNvPr id="388" name="楕円 387"/>
        <xdr:cNvSpPr/>
      </xdr:nvSpPr>
      <xdr:spPr>
        <a:xfrm>
          <a:off x="2159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130827</xdr:rowOff>
    </xdr:from>
    <xdr:ext cx="762000" cy="259045"/>
    <xdr:sp macro="" textlink="">
      <xdr:nvSpPr>
        <xdr:cNvPr id="389" name="テキスト ボックス 388"/>
        <xdr:cNvSpPr txBox="1"/>
      </xdr:nvSpPr>
      <xdr:spPr>
        <a:xfrm>
          <a:off x="1828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81914</xdr:rowOff>
    </xdr:from>
    <xdr:to>
      <xdr:col>6</xdr:col>
      <xdr:colOff>171450</xdr:colOff>
      <xdr:row>77</xdr:row>
      <xdr:rowOff>12064</xdr:rowOff>
    </xdr:to>
    <xdr:sp macro="" textlink="">
      <xdr:nvSpPr>
        <xdr:cNvPr id="390" name="楕円 389"/>
        <xdr:cNvSpPr/>
      </xdr:nvSpPr>
      <xdr:spPr>
        <a:xfrm>
          <a:off x="1270000" y="131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22242</xdr:rowOff>
    </xdr:from>
    <xdr:ext cx="762000" cy="259045"/>
    <xdr:sp macro="" textlink="">
      <xdr:nvSpPr>
        <xdr:cNvPr id="391" name="テキスト ボックス 390"/>
        <xdr:cNvSpPr txBox="1"/>
      </xdr:nvSpPr>
      <xdr:spPr>
        <a:xfrm>
          <a:off x="939800" y="1288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共施設も多く、自然環境保全部局など他の自治体には例を見ない行政部門があることや、病院事業会計や水道事業会計への補助金等により、類似団体平均を上回っている状況が続いていましたが、近年は若干下回る状況になってい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今後も引き続き、「第６次行政改革」の推進などにより義務的経費の抑制に努めます。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128633</xdr:rowOff>
    </xdr:from>
    <xdr:to>
      <xdr:col>82</xdr:col>
      <xdr:colOff>107950</xdr:colOff>
      <xdr:row>81</xdr:row>
      <xdr:rowOff>43724</xdr:rowOff>
    </xdr:to>
    <xdr:cxnSp macro="">
      <xdr:nvCxnSpPr>
        <xdr:cNvPr id="421" name="直線コネクタ 420"/>
        <xdr:cNvCxnSpPr/>
      </xdr:nvCxnSpPr>
      <xdr:spPr>
        <a:xfrm flipV="1">
          <a:off x="16510000" y="12644483"/>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15801</xdr:rowOff>
    </xdr:from>
    <xdr:ext cx="762000" cy="259045"/>
    <xdr:sp macro="" textlink="">
      <xdr:nvSpPr>
        <xdr:cNvPr id="422" name="公債費以外最小値テキスト"/>
        <xdr:cNvSpPr txBox="1"/>
      </xdr:nvSpPr>
      <xdr:spPr>
        <a:xfrm>
          <a:off x="16598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43724</xdr:rowOff>
    </xdr:from>
    <xdr:to>
      <xdr:col>82</xdr:col>
      <xdr:colOff>196850</xdr:colOff>
      <xdr:row>81</xdr:row>
      <xdr:rowOff>43724</xdr:rowOff>
    </xdr:to>
    <xdr:cxnSp macro="">
      <xdr:nvCxnSpPr>
        <xdr:cNvPr id="423" name="直線コネクタ 422"/>
        <xdr:cNvCxnSpPr/>
      </xdr:nvCxnSpPr>
      <xdr:spPr>
        <a:xfrm>
          <a:off x="16421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43560</xdr:rowOff>
    </xdr:from>
    <xdr:ext cx="762000" cy="259045"/>
    <xdr:sp macro="" textlink="">
      <xdr:nvSpPr>
        <xdr:cNvPr id="424" name="公債費以外最大値テキスト"/>
        <xdr:cNvSpPr txBox="1"/>
      </xdr:nvSpPr>
      <xdr:spPr>
        <a:xfrm>
          <a:off x="16598900" y="1238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128633</xdr:rowOff>
    </xdr:from>
    <xdr:to>
      <xdr:col>82</xdr:col>
      <xdr:colOff>196850</xdr:colOff>
      <xdr:row>73</xdr:row>
      <xdr:rowOff>128633</xdr:rowOff>
    </xdr:to>
    <xdr:cxnSp macro="">
      <xdr:nvCxnSpPr>
        <xdr:cNvPr id="425" name="直線コネクタ 424"/>
        <xdr:cNvCxnSpPr/>
      </xdr:nvCxnSpPr>
      <xdr:spPr>
        <a:xfrm>
          <a:off x="16421100" y="1264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128632</xdr:rowOff>
    </xdr:from>
    <xdr:to>
      <xdr:col>82</xdr:col>
      <xdr:colOff>107950</xdr:colOff>
      <xdr:row>77</xdr:row>
      <xdr:rowOff>167821</xdr:rowOff>
    </xdr:to>
    <xdr:cxnSp macro="">
      <xdr:nvCxnSpPr>
        <xdr:cNvPr id="426" name="直線コネクタ 425"/>
        <xdr:cNvCxnSpPr/>
      </xdr:nvCxnSpPr>
      <xdr:spPr>
        <a:xfrm flipV="1">
          <a:off x="15671800" y="13330282"/>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89098</xdr:rowOff>
    </xdr:from>
    <xdr:ext cx="762000" cy="259045"/>
    <xdr:sp macro="" textlink="">
      <xdr:nvSpPr>
        <xdr:cNvPr id="427" name="公債費以外平均値テキスト"/>
        <xdr:cNvSpPr txBox="1"/>
      </xdr:nvSpPr>
      <xdr:spPr>
        <a:xfrm>
          <a:off x="16598900" y="1329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117021</xdr:rowOff>
    </xdr:from>
    <xdr:to>
      <xdr:col>82</xdr:col>
      <xdr:colOff>158750</xdr:colOff>
      <xdr:row>78</xdr:row>
      <xdr:rowOff>47171</xdr:rowOff>
    </xdr:to>
    <xdr:sp macro="" textlink="">
      <xdr:nvSpPr>
        <xdr:cNvPr id="428" name="フローチャート: 判断 427"/>
        <xdr:cNvSpPr/>
      </xdr:nvSpPr>
      <xdr:spPr>
        <a:xfrm>
          <a:off x="164592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167821</xdr:rowOff>
    </xdr:from>
    <xdr:to>
      <xdr:col>78</xdr:col>
      <xdr:colOff>69850</xdr:colOff>
      <xdr:row>78</xdr:row>
      <xdr:rowOff>146594</xdr:rowOff>
    </xdr:to>
    <xdr:cxnSp macro="">
      <xdr:nvCxnSpPr>
        <xdr:cNvPr id="429" name="直線コネクタ 428"/>
        <xdr:cNvCxnSpPr/>
      </xdr:nvCxnSpPr>
      <xdr:spPr>
        <a:xfrm flipV="1">
          <a:off x="14782800" y="13369471"/>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128451</xdr:rowOff>
    </xdr:from>
    <xdr:to>
      <xdr:col>78</xdr:col>
      <xdr:colOff>120650</xdr:colOff>
      <xdr:row>79</xdr:row>
      <xdr:rowOff>58601</xdr:rowOff>
    </xdr:to>
    <xdr:sp macro="" textlink="">
      <xdr:nvSpPr>
        <xdr:cNvPr id="430" name="フローチャート: 判断 429"/>
        <xdr:cNvSpPr/>
      </xdr:nvSpPr>
      <xdr:spPr>
        <a:xfrm>
          <a:off x="156210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43378</xdr:rowOff>
    </xdr:from>
    <xdr:ext cx="736600" cy="259045"/>
    <xdr:sp macro="" textlink="">
      <xdr:nvSpPr>
        <xdr:cNvPr id="431" name="テキスト ボックス 430"/>
        <xdr:cNvSpPr txBox="1"/>
      </xdr:nvSpPr>
      <xdr:spPr>
        <a:xfrm>
          <a:off x="15290800" y="13587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9434</xdr:rowOff>
    </xdr:from>
    <xdr:to>
      <xdr:col>73</xdr:col>
      <xdr:colOff>180975</xdr:colOff>
      <xdr:row>78</xdr:row>
      <xdr:rowOff>146594</xdr:rowOff>
    </xdr:to>
    <xdr:cxnSp macro="">
      <xdr:nvCxnSpPr>
        <xdr:cNvPr id="432" name="直線コネクタ 431"/>
        <xdr:cNvCxnSpPr/>
      </xdr:nvCxnSpPr>
      <xdr:spPr>
        <a:xfrm>
          <a:off x="13893800" y="1338253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141514</xdr:rowOff>
    </xdr:from>
    <xdr:to>
      <xdr:col>74</xdr:col>
      <xdr:colOff>31750</xdr:colOff>
      <xdr:row>79</xdr:row>
      <xdr:rowOff>71664</xdr:rowOff>
    </xdr:to>
    <xdr:sp macro="" textlink="">
      <xdr:nvSpPr>
        <xdr:cNvPr id="433" name="フローチャート: 判断 432"/>
        <xdr:cNvSpPr/>
      </xdr:nvSpPr>
      <xdr:spPr>
        <a:xfrm>
          <a:off x="14732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56441</xdr:rowOff>
    </xdr:from>
    <xdr:ext cx="762000" cy="259045"/>
    <xdr:sp macro="" textlink="">
      <xdr:nvSpPr>
        <xdr:cNvPr id="434" name="テキスト ボックス 433"/>
        <xdr:cNvSpPr txBox="1"/>
      </xdr:nvSpPr>
      <xdr:spPr>
        <a:xfrm>
          <a:off x="14401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135164</xdr:rowOff>
    </xdr:from>
    <xdr:to>
      <xdr:col>69</xdr:col>
      <xdr:colOff>92075</xdr:colOff>
      <xdr:row>78</xdr:row>
      <xdr:rowOff>9434</xdr:rowOff>
    </xdr:to>
    <xdr:cxnSp macro="">
      <xdr:nvCxnSpPr>
        <xdr:cNvPr id="435" name="直線コネクタ 434"/>
        <xdr:cNvCxnSpPr/>
      </xdr:nvCxnSpPr>
      <xdr:spPr>
        <a:xfrm>
          <a:off x="13004800" y="1333681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95794</xdr:rowOff>
    </xdr:from>
    <xdr:to>
      <xdr:col>69</xdr:col>
      <xdr:colOff>142875</xdr:colOff>
      <xdr:row>79</xdr:row>
      <xdr:rowOff>25944</xdr:rowOff>
    </xdr:to>
    <xdr:sp macro="" textlink="">
      <xdr:nvSpPr>
        <xdr:cNvPr id="436" name="フローチャート: 判断 435"/>
        <xdr:cNvSpPr/>
      </xdr:nvSpPr>
      <xdr:spPr>
        <a:xfrm>
          <a:off x="13843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10721</xdr:rowOff>
    </xdr:from>
    <xdr:ext cx="762000" cy="259045"/>
    <xdr:sp macro="" textlink="">
      <xdr:nvSpPr>
        <xdr:cNvPr id="437" name="テキスト ボックス 436"/>
        <xdr:cNvSpPr txBox="1"/>
      </xdr:nvSpPr>
      <xdr:spPr>
        <a:xfrm>
          <a:off x="13512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17418</xdr:rowOff>
    </xdr:from>
    <xdr:to>
      <xdr:col>65</xdr:col>
      <xdr:colOff>53975</xdr:colOff>
      <xdr:row>78</xdr:row>
      <xdr:rowOff>119018</xdr:rowOff>
    </xdr:to>
    <xdr:sp macro="" textlink="">
      <xdr:nvSpPr>
        <xdr:cNvPr id="438" name="フローチャート: 判断 437"/>
        <xdr:cNvSpPr/>
      </xdr:nvSpPr>
      <xdr:spPr>
        <a:xfrm>
          <a:off x="12954000" y="133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103795</xdr:rowOff>
    </xdr:from>
    <xdr:ext cx="762000" cy="259045"/>
    <xdr:sp macro="" textlink="">
      <xdr:nvSpPr>
        <xdr:cNvPr id="439" name="テキスト ボックス 438"/>
        <xdr:cNvSpPr txBox="1"/>
      </xdr:nvSpPr>
      <xdr:spPr>
        <a:xfrm>
          <a:off x="12623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77832</xdr:rowOff>
    </xdr:from>
    <xdr:to>
      <xdr:col>82</xdr:col>
      <xdr:colOff>158750</xdr:colOff>
      <xdr:row>78</xdr:row>
      <xdr:rowOff>7982</xdr:rowOff>
    </xdr:to>
    <xdr:sp macro="" textlink="">
      <xdr:nvSpPr>
        <xdr:cNvPr id="445" name="楕円 444"/>
        <xdr:cNvSpPr/>
      </xdr:nvSpPr>
      <xdr:spPr>
        <a:xfrm>
          <a:off x="164592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94359</xdr:rowOff>
    </xdr:from>
    <xdr:ext cx="762000" cy="259045"/>
    <xdr:sp macro="" textlink="">
      <xdr:nvSpPr>
        <xdr:cNvPr id="446" name="公債費以外該当値テキスト"/>
        <xdr:cNvSpPr txBox="1"/>
      </xdr:nvSpPr>
      <xdr:spPr>
        <a:xfrm>
          <a:off x="16598900" y="1312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117021</xdr:rowOff>
    </xdr:from>
    <xdr:to>
      <xdr:col>78</xdr:col>
      <xdr:colOff>120650</xdr:colOff>
      <xdr:row>78</xdr:row>
      <xdr:rowOff>47171</xdr:rowOff>
    </xdr:to>
    <xdr:sp macro="" textlink="">
      <xdr:nvSpPr>
        <xdr:cNvPr id="447" name="楕円 446"/>
        <xdr:cNvSpPr/>
      </xdr:nvSpPr>
      <xdr:spPr>
        <a:xfrm>
          <a:off x="15621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57348</xdr:rowOff>
    </xdr:from>
    <xdr:ext cx="736600" cy="259045"/>
    <xdr:sp macro="" textlink="">
      <xdr:nvSpPr>
        <xdr:cNvPr id="448" name="テキスト ボックス 447"/>
        <xdr:cNvSpPr txBox="1"/>
      </xdr:nvSpPr>
      <xdr:spPr>
        <a:xfrm>
          <a:off x="15290800" y="1308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95794</xdr:rowOff>
    </xdr:from>
    <xdr:to>
      <xdr:col>74</xdr:col>
      <xdr:colOff>31750</xdr:colOff>
      <xdr:row>79</xdr:row>
      <xdr:rowOff>25944</xdr:rowOff>
    </xdr:to>
    <xdr:sp macro="" textlink="">
      <xdr:nvSpPr>
        <xdr:cNvPr id="449" name="楕円 448"/>
        <xdr:cNvSpPr/>
      </xdr:nvSpPr>
      <xdr:spPr>
        <a:xfrm>
          <a:off x="14732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36121</xdr:rowOff>
    </xdr:from>
    <xdr:ext cx="762000" cy="259045"/>
    <xdr:sp macro="" textlink="">
      <xdr:nvSpPr>
        <xdr:cNvPr id="450" name="テキスト ボックス 449"/>
        <xdr:cNvSpPr txBox="1"/>
      </xdr:nvSpPr>
      <xdr:spPr>
        <a:xfrm>
          <a:off x="14401800" y="1323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130084</xdr:rowOff>
    </xdr:from>
    <xdr:to>
      <xdr:col>69</xdr:col>
      <xdr:colOff>142875</xdr:colOff>
      <xdr:row>78</xdr:row>
      <xdr:rowOff>60234</xdr:rowOff>
    </xdr:to>
    <xdr:sp macro="" textlink="">
      <xdr:nvSpPr>
        <xdr:cNvPr id="451" name="楕円 450"/>
        <xdr:cNvSpPr/>
      </xdr:nvSpPr>
      <xdr:spPr>
        <a:xfrm>
          <a:off x="138430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70411</xdr:rowOff>
    </xdr:from>
    <xdr:ext cx="762000" cy="259045"/>
    <xdr:sp macro="" textlink="">
      <xdr:nvSpPr>
        <xdr:cNvPr id="452" name="テキスト ボックス 451"/>
        <xdr:cNvSpPr txBox="1"/>
      </xdr:nvSpPr>
      <xdr:spPr>
        <a:xfrm>
          <a:off x="13512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84364</xdr:rowOff>
    </xdr:from>
    <xdr:to>
      <xdr:col>65</xdr:col>
      <xdr:colOff>53975</xdr:colOff>
      <xdr:row>78</xdr:row>
      <xdr:rowOff>14514</xdr:rowOff>
    </xdr:to>
    <xdr:sp macro="" textlink="">
      <xdr:nvSpPr>
        <xdr:cNvPr id="453" name="楕円 452"/>
        <xdr:cNvSpPr/>
      </xdr:nvSpPr>
      <xdr:spPr>
        <a:xfrm>
          <a:off x="12954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24691</xdr:rowOff>
    </xdr:from>
    <xdr:ext cx="762000" cy="259045"/>
    <xdr:sp macro="" textlink="">
      <xdr:nvSpPr>
        <xdr:cNvPr id="454" name="テキスト ボックス 453"/>
        <xdr:cNvSpPr txBox="1"/>
      </xdr:nvSpPr>
      <xdr:spPr>
        <a:xfrm>
          <a:off x="12623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北海道斜里町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166885</xdr:rowOff>
    </xdr:from>
    <xdr:to>
      <xdr:col>29</xdr:col>
      <xdr:colOff>127000</xdr:colOff>
      <xdr:row>20</xdr:row>
      <xdr:rowOff>144755</xdr:rowOff>
    </xdr:to>
    <xdr:cxnSp macro="">
      <xdr:nvCxnSpPr>
        <xdr:cNvPr id="47" name="直線コネクタ 46"/>
        <xdr:cNvCxnSpPr/>
      </xdr:nvCxnSpPr>
      <xdr:spPr bwMode="auto">
        <a:xfrm flipV="1">
          <a:off x="5651500" y="2100460"/>
          <a:ext cx="0" cy="1520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116832</xdr:rowOff>
    </xdr:from>
    <xdr:ext cx="762000" cy="259045"/>
    <xdr:sp macro="" textlink="">
      <xdr:nvSpPr>
        <xdr:cNvPr id="48" name="人口1人当たり決算額の推移最小値テキスト130"/>
        <xdr:cNvSpPr txBox="1"/>
      </xdr:nvSpPr>
      <xdr:spPr>
        <a:xfrm>
          <a:off x="5740400" y="35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144755</xdr:rowOff>
    </xdr:from>
    <xdr:to>
      <xdr:col>30</xdr:col>
      <xdr:colOff>25400</xdr:colOff>
      <xdr:row>20</xdr:row>
      <xdr:rowOff>144755</xdr:rowOff>
    </xdr:to>
    <xdr:cxnSp macro="">
      <xdr:nvCxnSpPr>
        <xdr:cNvPr id="49" name="直線コネクタ 48"/>
        <xdr:cNvCxnSpPr/>
      </xdr:nvCxnSpPr>
      <xdr:spPr bwMode="auto">
        <a:xfrm>
          <a:off x="5562600" y="3621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81812</xdr:rowOff>
    </xdr:from>
    <xdr:ext cx="762000" cy="259045"/>
    <xdr:sp macro="" textlink="">
      <xdr:nvSpPr>
        <xdr:cNvPr id="50" name="人口1人当たり決算額の推移最大値テキスト130"/>
        <xdr:cNvSpPr txBox="1"/>
      </xdr:nvSpPr>
      <xdr:spPr>
        <a:xfrm>
          <a:off x="5740400" y="184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166885</xdr:rowOff>
    </xdr:from>
    <xdr:to>
      <xdr:col>30</xdr:col>
      <xdr:colOff>25400</xdr:colOff>
      <xdr:row>11</xdr:row>
      <xdr:rowOff>166885</xdr:rowOff>
    </xdr:to>
    <xdr:cxnSp macro="">
      <xdr:nvCxnSpPr>
        <xdr:cNvPr id="51" name="直線コネクタ 50"/>
        <xdr:cNvCxnSpPr/>
      </xdr:nvCxnSpPr>
      <xdr:spPr bwMode="auto">
        <a:xfrm>
          <a:off x="5562600" y="21004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3425</xdr:rowOff>
    </xdr:from>
    <xdr:to>
      <xdr:col>29</xdr:col>
      <xdr:colOff>127000</xdr:colOff>
      <xdr:row>17</xdr:row>
      <xdr:rowOff>24783</xdr:rowOff>
    </xdr:to>
    <xdr:cxnSp macro="">
      <xdr:nvCxnSpPr>
        <xdr:cNvPr id="52" name="直線コネクタ 51"/>
        <xdr:cNvCxnSpPr/>
      </xdr:nvCxnSpPr>
      <xdr:spPr bwMode="auto">
        <a:xfrm flipV="1">
          <a:off x="5003800" y="2965700"/>
          <a:ext cx="647700" cy="21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20736</xdr:rowOff>
    </xdr:from>
    <xdr:ext cx="762000" cy="259045"/>
    <xdr:sp macro="" textlink="">
      <xdr:nvSpPr>
        <xdr:cNvPr id="53" name="人口1人当たり決算額の推移平均値テキスト130"/>
        <xdr:cNvSpPr txBox="1"/>
      </xdr:nvSpPr>
      <xdr:spPr>
        <a:xfrm>
          <a:off x="5740400" y="2983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48659</xdr:rowOff>
    </xdr:from>
    <xdr:to>
      <xdr:col>29</xdr:col>
      <xdr:colOff>177800</xdr:colOff>
      <xdr:row>17</xdr:row>
      <xdr:rowOff>150259</xdr:rowOff>
    </xdr:to>
    <xdr:sp macro="" textlink="">
      <xdr:nvSpPr>
        <xdr:cNvPr id="54" name="フローチャート: 判断 53"/>
        <xdr:cNvSpPr/>
      </xdr:nvSpPr>
      <xdr:spPr bwMode="auto">
        <a:xfrm>
          <a:off x="56007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24783</xdr:rowOff>
    </xdr:from>
    <xdr:to>
      <xdr:col>26</xdr:col>
      <xdr:colOff>50800</xdr:colOff>
      <xdr:row>17</xdr:row>
      <xdr:rowOff>88269</xdr:rowOff>
    </xdr:to>
    <xdr:cxnSp macro="">
      <xdr:nvCxnSpPr>
        <xdr:cNvPr id="55" name="直線コネクタ 54"/>
        <xdr:cNvCxnSpPr/>
      </xdr:nvCxnSpPr>
      <xdr:spPr bwMode="auto">
        <a:xfrm flipV="1">
          <a:off x="4305300" y="2987058"/>
          <a:ext cx="698500" cy="63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122747</xdr:rowOff>
    </xdr:from>
    <xdr:to>
      <xdr:col>26</xdr:col>
      <xdr:colOff>101600</xdr:colOff>
      <xdr:row>18</xdr:row>
      <xdr:rowOff>52897</xdr:rowOff>
    </xdr:to>
    <xdr:sp macro="" textlink="">
      <xdr:nvSpPr>
        <xdr:cNvPr id="56" name="フローチャート: 判断 55"/>
        <xdr:cNvSpPr/>
      </xdr:nvSpPr>
      <xdr:spPr bwMode="auto">
        <a:xfrm>
          <a:off x="49530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37674</xdr:rowOff>
    </xdr:from>
    <xdr:ext cx="736600" cy="259045"/>
    <xdr:sp macro="" textlink="">
      <xdr:nvSpPr>
        <xdr:cNvPr id="57" name="テキスト ボックス 56"/>
        <xdr:cNvSpPr txBox="1"/>
      </xdr:nvSpPr>
      <xdr:spPr>
        <a:xfrm>
          <a:off x="4622800" y="3171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88269</xdr:rowOff>
    </xdr:from>
    <xdr:to>
      <xdr:col>22</xdr:col>
      <xdr:colOff>114300</xdr:colOff>
      <xdr:row>17</xdr:row>
      <xdr:rowOff>99927</xdr:rowOff>
    </xdr:to>
    <xdr:cxnSp macro="">
      <xdr:nvCxnSpPr>
        <xdr:cNvPr id="58" name="直線コネクタ 57"/>
        <xdr:cNvCxnSpPr/>
      </xdr:nvCxnSpPr>
      <xdr:spPr bwMode="auto">
        <a:xfrm flipV="1">
          <a:off x="3606800" y="3050544"/>
          <a:ext cx="698500" cy="11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148677</xdr:rowOff>
    </xdr:from>
    <xdr:to>
      <xdr:col>22</xdr:col>
      <xdr:colOff>165100</xdr:colOff>
      <xdr:row>18</xdr:row>
      <xdr:rowOff>78827</xdr:rowOff>
    </xdr:to>
    <xdr:sp macro="" textlink="">
      <xdr:nvSpPr>
        <xdr:cNvPr id="59" name="フローチャート: 判断 58"/>
        <xdr:cNvSpPr/>
      </xdr:nvSpPr>
      <xdr:spPr bwMode="auto">
        <a:xfrm>
          <a:off x="42545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63604</xdr:rowOff>
    </xdr:from>
    <xdr:ext cx="762000" cy="259045"/>
    <xdr:sp macro="" textlink="">
      <xdr:nvSpPr>
        <xdr:cNvPr id="60" name="テキスト ボックス 59"/>
        <xdr:cNvSpPr txBox="1"/>
      </xdr:nvSpPr>
      <xdr:spPr>
        <a:xfrm>
          <a:off x="3924300" y="319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99927</xdr:rowOff>
    </xdr:from>
    <xdr:to>
      <xdr:col>18</xdr:col>
      <xdr:colOff>177800</xdr:colOff>
      <xdr:row>17</xdr:row>
      <xdr:rowOff>127196</xdr:rowOff>
    </xdr:to>
    <xdr:cxnSp macro="">
      <xdr:nvCxnSpPr>
        <xdr:cNvPr id="61" name="直線コネクタ 60"/>
        <xdr:cNvCxnSpPr/>
      </xdr:nvCxnSpPr>
      <xdr:spPr bwMode="auto">
        <a:xfrm flipV="1">
          <a:off x="2908300" y="3062202"/>
          <a:ext cx="698500" cy="27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33789</xdr:rowOff>
    </xdr:from>
    <xdr:to>
      <xdr:col>19</xdr:col>
      <xdr:colOff>38100</xdr:colOff>
      <xdr:row>18</xdr:row>
      <xdr:rowOff>135389</xdr:rowOff>
    </xdr:to>
    <xdr:sp macro="" textlink="">
      <xdr:nvSpPr>
        <xdr:cNvPr id="62" name="フローチャート: 判断 61"/>
        <xdr:cNvSpPr/>
      </xdr:nvSpPr>
      <xdr:spPr bwMode="auto">
        <a:xfrm>
          <a:off x="35560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120166</xdr:rowOff>
    </xdr:from>
    <xdr:ext cx="762000" cy="259045"/>
    <xdr:sp macro="" textlink="">
      <xdr:nvSpPr>
        <xdr:cNvPr id="63" name="テキスト ボックス 62"/>
        <xdr:cNvSpPr txBox="1"/>
      </xdr:nvSpPr>
      <xdr:spPr>
        <a:xfrm>
          <a:off x="3225800" y="325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59088</xdr:rowOff>
    </xdr:from>
    <xdr:to>
      <xdr:col>15</xdr:col>
      <xdr:colOff>101600</xdr:colOff>
      <xdr:row>18</xdr:row>
      <xdr:rowOff>160688</xdr:rowOff>
    </xdr:to>
    <xdr:sp macro="" textlink="">
      <xdr:nvSpPr>
        <xdr:cNvPr id="64" name="フローチャート: 判断 63"/>
        <xdr:cNvSpPr/>
      </xdr:nvSpPr>
      <xdr:spPr bwMode="auto">
        <a:xfrm>
          <a:off x="2857500" y="3192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145464</xdr:rowOff>
    </xdr:from>
    <xdr:ext cx="762000" cy="259045"/>
    <xdr:sp macro="" textlink="">
      <xdr:nvSpPr>
        <xdr:cNvPr id="65" name="テキスト ボックス 64"/>
        <xdr:cNvSpPr txBox="1"/>
      </xdr:nvSpPr>
      <xdr:spPr>
        <a:xfrm>
          <a:off x="2527300" y="327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124075</xdr:rowOff>
    </xdr:from>
    <xdr:to>
      <xdr:col>29</xdr:col>
      <xdr:colOff>177800</xdr:colOff>
      <xdr:row>17</xdr:row>
      <xdr:rowOff>54225</xdr:rowOff>
    </xdr:to>
    <xdr:sp macro="" textlink="">
      <xdr:nvSpPr>
        <xdr:cNvPr id="71" name="楕円 70"/>
        <xdr:cNvSpPr/>
      </xdr:nvSpPr>
      <xdr:spPr bwMode="auto">
        <a:xfrm>
          <a:off x="5600700" y="2914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140602</xdr:rowOff>
    </xdr:from>
    <xdr:ext cx="762000" cy="259045"/>
    <xdr:sp macro="" textlink="">
      <xdr:nvSpPr>
        <xdr:cNvPr id="72" name="人口1人当たり決算額の推移該当値テキスト130"/>
        <xdr:cNvSpPr txBox="1"/>
      </xdr:nvSpPr>
      <xdr:spPr>
        <a:xfrm>
          <a:off x="5740400" y="275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145433</xdr:rowOff>
    </xdr:from>
    <xdr:to>
      <xdr:col>26</xdr:col>
      <xdr:colOff>101600</xdr:colOff>
      <xdr:row>17</xdr:row>
      <xdr:rowOff>75583</xdr:rowOff>
    </xdr:to>
    <xdr:sp macro="" textlink="">
      <xdr:nvSpPr>
        <xdr:cNvPr id="73" name="楕円 72"/>
        <xdr:cNvSpPr/>
      </xdr:nvSpPr>
      <xdr:spPr bwMode="auto">
        <a:xfrm>
          <a:off x="4953000" y="2936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85760</xdr:rowOff>
    </xdr:from>
    <xdr:ext cx="736600" cy="259045"/>
    <xdr:sp macro="" textlink="">
      <xdr:nvSpPr>
        <xdr:cNvPr id="74" name="テキスト ボックス 73"/>
        <xdr:cNvSpPr txBox="1"/>
      </xdr:nvSpPr>
      <xdr:spPr>
        <a:xfrm>
          <a:off x="4622800" y="270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37469</xdr:rowOff>
    </xdr:from>
    <xdr:to>
      <xdr:col>22</xdr:col>
      <xdr:colOff>165100</xdr:colOff>
      <xdr:row>17</xdr:row>
      <xdr:rowOff>139069</xdr:rowOff>
    </xdr:to>
    <xdr:sp macro="" textlink="">
      <xdr:nvSpPr>
        <xdr:cNvPr id="75" name="楕円 74"/>
        <xdr:cNvSpPr/>
      </xdr:nvSpPr>
      <xdr:spPr bwMode="auto">
        <a:xfrm>
          <a:off x="4254500" y="2999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149246</xdr:rowOff>
    </xdr:from>
    <xdr:ext cx="762000" cy="259045"/>
    <xdr:sp macro="" textlink="">
      <xdr:nvSpPr>
        <xdr:cNvPr id="76" name="テキスト ボックス 75"/>
        <xdr:cNvSpPr txBox="1"/>
      </xdr:nvSpPr>
      <xdr:spPr>
        <a:xfrm>
          <a:off x="3924300" y="276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49127</xdr:rowOff>
    </xdr:from>
    <xdr:to>
      <xdr:col>19</xdr:col>
      <xdr:colOff>38100</xdr:colOff>
      <xdr:row>17</xdr:row>
      <xdr:rowOff>150727</xdr:rowOff>
    </xdr:to>
    <xdr:sp macro="" textlink="">
      <xdr:nvSpPr>
        <xdr:cNvPr id="77" name="楕円 76"/>
        <xdr:cNvSpPr/>
      </xdr:nvSpPr>
      <xdr:spPr bwMode="auto">
        <a:xfrm>
          <a:off x="3556000" y="3011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160904</xdr:rowOff>
    </xdr:from>
    <xdr:ext cx="762000" cy="259045"/>
    <xdr:sp macro="" textlink="">
      <xdr:nvSpPr>
        <xdr:cNvPr id="78" name="テキスト ボックス 77"/>
        <xdr:cNvSpPr txBox="1"/>
      </xdr:nvSpPr>
      <xdr:spPr>
        <a:xfrm>
          <a:off x="3225800" y="2780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76396</xdr:rowOff>
    </xdr:from>
    <xdr:to>
      <xdr:col>15</xdr:col>
      <xdr:colOff>101600</xdr:colOff>
      <xdr:row>18</xdr:row>
      <xdr:rowOff>6546</xdr:rowOff>
    </xdr:to>
    <xdr:sp macro="" textlink="">
      <xdr:nvSpPr>
        <xdr:cNvPr id="79" name="楕円 78"/>
        <xdr:cNvSpPr/>
      </xdr:nvSpPr>
      <xdr:spPr bwMode="auto">
        <a:xfrm>
          <a:off x="2857500" y="3038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16723</xdr:rowOff>
    </xdr:from>
    <xdr:ext cx="762000" cy="259045"/>
    <xdr:sp macro="" textlink="">
      <xdr:nvSpPr>
        <xdr:cNvPr id="80" name="テキスト ボックス 79"/>
        <xdr:cNvSpPr txBox="1"/>
      </xdr:nvSpPr>
      <xdr:spPr>
        <a:xfrm>
          <a:off x="2527300" y="280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333426</xdr:rowOff>
    </xdr:from>
    <xdr:to>
      <xdr:col>29</xdr:col>
      <xdr:colOff>127000</xdr:colOff>
      <xdr:row>37</xdr:row>
      <xdr:rowOff>190132</xdr:rowOff>
    </xdr:to>
    <xdr:cxnSp macro="">
      <xdr:nvCxnSpPr>
        <xdr:cNvPr id="109" name="直線コネクタ 108"/>
        <xdr:cNvCxnSpPr/>
      </xdr:nvCxnSpPr>
      <xdr:spPr bwMode="auto">
        <a:xfrm flipV="1">
          <a:off x="5651500" y="6257976"/>
          <a:ext cx="0" cy="1056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162209</xdr:rowOff>
    </xdr:from>
    <xdr:ext cx="762000" cy="259045"/>
    <xdr:sp macro="" textlink="">
      <xdr:nvSpPr>
        <xdr:cNvPr id="110" name="人口1人当たり決算額の推移最小値テキスト445"/>
        <xdr:cNvSpPr txBox="1"/>
      </xdr:nvSpPr>
      <xdr:spPr>
        <a:xfrm>
          <a:off x="5740400" y="728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190132</xdr:rowOff>
    </xdr:from>
    <xdr:to>
      <xdr:col>30</xdr:col>
      <xdr:colOff>25400</xdr:colOff>
      <xdr:row>37</xdr:row>
      <xdr:rowOff>190132</xdr:rowOff>
    </xdr:to>
    <xdr:cxnSp macro="">
      <xdr:nvCxnSpPr>
        <xdr:cNvPr id="111" name="直線コネクタ 110"/>
        <xdr:cNvCxnSpPr/>
      </xdr:nvCxnSpPr>
      <xdr:spPr bwMode="auto">
        <a:xfrm>
          <a:off x="5562600" y="73148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76903</xdr:rowOff>
    </xdr:from>
    <xdr:ext cx="762000" cy="259045"/>
    <xdr:sp macro="" textlink="">
      <xdr:nvSpPr>
        <xdr:cNvPr id="112" name="人口1人当たり決算額の推移最大値テキスト445"/>
        <xdr:cNvSpPr txBox="1"/>
      </xdr:nvSpPr>
      <xdr:spPr>
        <a:xfrm>
          <a:off x="5740400" y="60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333426</xdr:rowOff>
    </xdr:from>
    <xdr:to>
      <xdr:col>30</xdr:col>
      <xdr:colOff>25400</xdr:colOff>
      <xdr:row>33</xdr:row>
      <xdr:rowOff>333426</xdr:rowOff>
    </xdr:to>
    <xdr:cxnSp macro="">
      <xdr:nvCxnSpPr>
        <xdr:cNvPr id="113" name="直線コネクタ 112"/>
        <xdr:cNvCxnSpPr/>
      </xdr:nvCxnSpPr>
      <xdr:spPr bwMode="auto">
        <a:xfrm>
          <a:off x="5562600" y="62579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170072</xdr:rowOff>
    </xdr:from>
    <xdr:to>
      <xdr:col>29</xdr:col>
      <xdr:colOff>127000</xdr:colOff>
      <xdr:row>35</xdr:row>
      <xdr:rowOff>84480</xdr:rowOff>
    </xdr:to>
    <xdr:cxnSp macro="">
      <xdr:nvCxnSpPr>
        <xdr:cNvPr id="114" name="直線コネクタ 113"/>
        <xdr:cNvCxnSpPr/>
      </xdr:nvCxnSpPr>
      <xdr:spPr bwMode="auto">
        <a:xfrm flipV="1">
          <a:off x="5003800" y="6437522"/>
          <a:ext cx="647700" cy="257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185628</xdr:rowOff>
    </xdr:from>
    <xdr:ext cx="762000" cy="259045"/>
    <xdr:sp macro="" textlink="">
      <xdr:nvSpPr>
        <xdr:cNvPr id="115" name="人口1人当たり決算額の推移平均値テキスト445"/>
        <xdr:cNvSpPr txBox="1"/>
      </xdr:nvSpPr>
      <xdr:spPr>
        <a:xfrm>
          <a:off x="5740400" y="6795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213551</xdr:rowOff>
    </xdr:from>
    <xdr:to>
      <xdr:col>29</xdr:col>
      <xdr:colOff>177800</xdr:colOff>
      <xdr:row>35</xdr:row>
      <xdr:rowOff>315151</xdr:rowOff>
    </xdr:to>
    <xdr:sp macro="" textlink="">
      <xdr:nvSpPr>
        <xdr:cNvPr id="116" name="フローチャート: 判断 115"/>
        <xdr:cNvSpPr/>
      </xdr:nvSpPr>
      <xdr:spPr bwMode="auto">
        <a:xfrm>
          <a:off x="56007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84480</xdr:rowOff>
    </xdr:from>
    <xdr:to>
      <xdr:col>26</xdr:col>
      <xdr:colOff>50800</xdr:colOff>
      <xdr:row>35</xdr:row>
      <xdr:rowOff>143173</xdr:rowOff>
    </xdr:to>
    <xdr:cxnSp macro="">
      <xdr:nvCxnSpPr>
        <xdr:cNvPr id="117" name="直線コネクタ 116"/>
        <xdr:cNvCxnSpPr/>
      </xdr:nvCxnSpPr>
      <xdr:spPr bwMode="auto">
        <a:xfrm flipV="1">
          <a:off x="4305300" y="6694830"/>
          <a:ext cx="698500" cy="58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247269</xdr:rowOff>
    </xdr:from>
    <xdr:to>
      <xdr:col>26</xdr:col>
      <xdr:colOff>101600</xdr:colOff>
      <xdr:row>36</xdr:row>
      <xdr:rowOff>5969</xdr:rowOff>
    </xdr:to>
    <xdr:sp macro="" textlink="">
      <xdr:nvSpPr>
        <xdr:cNvPr id="118" name="フローチャート: 判断 117"/>
        <xdr:cNvSpPr/>
      </xdr:nvSpPr>
      <xdr:spPr bwMode="auto">
        <a:xfrm>
          <a:off x="49530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333646</xdr:rowOff>
    </xdr:from>
    <xdr:ext cx="736600" cy="259045"/>
    <xdr:sp macro="" textlink="">
      <xdr:nvSpPr>
        <xdr:cNvPr id="119" name="テキスト ボックス 118"/>
        <xdr:cNvSpPr txBox="1"/>
      </xdr:nvSpPr>
      <xdr:spPr>
        <a:xfrm>
          <a:off x="4622800" y="694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143173</xdr:rowOff>
    </xdr:from>
    <xdr:to>
      <xdr:col>22</xdr:col>
      <xdr:colOff>114300</xdr:colOff>
      <xdr:row>35</xdr:row>
      <xdr:rowOff>217145</xdr:rowOff>
    </xdr:to>
    <xdr:cxnSp macro="">
      <xdr:nvCxnSpPr>
        <xdr:cNvPr id="120" name="直線コネクタ 119"/>
        <xdr:cNvCxnSpPr/>
      </xdr:nvCxnSpPr>
      <xdr:spPr bwMode="auto">
        <a:xfrm flipV="1">
          <a:off x="3606800" y="6753523"/>
          <a:ext cx="698500" cy="73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247517</xdr:rowOff>
    </xdr:from>
    <xdr:to>
      <xdr:col>22</xdr:col>
      <xdr:colOff>165100</xdr:colOff>
      <xdr:row>36</xdr:row>
      <xdr:rowOff>6217</xdr:rowOff>
    </xdr:to>
    <xdr:sp macro="" textlink="">
      <xdr:nvSpPr>
        <xdr:cNvPr id="121" name="フローチャート: 判断 120"/>
        <xdr:cNvSpPr/>
      </xdr:nvSpPr>
      <xdr:spPr bwMode="auto">
        <a:xfrm>
          <a:off x="42545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333894</xdr:rowOff>
    </xdr:from>
    <xdr:ext cx="762000" cy="259045"/>
    <xdr:sp macro="" textlink="">
      <xdr:nvSpPr>
        <xdr:cNvPr id="122" name="テキスト ボックス 121"/>
        <xdr:cNvSpPr txBox="1"/>
      </xdr:nvSpPr>
      <xdr:spPr>
        <a:xfrm>
          <a:off x="3924300" y="694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149631</xdr:rowOff>
    </xdr:from>
    <xdr:to>
      <xdr:col>18</xdr:col>
      <xdr:colOff>177800</xdr:colOff>
      <xdr:row>35</xdr:row>
      <xdr:rowOff>217145</xdr:rowOff>
    </xdr:to>
    <xdr:cxnSp macro="">
      <xdr:nvCxnSpPr>
        <xdr:cNvPr id="123" name="直線コネクタ 122"/>
        <xdr:cNvCxnSpPr/>
      </xdr:nvCxnSpPr>
      <xdr:spPr bwMode="auto">
        <a:xfrm>
          <a:off x="2908300" y="6759981"/>
          <a:ext cx="698500" cy="67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276930</xdr:rowOff>
    </xdr:from>
    <xdr:to>
      <xdr:col>19</xdr:col>
      <xdr:colOff>38100</xdr:colOff>
      <xdr:row>36</xdr:row>
      <xdr:rowOff>35630</xdr:rowOff>
    </xdr:to>
    <xdr:sp macro="" textlink="">
      <xdr:nvSpPr>
        <xdr:cNvPr id="124" name="フローチャート: 判断 123"/>
        <xdr:cNvSpPr/>
      </xdr:nvSpPr>
      <xdr:spPr bwMode="auto">
        <a:xfrm>
          <a:off x="3556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20407</xdr:rowOff>
    </xdr:from>
    <xdr:ext cx="762000" cy="259045"/>
    <xdr:sp macro="" textlink="">
      <xdr:nvSpPr>
        <xdr:cNvPr id="125" name="テキスト ボックス 124"/>
        <xdr:cNvSpPr txBox="1"/>
      </xdr:nvSpPr>
      <xdr:spPr>
        <a:xfrm>
          <a:off x="3225800" y="697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279388</xdr:rowOff>
    </xdr:from>
    <xdr:to>
      <xdr:col>15</xdr:col>
      <xdr:colOff>101600</xdr:colOff>
      <xdr:row>36</xdr:row>
      <xdr:rowOff>38088</xdr:rowOff>
    </xdr:to>
    <xdr:sp macro="" textlink="">
      <xdr:nvSpPr>
        <xdr:cNvPr id="126" name="フローチャート: 判断 125"/>
        <xdr:cNvSpPr/>
      </xdr:nvSpPr>
      <xdr:spPr bwMode="auto">
        <a:xfrm>
          <a:off x="2857500" y="6889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22865</xdr:rowOff>
    </xdr:from>
    <xdr:ext cx="762000" cy="259045"/>
    <xdr:sp macro="" textlink="">
      <xdr:nvSpPr>
        <xdr:cNvPr id="127" name="テキスト ボックス 126"/>
        <xdr:cNvSpPr txBox="1"/>
      </xdr:nvSpPr>
      <xdr:spPr>
        <a:xfrm>
          <a:off x="2527300" y="697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119272</xdr:rowOff>
    </xdr:from>
    <xdr:to>
      <xdr:col>29</xdr:col>
      <xdr:colOff>177800</xdr:colOff>
      <xdr:row>34</xdr:row>
      <xdr:rowOff>220872</xdr:rowOff>
    </xdr:to>
    <xdr:sp macro="" textlink="">
      <xdr:nvSpPr>
        <xdr:cNvPr id="133" name="楕円 132"/>
        <xdr:cNvSpPr/>
      </xdr:nvSpPr>
      <xdr:spPr bwMode="auto">
        <a:xfrm>
          <a:off x="5600700" y="6386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307249</xdr:rowOff>
    </xdr:from>
    <xdr:ext cx="762000" cy="259045"/>
    <xdr:sp macro="" textlink="">
      <xdr:nvSpPr>
        <xdr:cNvPr id="134" name="人口1人当たり決算額の推移該当値テキスト445"/>
        <xdr:cNvSpPr txBox="1"/>
      </xdr:nvSpPr>
      <xdr:spPr>
        <a:xfrm>
          <a:off x="5740400" y="623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33680</xdr:rowOff>
    </xdr:from>
    <xdr:to>
      <xdr:col>26</xdr:col>
      <xdr:colOff>101600</xdr:colOff>
      <xdr:row>35</xdr:row>
      <xdr:rowOff>135280</xdr:rowOff>
    </xdr:to>
    <xdr:sp macro="" textlink="">
      <xdr:nvSpPr>
        <xdr:cNvPr id="135" name="楕円 134"/>
        <xdr:cNvSpPr/>
      </xdr:nvSpPr>
      <xdr:spPr bwMode="auto">
        <a:xfrm>
          <a:off x="4953000" y="6644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145458</xdr:rowOff>
    </xdr:from>
    <xdr:ext cx="736600" cy="259045"/>
    <xdr:sp macro="" textlink="">
      <xdr:nvSpPr>
        <xdr:cNvPr id="136" name="テキスト ボックス 135"/>
        <xdr:cNvSpPr txBox="1"/>
      </xdr:nvSpPr>
      <xdr:spPr>
        <a:xfrm>
          <a:off x="4622800" y="6412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92373</xdr:rowOff>
    </xdr:from>
    <xdr:to>
      <xdr:col>22</xdr:col>
      <xdr:colOff>165100</xdr:colOff>
      <xdr:row>35</xdr:row>
      <xdr:rowOff>193973</xdr:rowOff>
    </xdr:to>
    <xdr:sp macro="" textlink="">
      <xdr:nvSpPr>
        <xdr:cNvPr id="137" name="楕円 136"/>
        <xdr:cNvSpPr/>
      </xdr:nvSpPr>
      <xdr:spPr bwMode="auto">
        <a:xfrm>
          <a:off x="4254500" y="6702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204150</xdr:rowOff>
    </xdr:from>
    <xdr:ext cx="762000" cy="259045"/>
    <xdr:sp macro="" textlink="">
      <xdr:nvSpPr>
        <xdr:cNvPr id="138" name="テキスト ボックス 137"/>
        <xdr:cNvSpPr txBox="1"/>
      </xdr:nvSpPr>
      <xdr:spPr>
        <a:xfrm>
          <a:off x="3924300" y="647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166345</xdr:rowOff>
    </xdr:from>
    <xdr:to>
      <xdr:col>19</xdr:col>
      <xdr:colOff>38100</xdr:colOff>
      <xdr:row>35</xdr:row>
      <xdr:rowOff>267945</xdr:rowOff>
    </xdr:to>
    <xdr:sp macro="" textlink="">
      <xdr:nvSpPr>
        <xdr:cNvPr id="139" name="楕円 138"/>
        <xdr:cNvSpPr/>
      </xdr:nvSpPr>
      <xdr:spPr bwMode="auto">
        <a:xfrm>
          <a:off x="3556000" y="6776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278122</xdr:rowOff>
    </xdr:from>
    <xdr:ext cx="762000" cy="259045"/>
    <xdr:sp macro="" textlink="">
      <xdr:nvSpPr>
        <xdr:cNvPr id="140" name="テキスト ボックス 139"/>
        <xdr:cNvSpPr txBox="1"/>
      </xdr:nvSpPr>
      <xdr:spPr>
        <a:xfrm>
          <a:off x="3225800" y="654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98831</xdr:rowOff>
    </xdr:from>
    <xdr:to>
      <xdr:col>15</xdr:col>
      <xdr:colOff>101600</xdr:colOff>
      <xdr:row>35</xdr:row>
      <xdr:rowOff>200431</xdr:rowOff>
    </xdr:to>
    <xdr:sp macro="" textlink="">
      <xdr:nvSpPr>
        <xdr:cNvPr id="141" name="楕円 140"/>
        <xdr:cNvSpPr/>
      </xdr:nvSpPr>
      <xdr:spPr bwMode="auto">
        <a:xfrm>
          <a:off x="2857500" y="6709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210608</xdr:rowOff>
    </xdr:from>
    <xdr:ext cx="762000" cy="259045"/>
    <xdr:sp macro="" textlink="">
      <xdr:nvSpPr>
        <xdr:cNvPr id="142" name="テキスト ボックス 141"/>
        <xdr:cNvSpPr txBox="1"/>
      </xdr:nvSpPr>
      <xdr:spPr>
        <a:xfrm>
          <a:off x="2527300" y="6478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北海道斜里町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11,001
10,841
737.13
10,185,872
9,821,474
364,398
6,111,614
11,813,288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110388</xdr:rowOff>
    </xdr:from>
    <xdr:to>
      <xdr:col>24</xdr:col>
      <xdr:colOff>62865</xdr:colOff>
      <xdr:row>38</xdr:row>
      <xdr:rowOff>71755</xdr:rowOff>
    </xdr:to>
    <xdr:cxnSp macro="">
      <xdr:nvCxnSpPr>
        <xdr:cNvPr id="56" name="直線コネクタ 55"/>
        <xdr:cNvCxnSpPr/>
      </xdr:nvCxnSpPr>
      <xdr:spPr>
        <a:xfrm flipV="1">
          <a:off x="4633595" y="5253888"/>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75582</xdr:rowOff>
    </xdr:from>
    <xdr:ext cx="534377" cy="259045"/>
    <xdr:sp macro="" textlink="">
      <xdr:nvSpPr>
        <xdr:cNvPr id="57" name="人件費最小値テキスト"/>
        <xdr:cNvSpPr txBox="1"/>
      </xdr:nvSpPr>
      <xdr:spPr>
        <a:xfrm>
          <a:off x="4686300" y="659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71755</xdr:rowOff>
    </xdr:from>
    <xdr:to>
      <xdr:col>24</xdr:col>
      <xdr:colOff>152400</xdr:colOff>
      <xdr:row>38</xdr:row>
      <xdr:rowOff>71755</xdr:rowOff>
    </xdr:to>
    <xdr:cxnSp macro="">
      <xdr:nvCxnSpPr>
        <xdr:cNvPr id="58" name="直線コネクタ 57"/>
        <xdr:cNvCxnSpPr/>
      </xdr:nvCxnSpPr>
      <xdr:spPr>
        <a:xfrm>
          <a:off x="4546600" y="658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57065</xdr:rowOff>
    </xdr:from>
    <xdr:ext cx="599010" cy="259045"/>
    <xdr:sp macro="" textlink="">
      <xdr:nvSpPr>
        <xdr:cNvPr id="59" name="人件費最大値テキスト"/>
        <xdr:cNvSpPr txBox="1"/>
      </xdr:nvSpPr>
      <xdr:spPr>
        <a:xfrm>
          <a:off x="4686300" y="502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110388</xdr:rowOff>
    </xdr:from>
    <xdr:to>
      <xdr:col>24</xdr:col>
      <xdr:colOff>152400</xdr:colOff>
      <xdr:row>30</xdr:row>
      <xdr:rowOff>110388</xdr:rowOff>
    </xdr:to>
    <xdr:cxnSp macro="">
      <xdr:nvCxnSpPr>
        <xdr:cNvPr id="60" name="直線コネクタ 59"/>
        <xdr:cNvCxnSpPr/>
      </xdr:nvCxnSpPr>
      <xdr:spPr>
        <a:xfrm>
          <a:off x="4546600" y="5253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159309</xdr:rowOff>
    </xdr:from>
    <xdr:to>
      <xdr:col>24</xdr:col>
      <xdr:colOff>63500</xdr:colOff>
      <xdr:row>34</xdr:row>
      <xdr:rowOff>50686</xdr:rowOff>
    </xdr:to>
    <xdr:cxnSp macro="">
      <xdr:nvCxnSpPr>
        <xdr:cNvPr id="61" name="直線コネクタ 60"/>
        <xdr:cNvCxnSpPr/>
      </xdr:nvCxnSpPr>
      <xdr:spPr>
        <a:xfrm flipV="1">
          <a:off x="3797300" y="5817159"/>
          <a:ext cx="838200" cy="6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85526</xdr:rowOff>
    </xdr:from>
    <xdr:ext cx="599010" cy="259045"/>
    <xdr:sp macro="" textlink="">
      <xdr:nvSpPr>
        <xdr:cNvPr id="62" name="人件費平均値テキスト"/>
        <xdr:cNvSpPr txBox="1"/>
      </xdr:nvSpPr>
      <xdr:spPr>
        <a:xfrm>
          <a:off x="4686300" y="5914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107099</xdr:rowOff>
    </xdr:from>
    <xdr:to>
      <xdr:col>24</xdr:col>
      <xdr:colOff>114300</xdr:colOff>
      <xdr:row>35</xdr:row>
      <xdr:rowOff>37249</xdr:rowOff>
    </xdr:to>
    <xdr:sp macro="" textlink="">
      <xdr:nvSpPr>
        <xdr:cNvPr id="63" name="フローチャート: 判断 62"/>
        <xdr:cNvSpPr/>
      </xdr:nvSpPr>
      <xdr:spPr>
        <a:xfrm>
          <a:off x="45847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50686</xdr:rowOff>
    </xdr:from>
    <xdr:to>
      <xdr:col>19</xdr:col>
      <xdr:colOff>177800</xdr:colOff>
      <xdr:row>36</xdr:row>
      <xdr:rowOff>9068</xdr:rowOff>
    </xdr:to>
    <xdr:cxnSp macro="">
      <xdr:nvCxnSpPr>
        <xdr:cNvPr id="64" name="直線コネクタ 63"/>
        <xdr:cNvCxnSpPr/>
      </xdr:nvCxnSpPr>
      <xdr:spPr>
        <a:xfrm flipV="1">
          <a:off x="2908300" y="5879986"/>
          <a:ext cx="889000" cy="30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4470</xdr:rowOff>
    </xdr:from>
    <xdr:to>
      <xdr:col>20</xdr:col>
      <xdr:colOff>38100</xdr:colOff>
      <xdr:row>35</xdr:row>
      <xdr:rowOff>106070</xdr:rowOff>
    </xdr:to>
    <xdr:sp macro="" textlink="">
      <xdr:nvSpPr>
        <xdr:cNvPr id="65" name="フローチャート: 判断 64"/>
        <xdr:cNvSpPr/>
      </xdr:nvSpPr>
      <xdr:spPr>
        <a:xfrm>
          <a:off x="3746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97197</xdr:rowOff>
    </xdr:from>
    <xdr:ext cx="599010" cy="259045"/>
    <xdr:sp macro="" textlink="">
      <xdr:nvSpPr>
        <xdr:cNvPr id="66" name="テキスト ボックス 65"/>
        <xdr:cNvSpPr txBox="1"/>
      </xdr:nvSpPr>
      <xdr:spPr>
        <a:xfrm>
          <a:off x="3497795" y="609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9068</xdr:rowOff>
    </xdr:from>
    <xdr:to>
      <xdr:col>15</xdr:col>
      <xdr:colOff>50800</xdr:colOff>
      <xdr:row>36</xdr:row>
      <xdr:rowOff>24981</xdr:rowOff>
    </xdr:to>
    <xdr:cxnSp macro="">
      <xdr:nvCxnSpPr>
        <xdr:cNvPr id="67" name="直線コネクタ 66"/>
        <xdr:cNvCxnSpPr/>
      </xdr:nvCxnSpPr>
      <xdr:spPr>
        <a:xfrm flipV="1">
          <a:off x="2019300" y="6181268"/>
          <a:ext cx="889000" cy="1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10135</xdr:rowOff>
    </xdr:from>
    <xdr:to>
      <xdr:col>15</xdr:col>
      <xdr:colOff>101600</xdr:colOff>
      <xdr:row>36</xdr:row>
      <xdr:rowOff>111735</xdr:rowOff>
    </xdr:to>
    <xdr:sp macro="" textlink="">
      <xdr:nvSpPr>
        <xdr:cNvPr id="68" name="フローチャート: 判断 67"/>
        <xdr:cNvSpPr/>
      </xdr:nvSpPr>
      <xdr:spPr>
        <a:xfrm>
          <a:off x="2857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102862</xdr:rowOff>
    </xdr:from>
    <xdr:ext cx="534377" cy="259045"/>
    <xdr:sp macro="" textlink="">
      <xdr:nvSpPr>
        <xdr:cNvPr id="69" name="テキスト ボックス 68"/>
        <xdr:cNvSpPr txBox="1"/>
      </xdr:nvSpPr>
      <xdr:spPr>
        <a:xfrm>
          <a:off x="2641111" y="627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24981</xdr:rowOff>
    </xdr:from>
    <xdr:to>
      <xdr:col>10</xdr:col>
      <xdr:colOff>114300</xdr:colOff>
      <xdr:row>36</xdr:row>
      <xdr:rowOff>25400</xdr:rowOff>
    </xdr:to>
    <xdr:cxnSp macro="">
      <xdr:nvCxnSpPr>
        <xdr:cNvPr id="70" name="直線コネクタ 69"/>
        <xdr:cNvCxnSpPr/>
      </xdr:nvCxnSpPr>
      <xdr:spPr>
        <a:xfrm flipV="1">
          <a:off x="1130300" y="6197181"/>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60935</xdr:rowOff>
    </xdr:from>
    <xdr:to>
      <xdr:col>10</xdr:col>
      <xdr:colOff>165100</xdr:colOff>
      <xdr:row>36</xdr:row>
      <xdr:rowOff>162535</xdr:rowOff>
    </xdr:to>
    <xdr:sp macro="" textlink="">
      <xdr:nvSpPr>
        <xdr:cNvPr id="71" name="フローチャート: 判断 70"/>
        <xdr:cNvSpPr/>
      </xdr:nvSpPr>
      <xdr:spPr>
        <a:xfrm>
          <a:off x="1968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153662</xdr:rowOff>
    </xdr:from>
    <xdr:ext cx="534377" cy="259045"/>
    <xdr:sp macro="" textlink="">
      <xdr:nvSpPr>
        <xdr:cNvPr id="72" name="テキスト ボックス 71"/>
        <xdr:cNvSpPr txBox="1"/>
      </xdr:nvSpPr>
      <xdr:spPr>
        <a:xfrm>
          <a:off x="1752111" y="632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68275</xdr:rowOff>
    </xdr:from>
    <xdr:to>
      <xdr:col>6</xdr:col>
      <xdr:colOff>38100</xdr:colOff>
      <xdr:row>36</xdr:row>
      <xdr:rowOff>169875</xdr:rowOff>
    </xdr:to>
    <xdr:sp macro="" textlink="">
      <xdr:nvSpPr>
        <xdr:cNvPr id="73" name="フローチャート: 判断 72"/>
        <xdr:cNvSpPr/>
      </xdr:nvSpPr>
      <xdr:spPr>
        <a:xfrm>
          <a:off x="1079500" y="62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161002</xdr:rowOff>
    </xdr:from>
    <xdr:ext cx="534377" cy="259045"/>
    <xdr:sp macro="" textlink="">
      <xdr:nvSpPr>
        <xdr:cNvPr id="74" name="テキスト ボックス 73"/>
        <xdr:cNvSpPr txBox="1"/>
      </xdr:nvSpPr>
      <xdr:spPr>
        <a:xfrm>
          <a:off x="863111" y="63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108509</xdr:rowOff>
    </xdr:from>
    <xdr:to>
      <xdr:col>24</xdr:col>
      <xdr:colOff>114300</xdr:colOff>
      <xdr:row>34</xdr:row>
      <xdr:rowOff>38659</xdr:rowOff>
    </xdr:to>
    <xdr:sp macro="" textlink="">
      <xdr:nvSpPr>
        <xdr:cNvPr id="80" name="楕円 79"/>
        <xdr:cNvSpPr/>
      </xdr:nvSpPr>
      <xdr:spPr>
        <a:xfrm>
          <a:off x="4584700" y="576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131386</xdr:rowOff>
    </xdr:from>
    <xdr:ext cx="599010" cy="259045"/>
    <xdr:sp macro="" textlink="">
      <xdr:nvSpPr>
        <xdr:cNvPr id="81" name="人件費該当値テキスト"/>
        <xdr:cNvSpPr txBox="1"/>
      </xdr:nvSpPr>
      <xdr:spPr>
        <a:xfrm>
          <a:off x="4686300" y="5617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171336</xdr:rowOff>
    </xdr:from>
    <xdr:to>
      <xdr:col>20</xdr:col>
      <xdr:colOff>38100</xdr:colOff>
      <xdr:row>34</xdr:row>
      <xdr:rowOff>101486</xdr:rowOff>
    </xdr:to>
    <xdr:sp macro="" textlink="">
      <xdr:nvSpPr>
        <xdr:cNvPr id="82" name="楕円 81"/>
        <xdr:cNvSpPr/>
      </xdr:nvSpPr>
      <xdr:spPr>
        <a:xfrm>
          <a:off x="3746500" y="582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118013</xdr:rowOff>
    </xdr:from>
    <xdr:ext cx="599010" cy="259045"/>
    <xdr:sp macro="" textlink="">
      <xdr:nvSpPr>
        <xdr:cNvPr id="83" name="テキスト ボックス 82"/>
        <xdr:cNvSpPr txBox="1"/>
      </xdr:nvSpPr>
      <xdr:spPr>
        <a:xfrm>
          <a:off x="3497795" y="5604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129718</xdr:rowOff>
    </xdr:from>
    <xdr:to>
      <xdr:col>15</xdr:col>
      <xdr:colOff>101600</xdr:colOff>
      <xdr:row>36</xdr:row>
      <xdr:rowOff>59868</xdr:rowOff>
    </xdr:to>
    <xdr:sp macro="" textlink="">
      <xdr:nvSpPr>
        <xdr:cNvPr id="84" name="楕円 83"/>
        <xdr:cNvSpPr/>
      </xdr:nvSpPr>
      <xdr:spPr>
        <a:xfrm>
          <a:off x="2857500" y="613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76395</xdr:rowOff>
    </xdr:from>
    <xdr:ext cx="599010" cy="259045"/>
    <xdr:sp macro="" textlink="">
      <xdr:nvSpPr>
        <xdr:cNvPr id="85" name="テキスト ボックス 84"/>
        <xdr:cNvSpPr txBox="1"/>
      </xdr:nvSpPr>
      <xdr:spPr>
        <a:xfrm>
          <a:off x="2608795" y="590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145631</xdr:rowOff>
    </xdr:from>
    <xdr:to>
      <xdr:col>10</xdr:col>
      <xdr:colOff>165100</xdr:colOff>
      <xdr:row>36</xdr:row>
      <xdr:rowOff>75781</xdr:rowOff>
    </xdr:to>
    <xdr:sp macro="" textlink="">
      <xdr:nvSpPr>
        <xdr:cNvPr id="86" name="楕円 85"/>
        <xdr:cNvSpPr/>
      </xdr:nvSpPr>
      <xdr:spPr>
        <a:xfrm>
          <a:off x="1968500" y="614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92308</xdr:rowOff>
    </xdr:from>
    <xdr:ext cx="599010" cy="259045"/>
    <xdr:sp macro="" textlink="">
      <xdr:nvSpPr>
        <xdr:cNvPr id="87" name="テキスト ボックス 86"/>
        <xdr:cNvSpPr txBox="1"/>
      </xdr:nvSpPr>
      <xdr:spPr>
        <a:xfrm>
          <a:off x="1719795" y="592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146050</xdr:rowOff>
    </xdr:from>
    <xdr:to>
      <xdr:col>6</xdr:col>
      <xdr:colOff>38100</xdr:colOff>
      <xdr:row>36</xdr:row>
      <xdr:rowOff>76200</xdr:rowOff>
    </xdr:to>
    <xdr:sp macro="" textlink="">
      <xdr:nvSpPr>
        <xdr:cNvPr id="88" name="楕円 87"/>
        <xdr:cNvSpPr/>
      </xdr:nvSpPr>
      <xdr:spPr>
        <a:xfrm>
          <a:off x="1079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92727</xdr:rowOff>
    </xdr:from>
    <xdr:ext cx="599010" cy="259045"/>
    <xdr:sp macro="" textlink="">
      <xdr:nvSpPr>
        <xdr:cNvPr id="89" name="テキスト ボックス 88"/>
        <xdr:cNvSpPr txBox="1"/>
      </xdr:nvSpPr>
      <xdr:spPr>
        <a:xfrm>
          <a:off x="830795" y="5922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127394</xdr:rowOff>
    </xdr:from>
    <xdr:to>
      <xdr:col>24</xdr:col>
      <xdr:colOff>62865</xdr:colOff>
      <xdr:row>58</xdr:row>
      <xdr:rowOff>49952</xdr:rowOff>
    </xdr:to>
    <xdr:cxnSp macro="">
      <xdr:nvCxnSpPr>
        <xdr:cNvPr id="114" name="直線コネクタ 113"/>
        <xdr:cNvCxnSpPr/>
      </xdr:nvCxnSpPr>
      <xdr:spPr>
        <a:xfrm flipV="1">
          <a:off x="4633595" y="8528444"/>
          <a:ext cx="1270" cy="146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53779</xdr:rowOff>
    </xdr:from>
    <xdr:ext cx="534377" cy="259045"/>
    <xdr:sp macro="" textlink="">
      <xdr:nvSpPr>
        <xdr:cNvPr id="115" name="物件費最小値テキスト"/>
        <xdr:cNvSpPr txBox="1"/>
      </xdr:nvSpPr>
      <xdr:spPr>
        <a:xfrm>
          <a:off x="4686300" y="999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49952</xdr:rowOff>
    </xdr:from>
    <xdr:to>
      <xdr:col>24</xdr:col>
      <xdr:colOff>152400</xdr:colOff>
      <xdr:row>58</xdr:row>
      <xdr:rowOff>49952</xdr:rowOff>
    </xdr:to>
    <xdr:cxnSp macro="">
      <xdr:nvCxnSpPr>
        <xdr:cNvPr id="116" name="直線コネクタ 115"/>
        <xdr:cNvCxnSpPr/>
      </xdr:nvCxnSpPr>
      <xdr:spPr>
        <a:xfrm>
          <a:off x="4546600" y="999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74071</xdr:rowOff>
    </xdr:from>
    <xdr:ext cx="599010" cy="259045"/>
    <xdr:sp macro="" textlink="">
      <xdr:nvSpPr>
        <xdr:cNvPr id="117" name="物件費最大値テキスト"/>
        <xdr:cNvSpPr txBox="1"/>
      </xdr:nvSpPr>
      <xdr:spPr>
        <a:xfrm>
          <a:off x="4686300" y="830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127394</xdr:rowOff>
    </xdr:from>
    <xdr:to>
      <xdr:col>24</xdr:col>
      <xdr:colOff>152400</xdr:colOff>
      <xdr:row>49</xdr:row>
      <xdr:rowOff>127394</xdr:rowOff>
    </xdr:to>
    <xdr:cxnSp macro="">
      <xdr:nvCxnSpPr>
        <xdr:cNvPr id="118" name="直線コネクタ 117"/>
        <xdr:cNvCxnSpPr/>
      </xdr:nvCxnSpPr>
      <xdr:spPr>
        <a:xfrm>
          <a:off x="4546600" y="852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138892</xdr:rowOff>
    </xdr:from>
    <xdr:to>
      <xdr:col>24</xdr:col>
      <xdr:colOff>63500</xdr:colOff>
      <xdr:row>56</xdr:row>
      <xdr:rowOff>90939</xdr:rowOff>
    </xdr:to>
    <xdr:cxnSp macro="">
      <xdr:nvCxnSpPr>
        <xdr:cNvPr id="119" name="直線コネクタ 118"/>
        <xdr:cNvCxnSpPr/>
      </xdr:nvCxnSpPr>
      <xdr:spPr>
        <a:xfrm flipV="1">
          <a:off x="3797300" y="9568642"/>
          <a:ext cx="838200" cy="12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83073</xdr:rowOff>
    </xdr:from>
    <xdr:ext cx="599010" cy="259045"/>
    <xdr:sp macro="" textlink="">
      <xdr:nvSpPr>
        <xdr:cNvPr id="120" name="物件費平均値テキスト"/>
        <xdr:cNvSpPr txBox="1"/>
      </xdr:nvSpPr>
      <xdr:spPr>
        <a:xfrm>
          <a:off x="4686300" y="934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60196</xdr:rowOff>
    </xdr:from>
    <xdr:to>
      <xdr:col>24</xdr:col>
      <xdr:colOff>114300</xdr:colOff>
      <xdr:row>55</xdr:row>
      <xdr:rowOff>161796</xdr:rowOff>
    </xdr:to>
    <xdr:sp macro="" textlink="">
      <xdr:nvSpPr>
        <xdr:cNvPr id="121" name="フローチャート: 判断 120"/>
        <xdr:cNvSpPr/>
      </xdr:nvSpPr>
      <xdr:spPr>
        <a:xfrm>
          <a:off x="4584700" y="9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86626</xdr:rowOff>
    </xdr:from>
    <xdr:to>
      <xdr:col>19</xdr:col>
      <xdr:colOff>177800</xdr:colOff>
      <xdr:row>56</xdr:row>
      <xdr:rowOff>90939</xdr:rowOff>
    </xdr:to>
    <xdr:cxnSp macro="">
      <xdr:nvCxnSpPr>
        <xdr:cNvPr id="122" name="直線コネクタ 121"/>
        <xdr:cNvCxnSpPr/>
      </xdr:nvCxnSpPr>
      <xdr:spPr>
        <a:xfrm>
          <a:off x="2908300" y="9516376"/>
          <a:ext cx="889000" cy="17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171044</xdr:rowOff>
    </xdr:from>
    <xdr:to>
      <xdr:col>20</xdr:col>
      <xdr:colOff>38100</xdr:colOff>
      <xdr:row>56</xdr:row>
      <xdr:rowOff>101194</xdr:rowOff>
    </xdr:to>
    <xdr:sp macro="" textlink="">
      <xdr:nvSpPr>
        <xdr:cNvPr id="123" name="フローチャート: 判断 122"/>
        <xdr:cNvSpPr/>
      </xdr:nvSpPr>
      <xdr:spPr>
        <a:xfrm>
          <a:off x="3746500" y="960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117721</xdr:rowOff>
    </xdr:from>
    <xdr:ext cx="599010" cy="259045"/>
    <xdr:sp macro="" textlink="">
      <xdr:nvSpPr>
        <xdr:cNvPr id="124" name="テキスト ボックス 123"/>
        <xdr:cNvSpPr txBox="1"/>
      </xdr:nvSpPr>
      <xdr:spPr>
        <a:xfrm>
          <a:off x="3497795" y="9376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86626</xdr:rowOff>
    </xdr:from>
    <xdr:to>
      <xdr:col>15</xdr:col>
      <xdr:colOff>50800</xdr:colOff>
      <xdr:row>55</xdr:row>
      <xdr:rowOff>124971</xdr:rowOff>
    </xdr:to>
    <xdr:cxnSp macro="">
      <xdr:nvCxnSpPr>
        <xdr:cNvPr id="125" name="直線コネクタ 124"/>
        <xdr:cNvCxnSpPr/>
      </xdr:nvCxnSpPr>
      <xdr:spPr>
        <a:xfrm flipV="1">
          <a:off x="2019300" y="9516376"/>
          <a:ext cx="889000" cy="3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23574</xdr:rowOff>
    </xdr:from>
    <xdr:to>
      <xdr:col>15</xdr:col>
      <xdr:colOff>101600</xdr:colOff>
      <xdr:row>56</xdr:row>
      <xdr:rowOff>125174</xdr:rowOff>
    </xdr:to>
    <xdr:sp macro="" textlink="">
      <xdr:nvSpPr>
        <xdr:cNvPr id="126" name="フローチャート: 判断 125"/>
        <xdr:cNvSpPr/>
      </xdr:nvSpPr>
      <xdr:spPr>
        <a:xfrm>
          <a:off x="2857500" y="962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116301</xdr:rowOff>
    </xdr:from>
    <xdr:ext cx="599010" cy="259045"/>
    <xdr:sp macro="" textlink="">
      <xdr:nvSpPr>
        <xdr:cNvPr id="127" name="テキスト ボックス 126"/>
        <xdr:cNvSpPr txBox="1"/>
      </xdr:nvSpPr>
      <xdr:spPr>
        <a:xfrm>
          <a:off x="2608795" y="971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124971</xdr:rowOff>
    </xdr:from>
    <xdr:to>
      <xdr:col>10</xdr:col>
      <xdr:colOff>114300</xdr:colOff>
      <xdr:row>55</xdr:row>
      <xdr:rowOff>139060</xdr:rowOff>
    </xdr:to>
    <xdr:cxnSp macro="">
      <xdr:nvCxnSpPr>
        <xdr:cNvPr id="128" name="直線コネクタ 127"/>
        <xdr:cNvCxnSpPr/>
      </xdr:nvCxnSpPr>
      <xdr:spPr>
        <a:xfrm flipV="1">
          <a:off x="1130300" y="9554721"/>
          <a:ext cx="889000" cy="1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91323</xdr:rowOff>
    </xdr:from>
    <xdr:to>
      <xdr:col>10</xdr:col>
      <xdr:colOff>165100</xdr:colOff>
      <xdr:row>57</xdr:row>
      <xdr:rowOff>21473</xdr:rowOff>
    </xdr:to>
    <xdr:sp macro="" textlink="">
      <xdr:nvSpPr>
        <xdr:cNvPr id="129" name="フローチャート: 判断 128"/>
        <xdr:cNvSpPr/>
      </xdr:nvSpPr>
      <xdr:spPr>
        <a:xfrm>
          <a:off x="1968500" y="969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12600</xdr:rowOff>
    </xdr:from>
    <xdr:ext cx="599010" cy="259045"/>
    <xdr:sp macro="" textlink="">
      <xdr:nvSpPr>
        <xdr:cNvPr id="130" name="テキスト ボックス 129"/>
        <xdr:cNvSpPr txBox="1"/>
      </xdr:nvSpPr>
      <xdr:spPr>
        <a:xfrm>
          <a:off x="1719795" y="9785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101846</xdr:rowOff>
    </xdr:from>
    <xdr:to>
      <xdr:col>6</xdr:col>
      <xdr:colOff>38100</xdr:colOff>
      <xdr:row>57</xdr:row>
      <xdr:rowOff>31996</xdr:rowOff>
    </xdr:to>
    <xdr:sp macro="" textlink="">
      <xdr:nvSpPr>
        <xdr:cNvPr id="131" name="フローチャート: 判断 130"/>
        <xdr:cNvSpPr/>
      </xdr:nvSpPr>
      <xdr:spPr>
        <a:xfrm>
          <a:off x="1079500" y="970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23123</xdr:rowOff>
    </xdr:from>
    <xdr:ext cx="599010" cy="259045"/>
    <xdr:sp macro="" textlink="">
      <xdr:nvSpPr>
        <xdr:cNvPr id="132" name="テキスト ボックス 131"/>
        <xdr:cNvSpPr txBox="1"/>
      </xdr:nvSpPr>
      <xdr:spPr>
        <a:xfrm>
          <a:off x="830795" y="979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88092</xdr:rowOff>
    </xdr:from>
    <xdr:to>
      <xdr:col>24</xdr:col>
      <xdr:colOff>114300</xdr:colOff>
      <xdr:row>56</xdr:row>
      <xdr:rowOff>18242</xdr:rowOff>
    </xdr:to>
    <xdr:sp macro="" textlink="">
      <xdr:nvSpPr>
        <xdr:cNvPr id="138" name="楕円 137"/>
        <xdr:cNvSpPr/>
      </xdr:nvSpPr>
      <xdr:spPr>
        <a:xfrm>
          <a:off x="4584700" y="951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66519</xdr:rowOff>
    </xdr:from>
    <xdr:ext cx="599010" cy="259045"/>
    <xdr:sp macro="" textlink="">
      <xdr:nvSpPr>
        <xdr:cNvPr id="139" name="物件費該当値テキスト"/>
        <xdr:cNvSpPr txBox="1"/>
      </xdr:nvSpPr>
      <xdr:spPr>
        <a:xfrm>
          <a:off x="4686300" y="9496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40139</xdr:rowOff>
    </xdr:from>
    <xdr:to>
      <xdr:col>20</xdr:col>
      <xdr:colOff>38100</xdr:colOff>
      <xdr:row>56</xdr:row>
      <xdr:rowOff>141739</xdr:rowOff>
    </xdr:to>
    <xdr:sp macro="" textlink="">
      <xdr:nvSpPr>
        <xdr:cNvPr id="140" name="楕円 139"/>
        <xdr:cNvSpPr/>
      </xdr:nvSpPr>
      <xdr:spPr>
        <a:xfrm>
          <a:off x="3746500" y="964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132866</xdr:rowOff>
    </xdr:from>
    <xdr:ext cx="599010" cy="259045"/>
    <xdr:sp macro="" textlink="">
      <xdr:nvSpPr>
        <xdr:cNvPr id="141" name="テキスト ボックス 140"/>
        <xdr:cNvSpPr txBox="1"/>
      </xdr:nvSpPr>
      <xdr:spPr>
        <a:xfrm>
          <a:off x="3497795" y="973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35826</xdr:rowOff>
    </xdr:from>
    <xdr:to>
      <xdr:col>15</xdr:col>
      <xdr:colOff>101600</xdr:colOff>
      <xdr:row>55</xdr:row>
      <xdr:rowOff>137426</xdr:rowOff>
    </xdr:to>
    <xdr:sp macro="" textlink="">
      <xdr:nvSpPr>
        <xdr:cNvPr id="142" name="楕円 141"/>
        <xdr:cNvSpPr/>
      </xdr:nvSpPr>
      <xdr:spPr>
        <a:xfrm>
          <a:off x="2857500" y="946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153953</xdr:rowOff>
    </xdr:from>
    <xdr:ext cx="599010" cy="259045"/>
    <xdr:sp macro="" textlink="">
      <xdr:nvSpPr>
        <xdr:cNvPr id="143" name="テキスト ボックス 142"/>
        <xdr:cNvSpPr txBox="1"/>
      </xdr:nvSpPr>
      <xdr:spPr>
        <a:xfrm>
          <a:off x="2608795" y="924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74171</xdr:rowOff>
    </xdr:from>
    <xdr:to>
      <xdr:col>10</xdr:col>
      <xdr:colOff>165100</xdr:colOff>
      <xdr:row>56</xdr:row>
      <xdr:rowOff>4321</xdr:rowOff>
    </xdr:to>
    <xdr:sp macro="" textlink="">
      <xdr:nvSpPr>
        <xdr:cNvPr id="144" name="楕円 143"/>
        <xdr:cNvSpPr/>
      </xdr:nvSpPr>
      <xdr:spPr>
        <a:xfrm>
          <a:off x="1968500" y="950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20848</xdr:rowOff>
    </xdr:from>
    <xdr:ext cx="599010" cy="259045"/>
    <xdr:sp macro="" textlink="">
      <xdr:nvSpPr>
        <xdr:cNvPr id="145" name="テキスト ボックス 144"/>
        <xdr:cNvSpPr txBox="1"/>
      </xdr:nvSpPr>
      <xdr:spPr>
        <a:xfrm>
          <a:off x="1719795" y="9279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88260</xdr:rowOff>
    </xdr:from>
    <xdr:to>
      <xdr:col>6</xdr:col>
      <xdr:colOff>38100</xdr:colOff>
      <xdr:row>56</xdr:row>
      <xdr:rowOff>18410</xdr:rowOff>
    </xdr:to>
    <xdr:sp macro="" textlink="">
      <xdr:nvSpPr>
        <xdr:cNvPr id="146" name="楕円 145"/>
        <xdr:cNvSpPr/>
      </xdr:nvSpPr>
      <xdr:spPr>
        <a:xfrm>
          <a:off x="1079500" y="951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34937</xdr:rowOff>
    </xdr:from>
    <xdr:ext cx="599010" cy="259045"/>
    <xdr:sp macro="" textlink="">
      <xdr:nvSpPr>
        <xdr:cNvPr id="147" name="テキスト ボックス 146"/>
        <xdr:cNvSpPr txBox="1"/>
      </xdr:nvSpPr>
      <xdr:spPr>
        <a:xfrm>
          <a:off x="830795" y="929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147854</xdr:rowOff>
    </xdr:from>
    <xdr:to>
      <xdr:col>24</xdr:col>
      <xdr:colOff>62865</xdr:colOff>
      <xdr:row>79</xdr:row>
      <xdr:rowOff>7646</xdr:rowOff>
    </xdr:to>
    <xdr:cxnSp macro="">
      <xdr:nvCxnSpPr>
        <xdr:cNvPr id="171" name="直線コネクタ 170"/>
        <xdr:cNvCxnSpPr/>
      </xdr:nvCxnSpPr>
      <xdr:spPr>
        <a:xfrm flipV="1">
          <a:off x="4633595" y="12320804"/>
          <a:ext cx="1270" cy="1231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11473</xdr:rowOff>
    </xdr:from>
    <xdr:ext cx="378565" cy="259045"/>
    <xdr:sp macro="" textlink="">
      <xdr:nvSpPr>
        <xdr:cNvPr id="172" name="維持補修費最小値テキスト"/>
        <xdr:cNvSpPr txBox="1"/>
      </xdr:nvSpPr>
      <xdr:spPr>
        <a:xfrm>
          <a:off x="4686300" y="13556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7646</xdr:rowOff>
    </xdr:from>
    <xdr:to>
      <xdr:col>24</xdr:col>
      <xdr:colOff>152400</xdr:colOff>
      <xdr:row>79</xdr:row>
      <xdr:rowOff>7646</xdr:rowOff>
    </xdr:to>
    <xdr:cxnSp macro="">
      <xdr:nvCxnSpPr>
        <xdr:cNvPr id="173" name="直線コネクタ 172"/>
        <xdr:cNvCxnSpPr/>
      </xdr:nvCxnSpPr>
      <xdr:spPr>
        <a:xfrm>
          <a:off x="4546600" y="1355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94531</xdr:rowOff>
    </xdr:from>
    <xdr:ext cx="534377" cy="259045"/>
    <xdr:sp macro="" textlink="">
      <xdr:nvSpPr>
        <xdr:cNvPr id="174" name="維持補修費最大値テキスト"/>
        <xdr:cNvSpPr txBox="1"/>
      </xdr:nvSpPr>
      <xdr:spPr>
        <a:xfrm>
          <a:off x="4686300" y="1209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147854</xdr:rowOff>
    </xdr:from>
    <xdr:to>
      <xdr:col>24</xdr:col>
      <xdr:colOff>152400</xdr:colOff>
      <xdr:row>71</xdr:row>
      <xdr:rowOff>147854</xdr:rowOff>
    </xdr:to>
    <xdr:cxnSp macro="">
      <xdr:nvCxnSpPr>
        <xdr:cNvPr id="175" name="直線コネクタ 174"/>
        <xdr:cNvCxnSpPr/>
      </xdr:nvCxnSpPr>
      <xdr:spPr>
        <a:xfrm>
          <a:off x="4546600" y="12320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91999</xdr:rowOff>
    </xdr:from>
    <xdr:to>
      <xdr:col>24</xdr:col>
      <xdr:colOff>63500</xdr:colOff>
      <xdr:row>75</xdr:row>
      <xdr:rowOff>48413</xdr:rowOff>
    </xdr:to>
    <xdr:cxnSp macro="">
      <xdr:nvCxnSpPr>
        <xdr:cNvPr id="176" name="直線コネクタ 175"/>
        <xdr:cNvCxnSpPr/>
      </xdr:nvCxnSpPr>
      <xdr:spPr>
        <a:xfrm flipV="1">
          <a:off x="3797300" y="12779299"/>
          <a:ext cx="838200" cy="12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123829</xdr:rowOff>
    </xdr:from>
    <xdr:ext cx="534377" cy="259045"/>
    <xdr:sp macro="" textlink="">
      <xdr:nvSpPr>
        <xdr:cNvPr id="177" name="維持補修費平均値テキスト"/>
        <xdr:cNvSpPr txBox="1"/>
      </xdr:nvSpPr>
      <xdr:spPr>
        <a:xfrm>
          <a:off x="4686300" y="12982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145402</xdr:rowOff>
    </xdr:from>
    <xdr:to>
      <xdr:col>24</xdr:col>
      <xdr:colOff>114300</xdr:colOff>
      <xdr:row>76</xdr:row>
      <xdr:rowOff>75552</xdr:rowOff>
    </xdr:to>
    <xdr:sp macro="" textlink="">
      <xdr:nvSpPr>
        <xdr:cNvPr id="178" name="フローチャート: 判断 177"/>
        <xdr:cNvSpPr/>
      </xdr:nvSpPr>
      <xdr:spPr>
        <a:xfrm>
          <a:off x="45847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46469</xdr:rowOff>
    </xdr:from>
    <xdr:to>
      <xdr:col>19</xdr:col>
      <xdr:colOff>177800</xdr:colOff>
      <xdr:row>75</xdr:row>
      <xdr:rowOff>48413</xdr:rowOff>
    </xdr:to>
    <xdr:cxnSp macro="">
      <xdr:nvCxnSpPr>
        <xdr:cNvPr id="179" name="直線コネクタ 178"/>
        <xdr:cNvCxnSpPr/>
      </xdr:nvCxnSpPr>
      <xdr:spPr>
        <a:xfrm>
          <a:off x="2908300" y="12905219"/>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72326</xdr:rowOff>
    </xdr:from>
    <xdr:to>
      <xdr:col>20</xdr:col>
      <xdr:colOff>38100</xdr:colOff>
      <xdr:row>77</xdr:row>
      <xdr:rowOff>2476</xdr:rowOff>
    </xdr:to>
    <xdr:sp macro="" textlink="">
      <xdr:nvSpPr>
        <xdr:cNvPr id="180" name="フローチャート: 判断 179"/>
        <xdr:cNvSpPr/>
      </xdr:nvSpPr>
      <xdr:spPr>
        <a:xfrm>
          <a:off x="3746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165053</xdr:rowOff>
    </xdr:from>
    <xdr:ext cx="534377" cy="259045"/>
    <xdr:sp macro="" textlink="">
      <xdr:nvSpPr>
        <xdr:cNvPr id="181" name="テキスト ボックス 180"/>
        <xdr:cNvSpPr txBox="1"/>
      </xdr:nvSpPr>
      <xdr:spPr>
        <a:xfrm>
          <a:off x="3530111" y="1319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46469</xdr:rowOff>
    </xdr:from>
    <xdr:to>
      <xdr:col>15</xdr:col>
      <xdr:colOff>50800</xdr:colOff>
      <xdr:row>75</xdr:row>
      <xdr:rowOff>55728</xdr:rowOff>
    </xdr:to>
    <xdr:cxnSp macro="">
      <xdr:nvCxnSpPr>
        <xdr:cNvPr id="182" name="直線コネクタ 181"/>
        <xdr:cNvCxnSpPr/>
      </xdr:nvCxnSpPr>
      <xdr:spPr>
        <a:xfrm flipV="1">
          <a:off x="2019300" y="12905219"/>
          <a:ext cx="8890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133362</xdr:rowOff>
    </xdr:from>
    <xdr:to>
      <xdr:col>15</xdr:col>
      <xdr:colOff>101600</xdr:colOff>
      <xdr:row>77</xdr:row>
      <xdr:rowOff>63512</xdr:rowOff>
    </xdr:to>
    <xdr:sp macro="" textlink="">
      <xdr:nvSpPr>
        <xdr:cNvPr id="183" name="フローチャート: 判断 182"/>
        <xdr:cNvSpPr/>
      </xdr:nvSpPr>
      <xdr:spPr>
        <a:xfrm>
          <a:off x="2857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54639</xdr:rowOff>
    </xdr:from>
    <xdr:ext cx="469744" cy="259045"/>
    <xdr:sp macro="" textlink="">
      <xdr:nvSpPr>
        <xdr:cNvPr id="184" name="テキスト ボックス 183"/>
        <xdr:cNvSpPr txBox="1"/>
      </xdr:nvSpPr>
      <xdr:spPr>
        <a:xfrm>
          <a:off x="2673428" y="1325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55728</xdr:rowOff>
    </xdr:from>
    <xdr:to>
      <xdr:col>10</xdr:col>
      <xdr:colOff>114300</xdr:colOff>
      <xdr:row>75</xdr:row>
      <xdr:rowOff>122365</xdr:rowOff>
    </xdr:to>
    <xdr:cxnSp macro="">
      <xdr:nvCxnSpPr>
        <xdr:cNvPr id="185" name="直線コネクタ 184"/>
        <xdr:cNvCxnSpPr/>
      </xdr:nvCxnSpPr>
      <xdr:spPr>
        <a:xfrm flipV="1">
          <a:off x="1130300" y="12914478"/>
          <a:ext cx="889000" cy="6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60592</xdr:rowOff>
    </xdr:from>
    <xdr:to>
      <xdr:col>10</xdr:col>
      <xdr:colOff>165100</xdr:colOff>
      <xdr:row>76</xdr:row>
      <xdr:rowOff>162192</xdr:rowOff>
    </xdr:to>
    <xdr:sp macro="" textlink="">
      <xdr:nvSpPr>
        <xdr:cNvPr id="186" name="フローチャート: 判断 185"/>
        <xdr:cNvSpPr/>
      </xdr:nvSpPr>
      <xdr:spPr>
        <a:xfrm>
          <a:off x="1968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153319</xdr:rowOff>
    </xdr:from>
    <xdr:ext cx="534377" cy="259045"/>
    <xdr:sp macro="" textlink="">
      <xdr:nvSpPr>
        <xdr:cNvPr id="187" name="テキスト ボックス 186"/>
        <xdr:cNvSpPr txBox="1"/>
      </xdr:nvSpPr>
      <xdr:spPr>
        <a:xfrm>
          <a:off x="1752111" y="131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56972</xdr:rowOff>
    </xdr:from>
    <xdr:to>
      <xdr:col>6</xdr:col>
      <xdr:colOff>38100</xdr:colOff>
      <xdr:row>76</xdr:row>
      <xdr:rowOff>158572</xdr:rowOff>
    </xdr:to>
    <xdr:sp macro="" textlink="">
      <xdr:nvSpPr>
        <xdr:cNvPr id="188" name="フローチャート: 判断 187"/>
        <xdr:cNvSpPr/>
      </xdr:nvSpPr>
      <xdr:spPr>
        <a:xfrm>
          <a:off x="1079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149699</xdr:rowOff>
    </xdr:from>
    <xdr:ext cx="534377" cy="259045"/>
    <xdr:sp macro="" textlink="">
      <xdr:nvSpPr>
        <xdr:cNvPr id="189" name="テキスト ボックス 188"/>
        <xdr:cNvSpPr txBox="1"/>
      </xdr:nvSpPr>
      <xdr:spPr>
        <a:xfrm>
          <a:off x="863111" y="131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41199</xdr:rowOff>
    </xdr:from>
    <xdr:to>
      <xdr:col>24</xdr:col>
      <xdr:colOff>114300</xdr:colOff>
      <xdr:row>74</xdr:row>
      <xdr:rowOff>142799</xdr:rowOff>
    </xdr:to>
    <xdr:sp macro="" textlink="">
      <xdr:nvSpPr>
        <xdr:cNvPr id="195" name="楕円 194"/>
        <xdr:cNvSpPr/>
      </xdr:nvSpPr>
      <xdr:spPr>
        <a:xfrm>
          <a:off x="4584700" y="127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64076</xdr:rowOff>
    </xdr:from>
    <xdr:ext cx="534377" cy="259045"/>
    <xdr:sp macro="" textlink="">
      <xdr:nvSpPr>
        <xdr:cNvPr id="196" name="維持補修費該当値テキスト"/>
        <xdr:cNvSpPr txBox="1"/>
      </xdr:nvSpPr>
      <xdr:spPr>
        <a:xfrm>
          <a:off x="4686300" y="1257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169063</xdr:rowOff>
    </xdr:from>
    <xdr:to>
      <xdr:col>20</xdr:col>
      <xdr:colOff>38100</xdr:colOff>
      <xdr:row>75</xdr:row>
      <xdr:rowOff>99213</xdr:rowOff>
    </xdr:to>
    <xdr:sp macro="" textlink="">
      <xdr:nvSpPr>
        <xdr:cNvPr id="197" name="楕円 196"/>
        <xdr:cNvSpPr/>
      </xdr:nvSpPr>
      <xdr:spPr>
        <a:xfrm>
          <a:off x="3746500" y="128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115740</xdr:rowOff>
    </xdr:from>
    <xdr:ext cx="534377" cy="259045"/>
    <xdr:sp macro="" textlink="">
      <xdr:nvSpPr>
        <xdr:cNvPr id="198" name="テキスト ボックス 197"/>
        <xdr:cNvSpPr txBox="1"/>
      </xdr:nvSpPr>
      <xdr:spPr>
        <a:xfrm>
          <a:off x="3530111" y="1263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167119</xdr:rowOff>
    </xdr:from>
    <xdr:to>
      <xdr:col>15</xdr:col>
      <xdr:colOff>101600</xdr:colOff>
      <xdr:row>75</xdr:row>
      <xdr:rowOff>97269</xdr:rowOff>
    </xdr:to>
    <xdr:sp macro="" textlink="">
      <xdr:nvSpPr>
        <xdr:cNvPr id="199" name="楕円 198"/>
        <xdr:cNvSpPr/>
      </xdr:nvSpPr>
      <xdr:spPr>
        <a:xfrm>
          <a:off x="2857500" y="1285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113796</xdr:rowOff>
    </xdr:from>
    <xdr:ext cx="534377" cy="259045"/>
    <xdr:sp macro="" textlink="">
      <xdr:nvSpPr>
        <xdr:cNvPr id="200" name="テキスト ボックス 199"/>
        <xdr:cNvSpPr txBox="1"/>
      </xdr:nvSpPr>
      <xdr:spPr>
        <a:xfrm>
          <a:off x="2641111" y="126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4928</xdr:rowOff>
    </xdr:from>
    <xdr:to>
      <xdr:col>10</xdr:col>
      <xdr:colOff>165100</xdr:colOff>
      <xdr:row>75</xdr:row>
      <xdr:rowOff>106528</xdr:rowOff>
    </xdr:to>
    <xdr:sp macro="" textlink="">
      <xdr:nvSpPr>
        <xdr:cNvPr id="201" name="楕円 200"/>
        <xdr:cNvSpPr/>
      </xdr:nvSpPr>
      <xdr:spPr>
        <a:xfrm>
          <a:off x="1968500" y="1286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123055</xdr:rowOff>
    </xdr:from>
    <xdr:ext cx="534377" cy="259045"/>
    <xdr:sp macro="" textlink="">
      <xdr:nvSpPr>
        <xdr:cNvPr id="202" name="テキスト ボックス 201"/>
        <xdr:cNvSpPr txBox="1"/>
      </xdr:nvSpPr>
      <xdr:spPr>
        <a:xfrm>
          <a:off x="1752111" y="1263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71565</xdr:rowOff>
    </xdr:from>
    <xdr:to>
      <xdr:col>6</xdr:col>
      <xdr:colOff>38100</xdr:colOff>
      <xdr:row>76</xdr:row>
      <xdr:rowOff>1715</xdr:rowOff>
    </xdr:to>
    <xdr:sp macro="" textlink="">
      <xdr:nvSpPr>
        <xdr:cNvPr id="203" name="楕円 202"/>
        <xdr:cNvSpPr/>
      </xdr:nvSpPr>
      <xdr:spPr>
        <a:xfrm>
          <a:off x="1079500" y="1293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18242</xdr:rowOff>
    </xdr:from>
    <xdr:ext cx="534377" cy="259045"/>
    <xdr:sp macro="" textlink="">
      <xdr:nvSpPr>
        <xdr:cNvPr id="204" name="テキスト ボックス 203"/>
        <xdr:cNvSpPr txBox="1"/>
      </xdr:nvSpPr>
      <xdr:spPr>
        <a:xfrm>
          <a:off x="863111" y="1270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49958</xdr:rowOff>
    </xdr:from>
    <xdr:to>
      <xdr:col>24</xdr:col>
      <xdr:colOff>62865</xdr:colOff>
      <xdr:row>99</xdr:row>
      <xdr:rowOff>116464</xdr:rowOff>
    </xdr:to>
    <xdr:cxnSp macro="">
      <xdr:nvCxnSpPr>
        <xdr:cNvPr id="231" name="直線コネクタ 230"/>
        <xdr:cNvCxnSpPr/>
      </xdr:nvCxnSpPr>
      <xdr:spPr>
        <a:xfrm flipV="1">
          <a:off x="4633595" y="15480458"/>
          <a:ext cx="1270" cy="160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120291</xdr:rowOff>
    </xdr:from>
    <xdr:ext cx="534377" cy="259045"/>
    <xdr:sp macro="" textlink="">
      <xdr:nvSpPr>
        <xdr:cNvPr id="232" name="扶助費最小値テキスト"/>
        <xdr:cNvSpPr txBox="1"/>
      </xdr:nvSpPr>
      <xdr:spPr>
        <a:xfrm>
          <a:off x="4686300" y="1709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116464</xdr:rowOff>
    </xdr:from>
    <xdr:to>
      <xdr:col>24</xdr:col>
      <xdr:colOff>152400</xdr:colOff>
      <xdr:row>99</xdr:row>
      <xdr:rowOff>116464</xdr:rowOff>
    </xdr:to>
    <xdr:cxnSp macro="">
      <xdr:nvCxnSpPr>
        <xdr:cNvPr id="233" name="直線コネクタ 232"/>
        <xdr:cNvCxnSpPr/>
      </xdr:nvCxnSpPr>
      <xdr:spPr>
        <a:xfrm>
          <a:off x="4546600" y="17090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168085</xdr:rowOff>
    </xdr:from>
    <xdr:ext cx="599010" cy="259045"/>
    <xdr:sp macro="" textlink="">
      <xdr:nvSpPr>
        <xdr:cNvPr id="234" name="扶助費最大値テキスト"/>
        <xdr:cNvSpPr txBox="1"/>
      </xdr:nvSpPr>
      <xdr:spPr>
        <a:xfrm>
          <a:off x="4686300" y="1525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49958</xdr:rowOff>
    </xdr:from>
    <xdr:to>
      <xdr:col>24</xdr:col>
      <xdr:colOff>152400</xdr:colOff>
      <xdr:row>90</xdr:row>
      <xdr:rowOff>49958</xdr:rowOff>
    </xdr:to>
    <xdr:cxnSp macro="">
      <xdr:nvCxnSpPr>
        <xdr:cNvPr id="235" name="直線コネクタ 234"/>
        <xdr:cNvCxnSpPr/>
      </xdr:nvCxnSpPr>
      <xdr:spPr>
        <a:xfrm>
          <a:off x="4546600" y="15480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161106</xdr:rowOff>
    </xdr:from>
    <xdr:to>
      <xdr:col>24</xdr:col>
      <xdr:colOff>63500</xdr:colOff>
      <xdr:row>99</xdr:row>
      <xdr:rowOff>82958</xdr:rowOff>
    </xdr:to>
    <xdr:cxnSp macro="">
      <xdr:nvCxnSpPr>
        <xdr:cNvPr id="236" name="直線コネクタ 235"/>
        <xdr:cNvCxnSpPr/>
      </xdr:nvCxnSpPr>
      <xdr:spPr>
        <a:xfrm flipV="1">
          <a:off x="3797300" y="16620306"/>
          <a:ext cx="838200" cy="43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32061</xdr:rowOff>
    </xdr:from>
    <xdr:ext cx="599010" cy="259045"/>
    <xdr:sp macro="" textlink="">
      <xdr:nvSpPr>
        <xdr:cNvPr id="237" name="扶助費平均値テキスト"/>
        <xdr:cNvSpPr txBox="1"/>
      </xdr:nvSpPr>
      <xdr:spPr>
        <a:xfrm>
          <a:off x="4686300" y="16148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9184</xdr:rowOff>
    </xdr:from>
    <xdr:to>
      <xdr:col>24</xdr:col>
      <xdr:colOff>114300</xdr:colOff>
      <xdr:row>95</xdr:row>
      <xdr:rowOff>110784</xdr:rowOff>
    </xdr:to>
    <xdr:sp macro="" textlink="">
      <xdr:nvSpPr>
        <xdr:cNvPr id="238" name="フローチャート: 判断 237"/>
        <xdr:cNvSpPr/>
      </xdr:nvSpPr>
      <xdr:spPr>
        <a:xfrm>
          <a:off x="4584700" y="1629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19489</xdr:rowOff>
    </xdr:from>
    <xdr:to>
      <xdr:col>19</xdr:col>
      <xdr:colOff>177800</xdr:colOff>
      <xdr:row>99</xdr:row>
      <xdr:rowOff>82958</xdr:rowOff>
    </xdr:to>
    <xdr:cxnSp macro="">
      <xdr:nvCxnSpPr>
        <xdr:cNvPr id="239" name="直線コネクタ 238"/>
        <xdr:cNvCxnSpPr/>
      </xdr:nvCxnSpPr>
      <xdr:spPr>
        <a:xfrm>
          <a:off x="2908300" y="16993039"/>
          <a:ext cx="889000" cy="6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45630</xdr:rowOff>
    </xdr:from>
    <xdr:to>
      <xdr:col>20</xdr:col>
      <xdr:colOff>38100</xdr:colOff>
      <xdr:row>97</xdr:row>
      <xdr:rowOff>147230</xdr:rowOff>
    </xdr:to>
    <xdr:sp macro="" textlink="">
      <xdr:nvSpPr>
        <xdr:cNvPr id="240" name="フローチャート: 判断 239"/>
        <xdr:cNvSpPr/>
      </xdr:nvSpPr>
      <xdr:spPr>
        <a:xfrm>
          <a:off x="3746500" y="166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163757</xdr:rowOff>
    </xdr:from>
    <xdr:ext cx="534377" cy="259045"/>
    <xdr:sp macro="" textlink="">
      <xdr:nvSpPr>
        <xdr:cNvPr id="241" name="テキスト ボックス 240"/>
        <xdr:cNvSpPr txBox="1"/>
      </xdr:nvSpPr>
      <xdr:spPr>
        <a:xfrm>
          <a:off x="3530111" y="1645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19489</xdr:rowOff>
    </xdr:from>
    <xdr:to>
      <xdr:col>15</xdr:col>
      <xdr:colOff>50800</xdr:colOff>
      <xdr:row>99</xdr:row>
      <xdr:rowOff>63494</xdr:rowOff>
    </xdr:to>
    <xdr:cxnSp macro="">
      <xdr:nvCxnSpPr>
        <xdr:cNvPr id="242" name="直線コネクタ 241"/>
        <xdr:cNvCxnSpPr/>
      </xdr:nvCxnSpPr>
      <xdr:spPr>
        <a:xfrm flipV="1">
          <a:off x="2019300" y="16993039"/>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74368</xdr:rowOff>
    </xdr:from>
    <xdr:to>
      <xdr:col>15</xdr:col>
      <xdr:colOff>101600</xdr:colOff>
      <xdr:row>98</xdr:row>
      <xdr:rowOff>4518</xdr:rowOff>
    </xdr:to>
    <xdr:sp macro="" textlink="">
      <xdr:nvSpPr>
        <xdr:cNvPr id="243" name="フローチャート: 判断 242"/>
        <xdr:cNvSpPr/>
      </xdr:nvSpPr>
      <xdr:spPr>
        <a:xfrm>
          <a:off x="2857500" y="1670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21045</xdr:rowOff>
    </xdr:from>
    <xdr:ext cx="534377" cy="259045"/>
    <xdr:sp macro="" textlink="">
      <xdr:nvSpPr>
        <xdr:cNvPr id="244" name="テキスト ボックス 243"/>
        <xdr:cNvSpPr txBox="1"/>
      </xdr:nvSpPr>
      <xdr:spPr>
        <a:xfrm>
          <a:off x="2641111" y="1648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63494</xdr:rowOff>
    </xdr:from>
    <xdr:to>
      <xdr:col>10</xdr:col>
      <xdr:colOff>114300</xdr:colOff>
      <xdr:row>99</xdr:row>
      <xdr:rowOff>79823</xdr:rowOff>
    </xdr:to>
    <xdr:cxnSp macro="">
      <xdr:nvCxnSpPr>
        <xdr:cNvPr id="245" name="直線コネクタ 244"/>
        <xdr:cNvCxnSpPr/>
      </xdr:nvCxnSpPr>
      <xdr:spPr>
        <a:xfrm flipV="1">
          <a:off x="1130300" y="1703704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89047</xdr:rowOff>
    </xdr:from>
    <xdr:to>
      <xdr:col>10</xdr:col>
      <xdr:colOff>165100</xdr:colOff>
      <xdr:row>98</xdr:row>
      <xdr:rowOff>19197</xdr:rowOff>
    </xdr:to>
    <xdr:sp macro="" textlink="">
      <xdr:nvSpPr>
        <xdr:cNvPr id="246" name="フローチャート: 判断 245"/>
        <xdr:cNvSpPr/>
      </xdr:nvSpPr>
      <xdr:spPr>
        <a:xfrm>
          <a:off x="1968500" y="1671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35724</xdr:rowOff>
    </xdr:from>
    <xdr:ext cx="534377" cy="259045"/>
    <xdr:sp macro="" textlink="">
      <xdr:nvSpPr>
        <xdr:cNvPr id="247" name="テキスト ボックス 246"/>
        <xdr:cNvSpPr txBox="1"/>
      </xdr:nvSpPr>
      <xdr:spPr>
        <a:xfrm>
          <a:off x="1752111" y="1649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97358</xdr:rowOff>
    </xdr:from>
    <xdr:to>
      <xdr:col>6</xdr:col>
      <xdr:colOff>38100</xdr:colOff>
      <xdr:row>98</xdr:row>
      <xdr:rowOff>27508</xdr:rowOff>
    </xdr:to>
    <xdr:sp macro="" textlink="">
      <xdr:nvSpPr>
        <xdr:cNvPr id="248" name="フローチャート: 判断 247"/>
        <xdr:cNvSpPr/>
      </xdr:nvSpPr>
      <xdr:spPr>
        <a:xfrm>
          <a:off x="1079500" y="1672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44035</xdr:rowOff>
    </xdr:from>
    <xdr:ext cx="534377" cy="259045"/>
    <xdr:sp macro="" textlink="">
      <xdr:nvSpPr>
        <xdr:cNvPr id="249" name="テキスト ボックス 248"/>
        <xdr:cNvSpPr txBox="1"/>
      </xdr:nvSpPr>
      <xdr:spPr>
        <a:xfrm>
          <a:off x="863111" y="1650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110306</xdr:rowOff>
    </xdr:from>
    <xdr:to>
      <xdr:col>24</xdr:col>
      <xdr:colOff>114300</xdr:colOff>
      <xdr:row>97</xdr:row>
      <xdr:rowOff>40456</xdr:rowOff>
    </xdr:to>
    <xdr:sp macro="" textlink="">
      <xdr:nvSpPr>
        <xdr:cNvPr id="255" name="楕円 254"/>
        <xdr:cNvSpPr/>
      </xdr:nvSpPr>
      <xdr:spPr>
        <a:xfrm>
          <a:off x="4584700" y="165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88733</xdr:rowOff>
    </xdr:from>
    <xdr:ext cx="534377" cy="259045"/>
    <xdr:sp macro="" textlink="">
      <xdr:nvSpPr>
        <xdr:cNvPr id="256" name="扶助費該当値テキスト"/>
        <xdr:cNvSpPr txBox="1"/>
      </xdr:nvSpPr>
      <xdr:spPr>
        <a:xfrm>
          <a:off x="4686300" y="1654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32158</xdr:rowOff>
    </xdr:from>
    <xdr:to>
      <xdr:col>20</xdr:col>
      <xdr:colOff>38100</xdr:colOff>
      <xdr:row>99</xdr:row>
      <xdr:rowOff>133758</xdr:rowOff>
    </xdr:to>
    <xdr:sp macro="" textlink="">
      <xdr:nvSpPr>
        <xdr:cNvPr id="257" name="楕円 256"/>
        <xdr:cNvSpPr/>
      </xdr:nvSpPr>
      <xdr:spPr>
        <a:xfrm>
          <a:off x="3746500" y="1700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124885</xdr:rowOff>
    </xdr:from>
    <xdr:ext cx="534377" cy="259045"/>
    <xdr:sp macro="" textlink="">
      <xdr:nvSpPr>
        <xdr:cNvPr id="258" name="テキスト ボックス 257"/>
        <xdr:cNvSpPr txBox="1"/>
      </xdr:nvSpPr>
      <xdr:spPr>
        <a:xfrm>
          <a:off x="3530111" y="170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140139</xdr:rowOff>
    </xdr:from>
    <xdr:to>
      <xdr:col>15</xdr:col>
      <xdr:colOff>101600</xdr:colOff>
      <xdr:row>99</xdr:row>
      <xdr:rowOff>70289</xdr:rowOff>
    </xdr:to>
    <xdr:sp macro="" textlink="">
      <xdr:nvSpPr>
        <xdr:cNvPr id="259" name="楕円 258"/>
        <xdr:cNvSpPr/>
      </xdr:nvSpPr>
      <xdr:spPr>
        <a:xfrm>
          <a:off x="2857500" y="1694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61416</xdr:rowOff>
    </xdr:from>
    <xdr:ext cx="534377" cy="259045"/>
    <xdr:sp macro="" textlink="">
      <xdr:nvSpPr>
        <xdr:cNvPr id="260" name="テキスト ボックス 259"/>
        <xdr:cNvSpPr txBox="1"/>
      </xdr:nvSpPr>
      <xdr:spPr>
        <a:xfrm>
          <a:off x="2641111" y="1703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12694</xdr:rowOff>
    </xdr:from>
    <xdr:to>
      <xdr:col>10</xdr:col>
      <xdr:colOff>165100</xdr:colOff>
      <xdr:row>99</xdr:row>
      <xdr:rowOff>114294</xdr:rowOff>
    </xdr:to>
    <xdr:sp macro="" textlink="">
      <xdr:nvSpPr>
        <xdr:cNvPr id="261" name="楕円 260"/>
        <xdr:cNvSpPr/>
      </xdr:nvSpPr>
      <xdr:spPr>
        <a:xfrm>
          <a:off x="1968500" y="1698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105421</xdr:rowOff>
    </xdr:from>
    <xdr:ext cx="534377" cy="259045"/>
    <xdr:sp macro="" textlink="">
      <xdr:nvSpPr>
        <xdr:cNvPr id="262" name="テキスト ボックス 261"/>
        <xdr:cNvSpPr txBox="1"/>
      </xdr:nvSpPr>
      <xdr:spPr>
        <a:xfrm>
          <a:off x="1752111" y="1707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29023</xdr:rowOff>
    </xdr:from>
    <xdr:to>
      <xdr:col>6</xdr:col>
      <xdr:colOff>38100</xdr:colOff>
      <xdr:row>99</xdr:row>
      <xdr:rowOff>130623</xdr:rowOff>
    </xdr:to>
    <xdr:sp macro="" textlink="">
      <xdr:nvSpPr>
        <xdr:cNvPr id="263" name="楕円 262"/>
        <xdr:cNvSpPr/>
      </xdr:nvSpPr>
      <xdr:spPr>
        <a:xfrm>
          <a:off x="1079500" y="1700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121750</xdr:rowOff>
    </xdr:from>
    <xdr:ext cx="534377" cy="259045"/>
    <xdr:sp macro="" textlink="">
      <xdr:nvSpPr>
        <xdr:cNvPr id="264" name="テキスト ボックス 263"/>
        <xdr:cNvSpPr txBox="1"/>
      </xdr:nvSpPr>
      <xdr:spPr>
        <a:xfrm>
          <a:off x="863111" y="1709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19987</xdr:rowOff>
    </xdr:from>
    <xdr:to>
      <xdr:col>54</xdr:col>
      <xdr:colOff>189865</xdr:colOff>
      <xdr:row>37</xdr:row>
      <xdr:rowOff>74325</xdr:rowOff>
    </xdr:to>
    <xdr:cxnSp macro="">
      <xdr:nvCxnSpPr>
        <xdr:cNvPr id="286" name="直線コネクタ 285"/>
        <xdr:cNvCxnSpPr/>
      </xdr:nvCxnSpPr>
      <xdr:spPr>
        <a:xfrm flipV="1">
          <a:off x="10475595" y="5163487"/>
          <a:ext cx="1270" cy="1254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78152</xdr:rowOff>
    </xdr:from>
    <xdr:ext cx="534377" cy="259045"/>
    <xdr:sp macro="" textlink="">
      <xdr:nvSpPr>
        <xdr:cNvPr id="287" name="補助費等最小値テキスト"/>
        <xdr:cNvSpPr txBox="1"/>
      </xdr:nvSpPr>
      <xdr:spPr>
        <a:xfrm>
          <a:off x="10528300" y="642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74325</xdr:rowOff>
    </xdr:from>
    <xdr:to>
      <xdr:col>55</xdr:col>
      <xdr:colOff>88900</xdr:colOff>
      <xdr:row>37</xdr:row>
      <xdr:rowOff>74325</xdr:rowOff>
    </xdr:to>
    <xdr:cxnSp macro="">
      <xdr:nvCxnSpPr>
        <xdr:cNvPr id="288" name="直線コネクタ 287"/>
        <xdr:cNvCxnSpPr/>
      </xdr:nvCxnSpPr>
      <xdr:spPr>
        <a:xfrm>
          <a:off x="10388600" y="641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138114</xdr:rowOff>
    </xdr:from>
    <xdr:ext cx="599010" cy="259045"/>
    <xdr:sp macro="" textlink="">
      <xdr:nvSpPr>
        <xdr:cNvPr id="289" name="補助費等最大値テキスト"/>
        <xdr:cNvSpPr txBox="1"/>
      </xdr:nvSpPr>
      <xdr:spPr>
        <a:xfrm>
          <a:off x="10528300" y="493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19987</xdr:rowOff>
    </xdr:from>
    <xdr:to>
      <xdr:col>55</xdr:col>
      <xdr:colOff>88900</xdr:colOff>
      <xdr:row>30</xdr:row>
      <xdr:rowOff>19987</xdr:rowOff>
    </xdr:to>
    <xdr:cxnSp macro="">
      <xdr:nvCxnSpPr>
        <xdr:cNvPr id="290" name="直線コネクタ 289"/>
        <xdr:cNvCxnSpPr/>
      </xdr:nvCxnSpPr>
      <xdr:spPr>
        <a:xfrm>
          <a:off x="10388600" y="516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57043</xdr:rowOff>
    </xdr:from>
    <xdr:to>
      <xdr:col>55</xdr:col>
      <xdr:colOff>0</xdr:colOff>
      <xdr:row>34</xdr:row>
      <xdr:rowOff>3843</xdr:rowOff>
    </xdr:to>
    <xdr:cxnSp macro="">
      <xdr:nvCxnSpPr>
        <xdr:cNvPr id="291" name="直線コネクタ 290"/>
        <xdr:cNvCxnSpPr/>
      </xdr:nvCxnSpPr>
      <xdr:spPr>
        <a:xfrm>
          <a:off x="9639300" y="5543443"/>
          <a:ext cx="838200" cy="28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55600</xdr:rowOff>
    </xdr:from>
    <xdr:ext cx="599010" cy="259045"/>
    <xdr:sp macro="" textlink="">
      <xdr:nvSpPr>
        <xdr:cNvPr id="292" name="補助費等平均値テキスト"/>
        <xdr:cNvSpPr txBox="1"/>
      </xdr:nvSpPr>
      <xdr:spPr>
        <a:xfrm>
          <a:off x="10528300" y="5884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77173</xdr:rowOff>
    </xdr:from>
    <xdr:to>
      <xdr:col>55</xdr:col>
      <xdr:colOff>50800</xdr:colOff>
      <xdr:row>35</xdr:row>
      <xdr:rowOff>7323</xdr:rowOff>
    </xdr:to>
    <xdr:sp macro="" textlink="">
      <xdr:nvSpPr>
        <xdr:cNvPr id="293" name="フローチャート: 判断 292"/>
        <xdr:cNvSpPr/>
      </xdr:nvSpPr>
      <xdr:spPr>
        <a:xfrm>
          <a:off x="10426700" y="590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57043</xdr:rowOff>
    </xdr:from>
    <xdr:to>
      <xdr:col>50</xdr:col>
      <xdr:colOff>114300</xdr:colOff>
      <xdr:row>35</xdr:row>
      <xdr:rowOff>56929</xdr:rowOff>
    </xdr:to>
    <xdr:cxnSp macro="">
      <xdr:nvCxnSpPr>
        <xdr:cNvPr id="294" name="直線コネクタ 293"/>
        <xdr:cNvCxnSpPr/>
      </xdr:nvCxnSpPr>
      <xdr:spPr>
        <a:xfrm flipV="1">
          <a:off x="8750300" y="5543443"/>
          <a:ext cx="889000" cy="51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162244</xdr:rowOff>
    </xdr:from>
    <xdr:to>
      <xdr:col>50</xdr:col>
      <xdr:colOff>165100</xdr:colOff>
      <xdr:row>32</xdr:row>
      <xdr:rowOff>92394</xdr:rowOff>
    </xdr:to>
    <xdr:sp macro="" textlink="">
      <xdr:nvSpPr>
        <xdr:cNvPr id="295" name="フローチャート: 判断 294"/>
        <xdr:cNvSpPr/>
      </xdr:nvSpPr>
      <xdr:spPr>
        <a:xfrm>
          <a:off x="9588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108921</xdr:rowOff>
    </xdr:from>
    <xdr:ext cx="599010" cy="259045"/>
    <xdr:sp macro="" textlink="">
      <xdr:nvSpPr>
        <xdr:cNvPr id="296" name="テキスト ボックス 295"/>
        <xdr:cNvSpPr txBox="1"/>
      </xdr:nvSpPr>
      <xdr:spPr>
        <a:xfrm>
          <a:off x="9339795" y="525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56929</xdr:rowOff>
    </xdr:from>
    <xdr:to>
      <xdr:col>45</xdr:col>
      <xdr:colOff>177800</xdr:colOff>
      <xdr:row>35</xdr:row>
      <xdr:rowOff>89884</xdr:rowOff>
    </xdr:to>
    <xdr:cxnSp macro="">
      <xdr:nvCxnSpPr>
        <xdr:cNvPr id="297" name="直線コネクタ 296"/>
        <xdr:cNvCxnSpPr/>
      </xdr:nvCxnSpPr>
      <xdr:spPr>
        <a:xfrm flipV="1">
          <a:off x="7861300" y="6057679"/>
          <a:ext cx="889000" cy="3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21957</xdr:rowOff>
    </xdr:from>
    <xdr:to>
      <xdr:col>46</xdr:col>
      <xdr:colOff>38100</xdr:colOff>
      <xdr:row>35</xdr:row>
      <xdr:rowOff>123557</xdr:rowOff>
    </xdr:to>
    <xdr:sp macro="" textlink="">
      <xdr:nvSpPr>
        <xdr:cNvPr id="298" name="フローチャート: 判断 297"/>
        <xdr:cNvSpPr/>
      </xdr:nvSpPr>
      <xdr:spPr>
        <a:xfrm>
          <a:off x="8699500" y="602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114684</xdr:rowOff>
    </xdr:from>
    <xdr:ext cx="599010" cy="259045"/>
    <xdr:sp macro="" textlink="">
      <xdr:nvSpPr>
        <xdr:cNvPr id="299" name="テキスト ボックス 298"/>
        <xdr:cNvSpPr txBox="1"/>
      </xdr:nvSpPr>
      <xdr:spPr>
        <a:xfrm>
          <a:off x="8450795" y="611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89884</xdr:rowOff>
    </xdr:from>
    <xdr:to>
      <xdr:col>41</xdr:col>
      <xdr:colOff>50800</xdr:colOff>
      <xdr:row>35</xdr:row>
      <xdr:rowOff>112666</xdr:rowOff>
    </xdr:to>
    <xdr:cxnSp macro="">
      <xdr:nvCxnSpPr>
        <xdr:cNvPr id="300" name="直線コネクタ 299"/>
        <xdr:cNvCxnSpPr/>
      </xdr:nvCxnSpPr>
      <xdr:spPr>
        <a:xfrm flipV="1">
          <a:off x="6972300" y="6090634"/>
          <a:ext cx="889000" cy="2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165028</xdr:rowOff>
    </xdr:from>
    <xdr:to>
      <xdr:col>41</xdr:col>
      <xdr:colOff>101600</xdr:colOff>
      <xdr:row>35</xdr:row>
      <xdr:rowOff>95178</xdr:rowOff>
    </xdr:to>
    <xdr:sp macro="" textlink="">
      <xdr:nvSpPr>
        <xdr:cNvPr id="301" name="フローチャート: 判断 300"/>
        <xdr:cNvSpPr/>
      </xdr:nvSpPr>
      <xdr:spPr>
        <a:xfrm>
          <a:off x="7810500" y="59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111705</xdr:rowOff>
    </xdr:from>
    <xdr:ext cx="599010" cy="259045"/>
    <xdr:sp macro="" textlink="">
      <xdr:nvSpPr>
        <xdr:cNvPr id="302" name="テキスト ボックス 301"/>
        <xdr:cNvSpPr txBox="1"/>
      </xdr:nvSpPr>
      <xdr:spPr>
        <a:xfrm>
          <a:off x="7561795" y="576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1424</xdr:rowOff>
    </xdr:from>
    <xdr:to>
      <xdr:col>36</xdr:col>
      <xdr:colOff>165100</xdr:colOff>
      <xdr:row>35</xdr:row>
      <xdr:rowOff>103024</xdr:rowOff>
    </xdr:to>
    <xdr:sp macro="" textlink="">
      <xdr:nvSpPr>
        <xdr:cNvPr id="303" name="フローチャート: 判断 302"/>
        <xdr:cNvSpPr/>
      </xdr:nvSpPr>
      <xdr:spPr>
        <a:xfrm>
          <a:off x="6921500" y="600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119551</xdr:rowOff>
    </xdr:from>
    <xdr:ext cx="599010" cy="259045"/>
    <xdr:sp macro="" textlink="">
      <xdr:nvSpPr>
        <xdr:cNvPr id="304" name="テキスト ボックス 303"/>
        <xdr:cNvSpPr txBox="1"/>
      </xdr:nvSpPr>
      <xdr:spPr>
        <a:xfrm>
          <a:off x="6672795" y="577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124493</xdr:rowOff>
    </xdr:from>
    <xdr:to>
      <xdr:col>55</xdr:col>
      <xdr:colOff>50800</xdr:colOff>
      <xdr:row>34</xdr:row>
      <xdr:rowOff>54643</xdr:rowOff>
    </xdr:to>
    <xdr:sp macro="" textlink="">
      <xdr:nvSpPr>
        <xdr:cNvPr id="310" name="楕円 309"/>
        <xdr:cNvSpPr/>
      </xdr:nvSpPr>
      <xdr:spPr>
        <a:xfrm>
          <a:off x="10426700" y="578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147370</xdr:rowOff>
    </xdr:from>
    <xdr:ext cx="599010" cy="259045"/>
    <xdr:sp macro="" textlink="">
      <xdr:nvSpPr>
        <xdr:cNvPr id="311" name="補助費等該当値テキスト"/>
        <xdr:cNvSpPr txBox="1"/>
      </xdr:nvSpPr>
      <xdr:spPr>
        <a:xfrm>
          <a:off x="10528300" y="5633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6243</xdr:rowOff>
    </xdr:from>
    <xdr:to>
      <xdr:col>50</xdr:col>
      <xdr:colOff>165100</xdr:colOff>
      <xdr:row>32</xdr:row>
      <xdr:rowOff>107843</xdr:rowOff>
    </xdr:to>
    <xdr:sp macro="" textlink="">
      <xdr:nvSpPr>
        <xdr:cNvPr id="312" name="楕円 311"/>
        <xdr:cNvSpPr/>
      </xdr:nvSpPr>
      <xdr:spPr>
        <a:xfrm>
          <a:off x="9588500" y="549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98970</xdr:rowOff>
    </xdr:from>
    <xdr:ext cx="599010" cy="259045"/>
    <xdr:sp macro="" textlink="">
      <xdr:nvSpPr>
        <xdr:cNvPr id="313" name="テキスト ボックス 312"/>
        <xdr:cNvSpPr txBox="1"/>
      </xdr:nvSpPr>
      <xdr:spPr>
        <a:xfrm>
          <a:off x="9339795" y="5585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6129</xdr:rowOff>
    </xdr:from>
    <xdr:to>
      <xdr:col>46</xdr:col>
      <xdr:colOff>38100</xdr:colOff>
      <xdr:row>35</xdr:row>
      <xdr:rowOff>107729</xdr:rowOff>
    </xdr:to>
    <xdr:sp macro="" textlink="">
      <xdr:nvSpPr>
        <xdr:cNvPr id="314" name="楕円 313"/>
        <xdr:cNvSpPr/>
      </xdr:nvSpPr>
      <xdr:spPr>
        <a:xfrm>
          <a:off x="8699500" y="600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124256</xdr:rowOff>
    </xdr:from>
    <xdr:ext cx="599010" cy="259045"/>
    <xdr:sp macro="" textlink="">
      <xdr:nvSpPr>
        <xdr:cNvPr id="315" name="テキスト ボックス 314"/>
        <xdr:cNvSpPr txBox="1"/>
      </xdr:nvSpPr>
      <xdr:spPr>
        <a:xfrm>
          <a:off x="8450795" y="5782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39084</xdr:rowOff>
    </xdr:from>
    <xdr:to>
      <xdr:col>41</xdr:col>
      <xdr:colOff>101600</xdr:colOff>
      <xdr:row>35</xdr:row>
      <xdr:rowOff>140684</xdr:rowOff>
    </xdr:to>
    <xdr:sp macro="" textlink="">
      <xdr:nvSpPr>
        <xdr:cNvPr id="316" name="楕円 315"/>
        <xdr:cNvSpPr/>
      </xdr:nvSpPr>
      <xdr:spPr>
        <a:xfrm>
          <a:off x="7810500" y="603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131811</xdr:rowOff>
    </xdr:from>
    <xdr:ext cx="599010" cy="259045"/>
    <xdr:sp macro="" textlink="">
      <xdr:nvSpPr>
        <xdr:cNvPr id="317" name="テキスト ボックス 316"/>
        <xdr:cNvSpPr txBox="1"/>
      </xdr:nvSpPr>
      <xdr:spPr>
        <a:xfrm>
          <a:off x="7561795" y="6132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61866</xdr:rowOff>
    </xdr:from>
    <xdr:to>
      <xdr:col>36</xdr:col>
      <xdr:colOff>165100</xdr:colOff>
      <xdr:row>35</xdr:row>
      <xdr:rowOff>163466</xdr:rowOff>
    </xdr:to>
    <xdr:sp macro="" textlink="">
      <xdr:nvSpPr>
        <xdr:cNvPr id="318" name="楕円 317"/>
        <xdr:cNvSpPr/>
      </xdr:nvSpPr>
      <xdr:spPr>
        <a:xfrm>
          <a:off x="6921500" y="60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154593</xdr:rowOff>
    </xdr:from>
    <xdr:ext cx="599010" cy="259045"/>
    <xdr:sp macro="" textlink="">
      <xdr:nvSpPr>
        <xdr:cNvPr id="319" name="テキスト ボックス 318"/>
        <xdr:cNvSpPr txBox="1"/>
      </xdr:nvSpPr>
      <xdr:spPr>
        <a:xfrm>
          <a:off x="6672795" y="615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151526</xdr:rowOff>
    </xdr:from>
    <xdr:to>
      <xdr:col>54</xdr:col>
      <xdr:colOff>189865</xdr:colOff>
      <xdr:row>58</xdr:row>
      <xdr:rowOff>107437</xdr:rowOff>
    </xdr:to>
    <xdr:cxnSp macro="">
      <xdr:nvCxnSpPr>
        <xdr:cNvPr id="343" name="直線コネクタ 342"/>
        <xdr:cNvCxnSpPr/>
      </xdr:nvCxnSpPr>
      <xdr:spPr>
        <a:xfrm flipV="1">
          <a:off x="10475595" y="8724026"/>
          <a:ext cx="1270" cy="1327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111264</xdr:rowOff>
    </xdr:from>
    <xdr:ext cx="534377" cy="259045"/>
    <xdr:sp macro="" textlink="">
      <xdr:nvSpPr>
        <xdr:cNvPr id="344" name="普通建設事業費最小値テキスト"/>
        <xdr:cNvSpPr txBox="1"/>
      </xdr:nvSpPr>
      <xdr:spPr>
        <a:xfrm>
          <a:off x="10528300" y="100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107437</xdr:rowOff>
    </xdr:from>
    <xdr:to>
      <xdr:col>55</xdr:col>
      <xdr:colOff>88900</xdr:colOff>
      <xdr:row>58</xdr:row>
      <xdr:rowOff>107437</xdr:rowOff>
    </xdr:to>
    <xdr:cxnSp macro="">
      <xdr:nvCxnSpPr>
        <xdr:cNvPr id="345" name="直線コネクタ 344"/>
        <xdr:cNvCxnSpPr/>
      </xdr:nvCxnSpPr>
      <xdr:spPr>
        <a:xfrm>
          <a:off x="10388600" y="1005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98203</xdr:rowOff>
    </xdr:from>
    <xdr:ext cx="599010" cy="259045"/>
    <xdr:sp macro="" textlink="">
      <xdr:nvSpPr>
        <xdr:cNvPr id="346" name="普通建設事業費最大値テキスト"/>
        <xdr:cNvSpPr txBox="1"/>
      </xdr:nvSpPr>
      <xdr:spPr>
        <a:xfrm>
          <a:off x="10528300" y="849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151526</xdr:rowOff>
    </xdr:from>
    <xdr:to>
      <xdr:col>55</xdr:col>
      <xdr:colOff>88900</xdr:colOff>
      <xdr:row>50</xdr:row>
      <xdr:rowOff>151526</xdr:rowOff>
    </xdr:to>
    <xdr:cxnSp macro="">
      <xdr:nvCxnSpPr>
        <xdr:cNvPr id="347" name="直線コネクタ 346"/>
        <xdr:cNvCxnSpPr/>
      </xdr:nvCxnSpPr>
      <xdr:spPr>
        <a:xfrm>
          <a:off x="10388600" y="8724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77117</xdr:rowOff>
    </xdr:from>
    <xdr:to>
      <xdr:col>55</xdr:col>
      <xdr:colOff>0</xdr:colOff>
      <xdr:row>56</xdr:row>
      <xdr:rowOff>110588</xdr:rowOff>
    </xdr:to>
    <xdr:cxnSp macro="">
      <xdr:nvCxnSpPr>
        <xdr:cNvPr id="348" name="直線コネクタ 347"/>
        <xdr:cNvCxnSpPr/>
      </xdr:nvCxnSpPr>
      <xdr:spPr>
        <a:xfrm>
          <a:off x="9639300" y="9335417"/>
          <a:ext cx="838200" cy="37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48883</xdr:rowOff>
    </xdr:from>
    <xdr:ext cx="599010" cy="259045"/>
    <xdr:sp macro="" textlink="">
      <xdr:nvSpPr>
        <xdr:cNvPr id="349" name="普通建設事業費平均値テキスト"/>
        <xdr:cNvSpPr txBox="1"/>
      </xdr:nvSpPr>
      <xdr:spPr>
        <a:xfrm>
          <a:off x="10528300" y="9650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70456</xdr:rowOff>
    </xdr:from>
    <xdr:to>
      <xdr:col>55</xdr:col>
      <xdr:colOff>50800</xdr:colOff>
      <xdr:row>57</xdr:row>
      <xdr:rowOff>606</xdr:rowOff>
    </xdr:to>
    <xdr:sp macro="" textlink="">
      <xdr:nvSpPr>
        <xdr:cNvPr id="350" name="フローチャート: 判断 349"/>
        <xdr:cNvSpPr/>
      </xdr:nvSpPr>
      <xdr:spPr>
        <a:xfrm>
          <a:off x="10426700" y="967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77117</xdr:rowOff>
    </xdr:from>
    <xdr:to>
      <xdr:col>50</xdr:col>
      <xdr:colOff>114300</xdr:colOff>
      <xdr:row>55</xdr:row>
      <xdr:rowOff>39825</xdr:rowOff>
    </xdr:to>
    <xdr:cxnSp macro="">
      <xdr:nvCxnSpPr>
        <xdr:cNvPr id="351" name="直線コネクタ 350"/>
        <xdr:cNvCxnSpPr/>
      </xdr:nvCxnSpPr>
      <xdr:spPr>
        <a:xfrm flipV="1">
          <a:off x="8750300" y="9335417"/>
          <a:ext cx="889000" cy="13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49650</xdr:rowOff>
    </xdr:from>
    <xdr:to>
      <xdr:col>50</xdr:col>
      <xdr:colOff>165100</xdr:colOff>
      <xdr:row>56</xdr:row>
      <xdr:rowOff>151250</xdr:rowOff>
    </xdr:to>
    <xdr:sp macro="" textlink="">
      <xdr:nvSpPr>
        <xdr:cNvPr id="352" name="フローチャート: 判断 351"/>
        <xdr:cNvSpPr/>
      </xdr:nvSpPr>
      <xdr:spPr>
        <a:xfrm>
          <a:off x="95885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142377</xdr:rowOff>
    </xdr:from>
    <xdr:ext cx="599010" cy="259045"/>
    <xdr:sp macro="" textlink="">
      <xdr:nvSpPr>
        <xdr:cNvPr id="353" name="テキスト ボックス 352"/>
        <xdr:cNvSpPr txBox="1"/>
      </xdr:nvSpPr>
      <xdr:spPr>
        <a:xfrm>
          <a:off x="9339795" y="9743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134286</xdr:rowOff>
    </xdr:from>
    <xdr:to>
      <xdr:col>45</xdr:col>
      <xdr:colOff>177800</xdr:colOff>
      <xdr:row>55</xdr:row>
      <xdr:rowOff>39825</xdr:rowOff>
    </xdr:to>
    <xdr:cxnSp macro="">
      <xdr:nvCxnSpPr>
        <xdr:cNvPr id="354" name="直線コネクタ 353"/>
        <xdr:cNvCxnSpPr/>
      </xdr:nvCxnSpPr>
      <xdr:spPr>
        <a:xfrm>
          <a:off x="7861300" y="9392586"/>
          <a:ext cx="889000" cy="7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57460</xdr:rowOff>
    </xdr:from>
    <xdr:to>
      <xdr:col>46</xdr:col>
      <xdr:colOff>38100</xdr:colOff>
      <xdr:row>56</xdr:row>
      <xdr:rowOff>159060</xdr:rowOff>
    </xdr:to>
    <xdr:sp macro="" textlink="">
      <xdr:nvSpPr>
        <xdr:cNvPr id="355" name="フローチャート: 判断 354"/>
        <xdr:cNvSpPr/>
      </xdr:nvSpPr>
      <xdr:spPr>
        <a:xfrm>
          <a:off x="8699500" y="96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150187</xdr:rowOff>
    </xdr:from>
    <xdr:ext cx="599010" cy="259045"/>
    <xdr:sp macro="" textlink="">
      <xdr:nvSpPr>
        <xdr:cNvPr id="356" name="テキスト ボックス 355"/>
        <xdr:cNvSpPr txBox="1"/>
      </xdr:nvSpPr>
      <xdr:spPr>
        <a:xfrm>
          <a:off x="8450795" y="975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134286</xdr:rowOff>
    </xdr:from>
    <xdr:to>
      <xdr:col>41</xdr:col>
      <xdr:colOff>50800</xdr:colOff>
      <xdr:row>55</xdr:row>
      <xdr:rowOff>100004</xdr:rowOff>
    </xdr:to>
    <xdr:cxnSp macro="">
      <xdr:nvCxnSpPr>
        <xdr:cNvPr id="357" name="直線コネクタ 356"/>
        <xdr:cNvCxnSpPr/>
      </xdr:nvCxnSpPr>
      <xdr:spPr>
        <a:xfrm flipV="1">
          <a:off x="6972300" y="9392586"/>
          <a:ext cx="889000" cy="13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69659</xdr:rowOff>
    </xdr:from>
    <xdr:to>
      <xdr:col>41</xdr:col>
      <xdr:colOff>101600</xdr:colOff>
      <xdr:row>56</xdr:row>
      <xdr:rowOff>171259</xdr:rowOff>
    </xdr:to>
    <xdr:sp macro="" textlink="">
      <xdr:nvSpPr>
        <xdr:cNvPr id="358" name="フローチャート: 判断 357"/>
        <xdr:cNvSpPr/>
      </xdr:nvSpPr>
      <xdr:spPr>
        <a:xfrm>
          <a:off x="7810500" y="96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162386</xdr:rowOff>
    </xdr:from>
    <xdr:ext cx="599010" cy="259045"/>
    <xdr:sp macro="" textlink="">
      <xdr:nvSpPr>
        <xdr:cNvPr id="359" name="テキスト ボックス 358"/>
        <xdr:cNvSpPr txBox="1"/>
      </xdr:nvSpPr>
      <xdr:spPr>
        <a:xfrm>
          <a:off x="7561795" y="976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73992</xdr:rowOff>
    </xdr:from>
    <xdr:to>
      <xdr:col>36</xdr:col>
      <xdr:colOff>165100</xdr:colOff>
      <xdr:row>57</xdr:row>
      <xdr:rowOff>4142</xdr:rowOff>
    </xdr:to>
    <xdr:sp macro="" textlink="">
      <xdr:nvSpPr>
        <xdr:cNvPr id="360" name="フローチャート: 判断 359"/>
        <xdr:cNvSpPr/>
      </xdr:nvSpPr>
      <xdr:spPr>
        <a:xfrm>
          <a:off x="6921500" y="967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166719</xdr:rowOff>
    </xdr:from>
    <xdr:ext cx="599010" cy="259045"/>
    <xdr:sp macro="" textlink="">
      <xdr:nvSpPr>
        <xdr:cNvPr id="361" name="テキスト ボックス 360"/>
        <xdr:cNvSpPr txBox="1"/>
      </xdr:nvSpPr>
      <xdr:spPr>
        <a:xfrm>
          <a:off x="6672795" y="976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59788</xdr:rowOff>
    </xdr:from>
    <xdr:to>
      <xdr:col>55</xdr:col>
      <xdr:colOff>50800</xdr:colOff>
      <xdr:row>56</xdr:row>
      <xdr:rowOff>161388</xdr:rowOff>
    </xdr:to>
    <xdr:sp macro="" textlink="">
      <xdr:nvSpPr>
        <xdr:cNvPr id="367" name="楕円 366"/>
        <xdr:cNvSpPr/>
      </xdr:nvSpPr>
      <xdr:spPr>
        <a:xfrm>
          <a:off x="10426700" y="966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82665</xdr:rowOff>
    </xdr:from>
    <xdr:ext cx="599010" cy="259045"/>
    <xdr:sp macro="" textlink="">
      <xdr:nvSpPr>
        <xdr:cNvPr id="368" name="普通建設事業費該当値テキスト"/>
        <xdr:cNvSpPr txBox="1"/>
      </xdr:nvSpPr>
      <xdr:spPr>
        <a:xfrm>
          <a:off x="10528300" y="951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26317</xdr:rowOff>
    </xdr:from>
    <xdr:to>
      <xdr:col>50</xdr:col>
      <xdr:colOff>165100</xdr:colOff>
      <xdr:row>54</xdr:row>
      <xdr:rowOff>127917</xdr:rowOff>
    </xdr:to>
    <xdr:sp macro="" textlink="">
      <xdr:nvSpPr>
        <xdr:cNvPr id="369" name="楕円 368"/>
        <xdr:cNvSpPr/>
      </xdr:nvSpPr>
      <xdr:spPr>
        <a:xfrm>
          <a:off x="9588500" y="928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144444</xdr:rowOff>
    </xdr:from>
    <xdr:ext cx="599010" cy="259045"/>
    <xdr:sp macro="" textlink="">
      <xdr:nvSpPr>
        <xdr:cNvPr id="370" name="テキスト ボックス 369"/>
        <xdr:cNvSpPr txBox="1"/>
      </xdr:nvSpPr>
      <xdr:spPr>
        <a:xfrm>
          <a:off x="9339795" y="9059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160475</xdr:rowOff>
    </xdr:from>
    <xdr:to>
      <xdr:col>46</xdr:col>
      <xdr:colOff>38100</xdr:colOff>
      <xdr:row>55</xdr:row>
      <xdr:rowOff>90625</xdr:rowOff>
    </xdr:to>
    <xdr:sp macro="" textlink="">
      <xdr:nvSpPr>
        <xdr:cNvPr id="371" name="楕円 370"/>
        <xdr:cNvSpPr/>
      </xdr:nvSpPr>
      <xdr:spPr>
        <a:xfrm>
          <a:off x="8699500" y="941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107152</xdr:rowOff>
    </xdr:from>
    <xdr:ext cx="599010" cy="259045"/>
    <xdr:sp macro="" textlink="">
      <xdr:nvSpPr>
        <xdr:cNvPr id="372" name="テキスト ボックス 371"/>
        <xdr:cNvSpPr txBox="1"/>
      </xdr:nvSpPr>
      <xdr:spPr>
        <a:xfrm>
          <a:off x="8450795" y="9194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83486</xdr:rowOff>
    </xdr:from>
    <xdr:to>
      <xdr:col>41</xdr:col>
      <xdr:colOff>101600</xdr:colOff>
      <xdr:row>55</xdr:row>
      <xdr:rowOff>13636</xdr:rowOff>
    </xdr:to>
    <xdr:sp macro="" textlink="">
      <xdr:nvSpPr>
        <xdr:cNvPr id="373" name="楕円 372"/>
        <xdr:cNvSpPr/>
      </xdr:nvSpPr>
      <xdr:spPr>
        <a:xfrm>
          <a:off x="7810500" y="934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30163</xdr:rowOff>
    </xdr:from>
    <xdr:ext cx="599010" cy="259045"/>
    <xdr:sp macro="" textlink="">
      <xdr:nvSpPr>
        <xdr:cNvPr id="374" name="テキスト ボックス 373"/>
        <xdr:cNvSpPr txBox="1"/>
      </xdr:nvSpPr>
      <xdr:spPr>
        <a:xfrm>
          <a:off x="7561795" y="9117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49204</xdr:rowOff>
    </xdr:from>
    <xdr:to>
      <xdr:col>36</xdr:col>
      <xdr:colOff>165100</xdr:colOff>
      <xdr:row>55</xdr:row>
      <xdr:rowOff>150804</xdr:rowOff>
    </xdr:to>
    <xdr:sp macro="" textlink="">
      <xdr:nvSpPr>
        <xdr:cNvPr id="375" name="楕円 374"/>
        <xdr:cNvSpPr/>
      </xdr:nvSpPr>
      <xdr:spPr>
        <a:xfrm>
          <a:off x="6921500" y="947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167331</xdr:rowOff>
    </xdr:from>
    <xdr:ext cx="599010" cy="259045"/>
    <xdr:sp macro="" textlink="">
      <xdr:nvSpPr>
        <xdr:cNvPr id="376" name="テキスト ボックス 375"/>
        <xdr:cNvSpPr txBox="1"/>
      </xdr:nvSpPr>
      <xdr:spPr>
        <a:xfrm>
          <a:off x="6672795" y="925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81004</xdr:rowOff>
    </xdr:from>
    <xdr:to>
      <xdr:col>54</xdr:col>
      <xdr:colOff>189865</xdr:colOff>
      <xdr:row>79</xdr:row>
      <xdr:rowOff>98879</xdr:rowOff>
    </xdr:to>
    <xdr:cxnSp macro="">
      <xdr:nvCxnSpPr>
        <xdr:cNvPr id="402" name="直線コネクタ 401"/>
        <xdr:cNvCxnSpPr/>
      </xdr:nvCxnSpPr>
      <xdr:spPr>
        <a:xfrm flipV="1">
          <a:off x="10475595" y="12082504"/>
          <a:ext cx="1270" cy="156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27681</xdr:rowOff>
    </xdr:from>
    <xdr:ext cx="599010" cy="259045"/>
    <xdr:sp macro="" textlink="">
      <xdr:nvSpPr>
        <xdr:cNvPr id="405" name="普通建設事業費 （ うち新規整備　）最大値テキスト"/>
        <xdr:cNvSpPr txBox="1"/>
      </xdr:nvSpPr>
      <xdr:spPr>
        <a:xfrm>
          <a:off x="10528300" y="1185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81004</xdr:rowOff>
    </xdr:from>
    <xdr:to>
      <xdr:col>55</xdr:col>
      <xdr:colOff>88900</xdr:colOff>
      <xdr:row>70</xdr:row>
      <xdr:rowOff>81004</xdr:rowOff>
    </xdr:to>
    <xdr:cxnSp macro="">
      <xdr:nvCxnSpPr>
        <xdr:cNvPr id="406" name="直線コネクタ 405"/>
        <xdr:cNvCxnSpPr/>
      </xdr:nvCxnSpPr>
      <xdr:spPr>
        <a:xfrm>
          <a:off x="10388600" y="1208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78065</xdr:rowOff>
    </xdr:from>
    <xdr:to>
      <xdr:col>55</xdr:col>
      <xdr:colOff>0</xdr:colOff>
      <xdr:row>78</xdr:row>
      <xdr:rowOff>93228</xdr:rowOff>
    </xdr:to>
    <xdr:cxnSp macro="">
      <xdr:nvCxnSpPr>
        <xdr:cNvPr id="407" name="直線コネクタ 406"/>
        <xdr:cNvCxnSpPr/>
      </xdr:nvCxnSpPr>
      <xdr:spPr>
        <a:xfrm>
          <a:off x="9639300" y="13279715"/>
          <a:ext cx="838200" cy="18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97984</xdr:rowOff>
    </xdr:from>
    <xdr:ext cx="534377" cy="259045"/>
    <xdr:sp macro="" textlink="">
      <xdr:nvSpPr>
        <xdr:cNvPr id="408" name="普通建設事業費 （ うち新規整備　）平均値テキスト"/>
        <xdr:cNvSpPr txBox="1"/>
      </xdr:nvSpPr>
      <xdr:spPr>
        <a:xfrm>
          <a:off x="10528300" y="13128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75107</xdr:rowOff>
    </xdr:from>
    <xdr:to>
      <xdr:col>55</xdr:col>
      <xdr:colOff>50800</xdr:colOff>
      <xdr:row>78</xdr:row>
      <xdr:rowOff>5257</xdr:rowOff>
    </xdr:to>
    <xdr:sp macro="" textlink="">
      <xdr:nvSpPr>
        <xdr:cNvPr id="409" name="フローチャート: 判断 408"/>
        <xdr:cNvSpPr/>
      </xdr:nvSpPr>
      <xdr:spPr>
        <a:xfrm>
          <a:off x="10426700" y="132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63413</xdr:rowOff>
    </xdr:from>
    <xdr:to>
      <xdr:col>50</xdr:col>
      <xdr:colOff>114300</xdr:colOff>
      <xdr:row>77</xdr:row>
      <xdr:rowOff>78065</xdr:rowOff>
    </xdr:to>
    <xdr:cxnSp macro="">
      <xdr:nvCxnSpPr>
        <xdr:cNvPr id="410" name="直線コネクタ 409"/>
        <xdr:cNvCxnSpPr/>
      </xdr:nvCxnSpPr>
      <xdr:spPr>
        <a:xfrm>
          <a:off x="8750300" y="13265063"/>
          <a:ext cx="889000" cy="1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104586</xdr:rowOff>
    </xdr:from>
    <xdr:to>
      <xdr:col>50</xdr:col>
      <xdr:colOff>165100</xdr:colOff>
      <xdr:row>78</xdr:row>
      <xdr:rowOff>34736</xdr:rowOff>
    </xdr:to>
    <xdr:sp macro="" textlink="">
      <xdr:nvSpPr>
        <xdr:cNvPr id="411" name="フローチャート: 判断 410"/>
        <xdr:cNvSpPr/>
      </xdr:nvSpPr>
      <xdr:spPr>
        <a:xfrm>
          <a:off x="9588500" y="133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25863</xdr:rowOff>
    </xdr:from>
    <xdr:ext cx="534377" cy="259045"/>
    <xdr:sp macro="" textlink="">
      <xdr:nvSpPr>
        <xdr:cNvPr id="412" name="テキスト ボックス 411"/>
        <xdr:cNvSpPr txBox="1"/>
      </xdr:nvSpPr>
      <xdr:spPr>
        <a:xfrm>
          <a:off x="9372111" y="1339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63413</xdr:rowOff>
    </xdr:from>
    <xdr:to>
      <xdr:col>45</xdr:col>
      <xdr:colOff>177800</xdr:colOff>
      <xdr:row>78</xdr:row>
      <xdr:rowOff>113824</xdr:rowOff>
    </xdr:to>
    <xdr:cxnSp macro="">
      <xdr:nvCxnSpPr>
        <xdr:cNvPr id="413" name="直線コネクタ 412"/>
        <xdr:cNvCxnSpPr/>
      </xdr:nvCxnSpPr>
      <xdr:spPr>
        <a:xfrm flipV="1">
          <a:off x="7861300" y="13265063"/>
          <a:ext cx="889000" cy="22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140629</xdr:rowOff>
    </xdr:from>
    <xdr:to>
      <xdr:col>46</xdr:col>
      <xdr:colOff>38100</xdr:colOff>
      <xdr:row>78</xdr:row>
      <xdr:rowOff>70779</xdr:rowOff>
    </xdr:to>
    <xdr:sp macro="" textlink="">
      <xdr:nvSpPr>
        <xdr:cNvPr id="414" name="フローチャート: 判断 413"/>
        <xdr:cNvSpPr/>
      </xdr:nvSpPr>
      <xdr:spPr>
        <a:xfrm>
          <a:off x="8699500" y="1334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61906</xdr:rowOff>
    </xdr:from>
    <xdr:ext cx="534377" cy="259045"/>
    <xdr:sp macro="" textlink="">
      <xdr:nvSpPr>
        <xdr:cNvPr id="415" name="テキスト ボックス 414"/>
        <xdr:cNvSpPr txBox="1"/>
      </xdr:nvSpPr>
      <xdr:spPr>
        <a:xfrm>
          <a:off x="8483111" y="1343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95591</xdr:rowOff>
    </xdr:from>
    <xdr:to>
      <xdr:col>41</xdr:col>
      <xdr:colOff>50800</xdr:colOff>
      <xdr:row>78</xdr:row>
      <xdr:rowOff>113824</xdr:rowOff>
    </xdr:to>
    <xdr:cxnSp macro="">
      <xdr:nvCxnSpPr>
        <xdr:cNvPr id="416" name="直線コネクタ 415"/>
        <xdr:cNvCxnSpPr/>
      </xdr:nvCxnSpPr>
      <xdr:spPr>
        <a:xfrm>
          <a:off x="6972300" y="13297241"/>
          <a:ext cx="889000" cy="18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48285</xdr:rowOff>
    </xdr:from>
    <xdr:to>
      <xdr:col>41</xdr:col>
      <xdr:colOff>101600</xdr:colOff>
      <xdr:row>77</xdr:row>
      <xdr:rowOff>149885</xdr:rowOff>
    </xdr:to>
    <xdr:sp macro="" textlink="">
      <xdr:nvSpPr>
        <xdr:cNvPr id="417" name="フローチャート: 判断 416"/>
        <xdr:cNvSpPr/>
      </xdr:nvSpPr>
      <xdr:spPr>
        <a:xfrm>
          <a:off x="7810500" y="1324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166412</xdr:rowOff>
    </xdr:from>
    <xdr:ext cx="534377" cy="259045"/>
    <xdr:sp macro="" textlink="">
      <xdr:nvSpPr>
        <xdr:cNvPr id="418" name="テキスト ボックス 417"/>
        <xdr:cNvSpPr txBox="1"/>
      </xdr:nvSpPr>
      <xdr:spPr>
        <a:xfrm>
          <a:off x="7594111" y="1302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57626</xdr:rowOff>
    </xdr:from>
    <xdr:to>
      <xdr:col>36</xdr:col>
      <xdr:colOff>165100</xdr:colOff>
      <xdr:row>77</xdr:row>
      <xdr:rowOff>159226</xdr:rowOff>
    </xdr:to>
    <xdr:sp macro="" textlink="">
      <xdr:nvSpPr>
        <xdr:cNvPr id="419" name="フローチャート: 判断 418"/>
        <xdr:cNvSpPr/>
      </xdr:nvSpPr>
      <xdr:spPr>
        <a:xfrm>
          <a:off x="6921500" y="1325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150353</xdr:rowOff>
    </xdr:from>
    <xdr:ext cx="534377" cy="259045"/>
    <xdr:sp macro="" textlink="">
      <xdr:nvSpPr>
        <xdr:cNvPr id="420" name="テキスト ボックス 419"/>
        <xdr:cNvSpPr txBox="1"/>
      </xdr:nvSpPr>
      <xdr:spPr>
        <a:xfrm>
          <a:off x="6705111" y="1335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42428</xdr:rowOff>
    </xdr:from>
    <xdr:to>
      <xdr:col>55</xdr:col>
      <xdr:colOff>50800</xdr:colOff>
      <xdr:row>78</xdr:row>
      <xdr:rowOff>144028</xdr:rowOff>
    </xdr:to>
    <xdr:sp macro="" textlink="">
      <xdr:nvSpPr>
        <xdr:cNvPr id="426" name="楕円 425"/>
        <xdr:cNvSpPr/>
      </xdr:nvSpPr>
      <xdr:spPr>
        <a:xfrm>
          <a:off x="10426700" y="1341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20855</xdr:rowOff>
    </xdr:from>
    <xdr:ext cx="534377" cy="259045"/>
    <xdr:sp macro="" textlink="">
      <xdr:nvSpPr>
        <xdr:cNvPr id="427" name="普通建設事業費 （ うち新規整備　）該当値テキスト"/>
        <xdr:cNvSpPr txBox="1"/>
      </xdr:nvSpPr>
      <xdr:spPr>
        <a:xfrm>
          <a:off x="10528300" y="1339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27265</xdr:rowOff>
    </xdr:from>
    <xdr:to>
      <xdr:col>50</xdr:col>
      <xdr:colOff>165100</xdr:colOff>
      <xdr:row>77</xdr:row>
      <xdr:rowOff>128865</xdr:rowOff>
    </xdr:to>
    <xdr:sp macro="" textlink="">
      <xdr:nvSpPr>
        <xdr:cNvPr id="428" name="楕円 427"/>
        <xdr:cNvSpPr/>
      </xdr:nvSpPr>
      <xdr:spPr>
        <a:xfrm>
          <a:off x="9588500" y="1322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145392</xdr:rowOff>
    </xdr:from>
    <xdr:ext cx="534377" cy="259045"/>
    <xdr:sp macro="" textlink="">
      <xdr:nvSpPr>
        <xdr:cNvPr id="429" name="テキスト ボックス 428"/>
        <xdr:cNvSpPr txBox="1"/>
      </xdr:nvSpPr>
      <xdr:spPr>
        <a:xfrm>
          <a:off x="9372111" y="1300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12613</xdr:rowOff>
    </xdr:from>
    <xdr:to>
      <xdr:col>46</xdr:col>
      <xdr:colOff>38100</xdr:colOff>
      <xdr:row>77</xdr:row>
      <xdr:rowOff>114213</xdr:rowOff>
    </xdr:to>
    <xdr:sp macro="" textlink="">
      <xdr:nvSpPr>
        <xdr:cNvPr id="430" name="楕円 429"/>
        <xdr:cNvSpPr/>
      </xdr:nvSpPr>
      <xdr:spPr>
        <a:xfrm>
          <a:off x="8699500" y="1321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130740</xdr:rowOff>
    </xdr:from>
    <xdr:ext cx="534377" cy="259045"/>
    <xdr:sp macro="" textlink="">
      <xdr:nvSpPr>
        <xdr:cNvPr id="431" name="テキスト ボックス 430"/>
        <xdr:cNvSpPr txBox="1"/>
      </xdr:nvSpPr>
      <xdr:spPr>
        <a:xfrm>
          <a:off x="8483111" y="1298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63024</xdr:rowOff>
    </xdr:from>
    <xdr:to>
      <xdr:col>41</xdr:col>
      <xdr:colOff>101600</xdr:colOff>
      <xdr:row>78</xdr:row>
      <xdr:rowOff>164624</xdr:rowOff>
    </xdr:to>
    <xdr:sp macro="" textlink="">
      <xdr:nvSpPr>
        <xdr:cNvPr id="432" name="楕円 431"/>
        <xdr:cNvSpPr/>
      </xdr:nvSpPr>
      <xdr:spPr>
        <a:xfrm>
          <a:off x="7810500" y="134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155751</xdr:rowOff>
    </xdr:from>
    <xdr:ext cx="534377" cy="259045"/>
    <xdr:sp macro="" textlink="">
      <xdr:nvSpPr>
        <xdr:cNvPr id="433" name="テキスト ボックス 432"/>
        <xdr:cNvSpPr txBox="1"/>
      </xdr:nvSpPr>
      <xdr:spPr>
        <a:xfrm>
          <a:off x="7594111" y="135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44791</xdr:rowOff>
    </xdr:from>
    <xdr:to>
      <xdr:col>36</xdr:col>
      <xdr:colOff>165100</xdr:colOff>
      <xdr:row>77</xdr:row>
      <xdr:rowOff>146391</xdr:rowOff>
    </xdr:to>
    <xdr:sp macro="" textlink="">
      <xdr:nvSpPr>
        <xdr:cNvPr id="434" name="楕円 433"/>
        <xdr:cNvSpPr/>
      </xdr:nvSpPr>
      <xdr:spPr>
        <a:xfrm>
          <a:off x="6921500" y="1324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162918</xdr:rowOff>
    </xdr:from>
    <xdr:ext cx="534377" cy="259045"/>
    <xdr:sp macro="" textlink="">
      <xdr:nvSpPr>
        <xdr:cNvPr id="435" name="テキスト ボックス 434"/>
        <xdr:cNvSpPr txBox="1"/>
      </xdr:nvSpPr>
      <xdr:spPr>
        <a:xfrm>
          <a:off x="6705111" y="1302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143923</xdr:rowOff>
    </xdr:from>
    <xdr:to>
      <xdr:col>54</xdr:col>
      <xdr:colOff>189865</xdr:colOff>
      <xdr:row>98</xdr:row>
      <xdr:rowOff>140320</xdr:rowOff>
    </xdr:to>
    <xdr:cxnSp macro="">
      <xdr:nvCxnSpPr>
        <xdr:cNvPr id="461" name="直線コネクタ 460"/>
        <xdr:cNvCxnSpPr/>
      </xdr:nvCxnSpPr>
      <xdr:spPr>
        <a:xfrm flipV="1">
          <a:off x="10475595" y="15574423"/>
          <a:ext cx="1270" cy="1367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144147</xdr:rowOff>
    </xdr:from>
    <xdr:ext cx="534377" cy="259045"/>
    <xdr:sp macro="" textlink="">
      <xdr:nvSpPr>
        <xdr:cNvPr id="462" name="普通建設事業費 （ うち更新整備　）最小値テキスト"/>
        <xdr:cNvSpPr txBox="1"/>
      </xdr:nvSpPr>
      <xdr:spPr>
        <a:xfrm>
          <a:off x="10528300" y="1694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140320</xdr:rowOff>
    </xdr:from>
    <xdr:to>
      <xdr:col>55</xdr:col>
      <xdr:colOff>88900</xdr:colOff>
      <xdr:row>98</xdr:row>
      <xdr:rowOff>140320</xdr:rowOff>
    </xdr:to>
    <xdr:cxnSp macro="">
      <xdr:nvCxnSpPr>
        <xdr:cNvPr id="463" name="直線コネクタ 462"/>
        <xdr:cNvCxnSpPr/>
      </xdr:nvCxnSpPr>
      <xdr:spPr>
        <a:xfrm>
          <a:off x="10388600" y="1694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90600</xdr:rowOff>
    </xdr:from>
    <xdr:ext cx="599010" cy="259045"/>
    <xdr:sp macro="" textlink="">
      <xdr:nvSpPr>
        <xdr:cNvPr id="464" name="普通建設事業費 （ うち更新整備　）最大値テキスト"/>
        <xdr:cNvSpPr txBox="1"/>
      </xdr:nvSpPr>
      <xdr:spPr>
        <a:xfrm>
          <a:off x="10528300" y="1534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143923</xdr:rowOff>
    </xdr:from>
    <xdr:to>
      <xdr:col>55</xdr:col>
      <xdr:colOff>88900</xdr:colOff>
      <xdr:row>90</xdr:row>
      <xdr:rowOff>143923</xdr:rowOff>
    </xdr:to>
    <xdr:cxnSp macro="">
      <xdr:nvCxnSpPr>
        <xdr:cNvPr id="465" name="直線コネクタ 464"/>
        <xdr:cNvCxnSpPr/>
      </xdr:nvCxnSpPr>
      <xdr:spPr>
        <a:xfrm>
          <a:off x="10388600" y="1557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165151</xdr:rowOff>
    </xdr:from>
    <xdr:to>
      <xdr:col>55</xdr:col>
      <xdr:colOff>0</xdr:colOff>
      <xdr:row>95</xdr:row>
      <xdr:rowOff>138525</xdr:rowOff>
    </xdr:to>
    <xdr:cxnSp macro="">
      <xdr:nvCxnSpPr>
        <xdr:cNvPr id="466" name="直線コネクタ 465"/>
        <xdr:cNvCxnSpPr/>
      </xdr:nvCxnSpPr>
      <xdr:spPr>
        <a:xfrm>
          <a:off x="9639300" y="15767101"/>
          <a:ext cx="838200" cy="65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52765</xdr:rowOff>
    </xdr:from>
    <xdr:ext cx="534377" cy="259045"/>
    <xdr:sp macro="" textlink="">
      <xdr:nvSpPr>
        <xdr:cNvPr id="467" name="普通建設事業費 （ うち更新整備　）平均値テキスト"/>
        <xdr:cNvSpPr txBox="1"/>
      </xdr:nvSpPr>
      <xdr:spPr>
        <a:xfrm>
          <a:off x="10528300" y="16169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29888</xdr:rowOff>
    </xdr:from>
    <xdr:to>
      <xdr:col>55</xdr:col>
      <xdr:colOff>50800</xdr:colOff>
      <xdr:row>95</xdr:row>
      <xdr:rowOff>131488</xdr:rowOff>
    </xdr:to>
    <xdr:sp macro="" textlink="">
      <xdr:nvSpPr>
        <xdr:cNvPr id="468" name="フローチャート: 判断 467"/>
        <xdr:cNvSpPr/>
      </xdr:nvSpPr>
      <xdr:spPr>
        <a:xfrm>
          <a:off x="10426700" y="163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165151</xdr:rowOff>
    </xdr:from>
    <xdr:to>
      <xdr:col>50</xdr:col>
      <xdr:colOff>114300</xdr:colOff>
      <xdr:row>93</xdr:row>
      <xdr:rowOff>10356</xdr:rowOff>
    </xdr:to>
    <xdr:cxnSp macro="">
      <xdr:nvCxnSpPr>
        <xdr:cNvPr id="469" name="直線コネクタ 468"/>
        <xdr:cNvCxnSpPr/>
      </xdr:nvCxnSpPr>
      <xdr:spPr>
        <a:xfrm flipV="1">
          <a:off x="8750300" y="15767101"/>
          <a:ext cx="889000" cy="18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117366</xdr:rowOff>
    </xdr:from>
    <xdr:to>
      <xdr:col>50</xdr:col>
      <xdr:colOff>165100</xdr:colOff>
      <xdr:row>95</xdr:row>
      <xdr:rowOff>47516</xdr:rowOff>
    </xdr:to>
    <xdr:sp macro="" textlink="">
      <xdr:nvSpPr>
        <xdr:cNvPr id="470" name="フローチャート: 判断 469"/>
        <xdr:cNvSpPr/>
      </xdr:nvSpPr>
      <xdr:spPr>
        <a:xfrm>
          <a:off x="9588500" y="162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38643</xdr:rowOff>
    </xdr:from>
    <xdr:ext cx="534377" cy="259045"/>
    <xdr:sp macro="" textlink="">
      <xdr:nvSpPr>
        <xdr:cNvPr id="471" name="テキスト ボックス 470"/>
        <xdr:cNvSpPr txBox="1"/>
      </xdr:nvSpPr>
      <xdr:spPr>
        <a:xfrm>
          <a:off x="9372111" y="1632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10356</xdr:rowOff>
    </xdr:from>
    <xdr:to>
      <xdr:col>45</xdr:col>
      <xdr:colOff>177800</xdr:colOff>
      <xdr:row>93</xdr:row>
      <xdr:rowOff>17399</xdr:rowOff>
    </xdr:to>
    <xdr:cxnSp macro="">
      <xdr:nvCxnSpPr>
        <xdr:cNvPr id="472" name="直線コネクタ 471"/>
        <xdr:cNvCxnSpPr/>
      </xdr:nvCxnSpPr>
      <xdr:spPr>
        <a:xfrm flipV="1">
          <a:off x="7861300" y="15955206"/>
          <a:ext cx="889000" cy="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123211</xdr:rowOff>
    </xdr:from>
    <xdr:to>
      <xdr:col>46</xdr:col>
      <xdr:colOff>38100</xdr:colOff>
      <xdr:row>95</xdr:row>
      <xdr:rowOff>53361</xdr:rowOff>
    </xdr:to>
    <xdr:sp macro="" textlink="">
      <xdr:nvSpPr>
        <xdr:cNvPr id="473" name="フローチャート: 判断 472"/>
        <xdr:cNvSpPr/>
      </xdr:nvSpPr>
      <xdr:spPr>
        <a:xfrm>
          <a:off x="8699500" y="1623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44488</xdr:rowOff>
    </xdr:from>
    <xdr:ext cx="534377" cy="259045"/>
    <xdr:sp macro="" textlink="">
      <xdr:nvSpPr>
        <xdr:cNvPr id="474" name="テキスト ボックス 473"/>
        <xdr:cNvSpPr txBox="1"/>
      </xdr:nvSpPr>
      <xdr:spPr>
        <a:xfrm>
          <a:off x="8483111" y="163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17399</xdr:rowOff>
    </xdr:from>
    <xdr:to>
      <xdr:col>41</xdr:col>
      <xdr:colOff>50800</xdr:colOff>
      <xdr:row>94</xdr:row>
      <xdr:rowOff>130403</xdr:rowOff>
    </xdr:to>
    <xdr:cxnSp macro="">
      <xdr:nvCxnSpPr>
        <xdr:cNvPr id="475" name="直線コネクタ 474"/>
        <xdr:cNvCxnSpPr/>
      </xdr:nvCxnSpPr>
      <xdr:spPr>
        <a:xfrm flipV="1">
          <a:off x="6972300" y="15962249"/>
          <a:ext cx="889000" cy="2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30183</xdr:rowOff>
    </xdr:from>
    <xdr:to>
      <xdr:col>41</xdr:col>
      <xdr:colOff>101600</xdr:colOff>
      <xdr:row>95</xdr:row>
      <xdr:rowOff>131783</xdr:rowOff>
    </xdr:to>
    <xdr:sp macro="" textlink="">
      <xdr:nvSpPr>
        <xdr:cNvPr id="476" name="フローチャート: 判断 475"/>
        <xdr:cNvSpPr/>
      </xdr:nvSpPr>
      <xdr:spPr>
        <a:xfrm>
          <a:off x="7810500" y="1631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122910</xdr:rowOff>
    </xdr:from>
    <xdr:ext cx="534377" cy="259045"/>
    <xdr:sp macro="" textlink="">
      <xdr:nvSpPr>
        <xdr:cNvPr id="477" name="テキスト ボックス 476"/>
        <xdr:cNvSpPr txBox="1"/>
      </xdr:nvSpPr>
      <xdr:spPr>
        <a:xfrm>
          <a:off x="7594111" y="1641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79169</xdr:rowOff>
    </xdr:from>
    <xdr:to>
      <xdr:col>36</xdr:col>
      <xdr:colOff>165100</xdr:colOff>
      <xdr:row>96</xdr:row>
      <xdr:rowOff>9319</xdr:rowOff>
    </xdr:to>
    <xdr:sp macro="" textlink="">
      <xdr:nvSpPr>
        <xdr:cNvPr id="478" name="フローチャート: 判断 477"/>
        <xdr:cNvSpPr/>
      </xdr:nvSpPr>
      <xdr:spPr>
        <a:xfrm>
          <a:off x="6921500" y="1636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446</xdr:rowOff>
    </xdr:from>
    <xdr:ext cx="534377" cy="259045"/>
    <xdr:sp macro="" textlink="">
      <xdr:nvSpPr>
        <xdr:cNvPr id="479" name="テキスト ボックス 478"/>
        <xdr:cNvSpPr txBox="1"/>
      </xdr:nvSpPr>
      <xdr:spPr>
        <a:xfrm>
          <a:off x="6705111" y="1645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87725</xdr:rowOff>
    </xdr:from>
    <xdr:to>
      <xdr:col>55</xdr:col>
      <xdr:colOff>50800</xdr:colOff>
      <xdr:row>96</xdr:row>
      <xdr:rowOff>17875</xdr:rowOff>
    </xdr:to>
    <xdr:sp macro="" textlink="">
      <xdr:nvSpPr>
        <xdr:cNvPr id="485" name="楕円 484"/>
        <xdr:cNvSpPr/>
      </xdr:nvSpPr>
      <xdr:spPr>
        <a:xfrm>
          <a:off x="10426700" y="163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66152</xdr:rowOff>
    </xdr:from>
    <xdr:ext cx="534377" cy="259045"/>
    <xdr:sp macro="" textlink="">
      <xdr:nvSpPr>
        <xdr:cNvPr id="486" name="普通建設事業費 （ うち更新整備　）該当値テキスト"/>
        <xdr:cNvSpPr txBox="1"/>
      </xdr:nvSpPr>
      <xdr:spPr>
        <a:xfrm>
          <a:off x="10528300" y="1635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114351</xdr:rowOff>
    </xdr:from>
    <xdr:to>
      <xdr:col>50</xdr:col>
      <xdr:colOff>165100</xdr:colOff>
      <xdr:row>92</xdr:row>
      <xdr:rowOff>44501</xdr:rowOff>
    </xdr:to>
    <xdr:sp macro="" textlink="">
      <xdr:nvSpPr>
        <xdr:cNvPr id="487" name="楕円 486"/>
        <xdr:cNvSpPr/>
      </xdr:nvSpPr>
      <xdr:spPr>
        <a:xfrm>
          <a:off x="9588500" y="1571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61028</xdr:rowOff>
    </xdr:from>
    <xdr:ext cx="599010" cy="259045"/>
    <xdr:sp macro="" textlink="">
      <xdr:nvSpPr>
        <xdr:cNvPr id="488" name="テキスト ボックス 487"/>
        <xdr:cNvSpPr txBox="1"/>
      </xdr:nvSpPr>
      <xdr:spPr>
        <a:xfrm>
          <a:off x="9339795" y="1549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131006</xdr:rowOff>
    </xdr:from>
    <xdr:to>
      <xdr:col>46</xdr:col>
      <xdr:colOff>38100</xdr:colOff>
      <xdr:row>93</xdr:row>
      <xdr:rowOff>61156</xdr:rowOff>
    </xdr:to>
    <xdr:sp macro="" textlink="">
      <xdr:nvSpPr>
        <xdr:cNvPr id="489" name="楕円 488"/>
        <xdr:cNvSpPr/>
      </xdr:nvSpPr>
      <xdr:spPr>
        <a:xfrm>
          <a:off x="8699500" y="1590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77683</xdr:rowOff>
    </xdr:from>
    <xdr:ext cx="599010" cy="259045"/>
    <xdr:sp macro="" textlink="">
      <xdr:nvSpPr>
        <xdr:cNvPr id="490" name="テキスト ボックス 489"/>
        <xdr:cNvSpPr txBox="1"/>
      </xdr:nvSpPr>
      <xdr:spPr>
        <a:xfrm>
          <a:off x="8450795" y="15679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138049</xdr:rowOff>
    </xdr:from>
    <xdr:to>
      <xdr:col>41</xdr:col>
      <xdr:colOff>101600</xdr:colOff>
      <xdr:row>93</xdr:row>
      <xdr:rowOff>68199</xdr:rowOff>
    </xdr:to>
    <xdr:sp macro="" textlink="">
      <xdr:nvSpPr>
        <xdr:cNvPr id="491" name="楕円 490"/>
        <xdr:cNvSpPr/>
      </xdr:nvSpPr>
      <xdr:spPr>
        <a:xfrm>
          <a:off x="7810500" y="1591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84726</xdr:rowOff>
    </xdr:from>
    <xdr:ext cx="599010" cy="259045"/>
    <xdr:sp macro="" textlink="">
      <xdr:nvSpPr>
        <xdr:cNvPr id="492" name="テキスト ボックス 491"/>
        <xdr:cNvSpPr txBox="1"/>
      </xdr:nvSpPr>
      <xdr:spPr>
        <a:xfrm>
          <a:off x="7561795" y="15686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79603</xdr:rowOff>
    </xdr:from>
    <xdr:to>
      <xdr:col>36</xdr:col>
      <xdr:colOff>165100</xdr:colOff>
      <xdr:row>95</xdr:row>
      <xdr:rowOff>9753</xdr:rowOff>
    </xdr:to>
    <xdr:sp macro="" textlink="">
      <xdr:nvSpPr>
        <xdr:cNvPr id="493" name="楕円 492"/>
        <xdr:cNvSpPr/>
      </xdr:nvSpPr>
      <xdr:spPr>
        <a:xfrm>
          <a:off x="6921500" y="1619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26280</xdr:rowOff>
    </xdr:from>
    <xdr:ext cx="534377" cy="259045"/>
    <xdr:sp macro="" textlink="">
      <xdr:nvSpPr>
        <xdr:cNvPr id="494" name="テキスト ボックス 493"/>
        <xdr:cNvSpPr txBox="1"/>
      </xdr:nvSpPr>
      <xdr:spPr>
        <a:xfrm>
          <a:off x="6705111" y="1597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8" name="テキスト ボックス 50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0" name="テキスト ボックス 50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2" name="テキスト ボックス 51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87618</xdr:rowOff>
    </xdr:from>
    <xdr:to>
      <xdr:col>85</xdr:col>
      <xdr:colOff>126364</xdr:colOff>
      <xdr:row>38</xdr:row>
      <xdr:rowOff>139700</xdr:rowOff>
    </xdr:to>
    <xdr:cxnSp macro="">
      <xdr:nvCxnSpPr>
        <xdr:cNvPr id="516" name="直線コネクタ 515"/>
        <xdr:cNvCxnSpPr/>
      </xdr:nvCxnSpPr>
      <xdr:spPr>
        <a:xfrm flipV="1">
          <a:off x="16317595" y="5402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164394</xdr:rowOff>
    </xdr:from>
    <xdr:ext cx="249299" cy="259045"/>
    <xdr:sp macro="" textlink="">
      <xdr:nvSpPr>
        <xdr:cNvPr id="517" name="災害復旧事業費最小値テキスト"/>
        <xdr:cNvSpPr txBox="1"/>
      </xdr:nvSpPr>
      <xdr:spPr>
        <a:xfrm>
          <a:off x="16370300" y="6679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34295</xdr:rowOff>
    </xdr:from>
    <xdr:ext cx="599010" cy="259045"/>
    <xdr:sp macro="" textlink="">
      <xdr:nvSpPr>
        <xdr:cNvPr id="519" name="災害復旧事業費最大値テキスト"/>
        <xdr:cNvSpPr txBox="1"/>
      </xdr:nvSpPr>
      <xdr:spPr>
        <a:xfrm>
          <a:off x="16370300" y="517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87618</xdr:rowOff>
    </xdr:from>
    <xdr:to>
      <xdr:col>86</xdr:col>
      <xdr:colOff>25400</xdr:colOff>
      <xdr:row>31</xdr:row>
      <xdr:rowOff>87618</xdr:rowOff>
    </xdr:to>
    <xdr:cxnSp macro="">
      <xdr:nvCxnSpPr>
        <xdr:cNvPr id="520" name="直線コネクタ 519"/>
        <xdr:cNvCxnSpPr/>
      </xdr:nvCxnSpPr>
      <xdr:spPr>
        <a:xfrm>
          <a:off x="16230600" y="540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136376</xdr:rowOff>
    </xdr:from>
    <xdr:to>
      <xdr:col>85</xdr:col>
      <xdr:colOff>127000</xdr:colOff>
      <xdr:row>38</xdr:row>
      <xdr:rowOff>139700</xdr:rowOff>
    </xdr:to>
    <xdr:cxnSp macro="">
      <xdr:nvCxnSpPr>
        <xdr:cNvPr id="521" name="直線コネクタ 520"/>
        <xdr:cNvCxnSpPr/>
      </xdr:nvCxnSpPr>
      <xdr:spPr>
        <a:xfrm flipV="1">
          <a:off x="15481300" y="6651476"/>
          <a:ext cx="838200" cy="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81844</xdr:rowOff>
    </xdr:from>
    <xdr:ext cx="534377" cy="259045"/>
    <xdr:sp macro="" textlink="">
      <xdr:nvSpPr>
        <xdr:cNvPr id="522" name="災害復旧事業費平均値テキスト"/>
        <xdr:cNvSpPr txBox="1"/>
      </xdr:nvSpPr>
      <xdr:spPr>
        <a:xfrm>
          <a:off x="16370300" y="642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58967</xdr:rowOff>
    </xdr:from>
    <xdr:to>
      <xdr:col>85</xdr:col>
      <xdr:colOff>177800</xdr:colOff>
      <xdr:row>38</xdr:row>
      <xdr:rowOff>160567</xdr:rowOff>
    </xdr:to>
    <xdr:sp macro="" textlink="">
      <xdr:nvSpPr>
        <xdr:cNvPr id="523" name="フローチャート: 判断 522"/>
        <xdr:cNvSpPr/>
      </xdr:nvSpPr>
      <xdr:spPr>
        <a:xfrm>
          <a:off x="16268700" y="657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4" name="直線コネクタ 52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57131</xdr:rowOff>
    </xdr:from>
    <xdr:to>
      <xdr:col>81</xdr:col>
      <xdr:colOff>101600</xdr:colOff>
      <xdr:row>38</xdr:row>
      <xdr:rowOff>158731</xdr:rowOff>
    </xdr:to>
    <xdr:sp macro="" textlink="">
      <xdr:nvSpPr>
        <xdr:cNvPr id="525" name="フローチャート: 判断 524"/>
        <xdr:cNvSpPr/>
      </xdr:nvSpPr>
      <xdr:spPr>
        <a:xfrm>
          <a:off x="15430500" y="657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3808</xdr:rowOff>
    </xdr:from>
    <xdr:ext cx="534377" cy="259045"/>
    <xdr:sp macro="" textlink="">
      <xdr:nvSpPr>
        <xdr:cNvPr id="526" name="テキスト ボックス 525"/>
        <xdr:cNvSpPr txBox="1"/>
      </xdr:nvSpPr>
      <xdr:spPr>
        <a:xfrm>
          <a:off x="15214111" y="634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139185</xdr:rowOff>
    </xdr:from>
    <xdr:to>
      <xdr:col>76</xdr:col>
      <xdr:colOff>114300</xdr:colOff>
      <xdr:row>38</xdr:row>
      <xdr:rowOff>139700</xdr:rowOff>
    </xdr:to>
    <xdr:cxnSp macro="">
      <xdr:nvCxnSpPr>
        <xdr:cNvPr id="527" name="直線コネクタ 526"/>
        <xdr:cNvCxnSpPr/>
      </xdr:nvCxnSpPr>
      <xdr:spPr>
        <a:xfrm>
          <a:off x="13703300" y="6654285"/>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51457</xdr:rowOff>
    </xdr:from>
    <xdr:to>
      <xdr:col>76</xdr:col>
      <xdr:colOff>165100</xdr:colOff>
      <xdr:row>38</xdr:row>
      <xdr:rowOff>153057</xdr:rowOff>
    </xdr:to>
    <xdr:sp macro="" textlink="">
      <xdr:nvSpPr>
        <xdr:cNvPr id="528" name="フローチャート: 判断 527"/>
        <xdr:cNvSpPr/>
      </xdr:nvSpPr>
      <xdr:spPr>
        <a:xfrm>
          <a:off x="14541500" y="656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169585</xdr:rowOff>
    </xdr:from>
    <xdr:ext cx="534377" cy="259045"/>
    <xdr:sp macro="" textlink="">
      <xdr:nvSpPr>
        <xdr:cNvPr id="529" name="テキスト ボックス 528"/>
        <xdr:cNvSpPr txBox="1"/>
      </xdr:nvSpPr>
      <xdr:spPr>
        <a:xfrm>
          <a:off x="14325111" y="634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136596</xdr:rowOff>
    </xdr:from>
    <xdr:to>
      <xdr:col>71</xdr:col>
      <xdr:colOff>177800</xdr:colOff>
      <xdr:row>38</xdr:row>
      <xdr:rowOff>139185</xdr:rowOff>
    </xdr:to>
    <xdr:cxnSp macro="">
      <xdr:nvCxnSpPr>
        <xdr:cNvPr id="530" name="直線コネクタ 529"/>
        <xdr:cNvCxnSpPr/>
      </xdr:nvCxnSpPr>
      <xdr:spPr>
        <a:xfrm>
          <a:off x="12814300" y="6651696"/>
          <a:ext cx="889000" cy="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65871</xdr:rowOff>
    </xdr:from>
    <xdr:to>
      <xdr:col>72</xdr:col>
      <xdr:colOff>38100</xdr:colOff>
      <xdr:row>38</xdr:row>
      <xdr:rowOff>167471</xdr:rowOff>
    </xdr:to>
    <xdr:sp macro="" textlink="">
      <xdr:nvSpPr>
        <xdr:cNvPr id="531" name="フローチャート: 判断 530"/>
        <xdr:cNvSpPr/>
      </xdr:nvSpPr>
      <xdr:spPr>
        <a:xfrm>
          <a:off x="13652500" y="658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12548</xdr:rowOff>
    </xdr:from>
    <xdr:ext cx="534377" cy="259045"/>
    <xdr:sp macro="" textlink="">
      <xdr:nvSpPr>
        <xdr:cNvPr id="532" name="テキスト ボックス 531"/>
        <xdr:cNvSpPr txBox="1"/>
      </xdr:nvSpPr>
      <xdr:spPr>
        <a:xfrm>
          <a:off x="13436111" y="635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53687</xdr:rowOff>
    </xdr:from>
    <xdr:to>
      <xdr:col>67</xdr:col>
      <xdr:colOff>101600</xdr:colOff>
      <xdr:row>38</xdr:row>
      <xdr:rowOff>155287</xdr:rowOff>
    </xdr:to>
    <xdr:sp macro="" textlink="">
      <xdr:nvSpPr>
        <xdr:cNvPr id="533" name="フローチャート: 判断 532"/>
        <xdr:cNvSpPr/>
      </xdr:nvSpPr>
      <xdr:spPr>
        <a:xfrm>
          <a:off x="12763500" y="65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364</xdr:rowOff>
    </xdr:from>
    <xdr:ext cx="534377" cy="259045"/>
    <xdr:sp macro="" textlink="">
      <xdr:nvSpPr>
        <xdr:cNvPr id="534" name="テキスト ボックス 533"/>
        <xdr:cNvSpPr txBox="1"/>
      </xdr:nvSpPr>
      <xdr:spPr>
        <a:xfrm>
          <a:off x="12547111" y="63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85576</xdr:rowOff>
    </xdr:from>
    <xdr:to>
      <xdr:col>85</xdr:col>
      <xdr:colOff>177800</xdr:colOff>
      <xdr:row>39</xdr:row>
      <xdr:rowOff>15726</xdr:rowOff>
    </xdr:to>
    <xdr:sp macro="" textlink="">
      <xdr:nvSpPr>
        <xdr:cNvPr id="540" name="楕円 539"/>
        <xdr:cNvSpPr/>
      </xdr:nvSpPr>
      <xdr:spPr>
        <a:xfrm>
          <a:off x="16268700" y="660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37394</xdr:rowOff>
    </xdr:from>
    <xdr:ext cx="469744" cy="259045"/>
    <xdr:sp macro="" textlink="">
      <xdr:nvSpPr>
        <xdr:cNvPr id="541" name="災害復旧事業費該当値テキスト"/>
        <xdr:cNvSpPr txBox="1"/>
      </xdr:nvSpPr>
      <xdr:spPr>
        <a:xfrm>
          <a:off x="16370300" y="655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2" name="楕円 54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3" name="テキスト ボックス 54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4" name="楕円 54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5" name="テキスト ボックス 54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88385</xdr:rowOff>
    </xdr:from>
    <xdr:to>
      <xdr:col>72</xdr:col>
      <xdr:colOff>38100</xdr:colOff>
      <xdr:row>39</xdr:row>
      <xdr:rowOff>18535</xdr:rowOff>
    </xdr:to>
    <xdr:sp macro="" textlink="">
      <xdr:nvSpPr>
        <xdr:cNvPr id="546" name="楕円 545"/>
        <xdr:cNvSpPr/>
      </xdr:nvSpPr>
      <xdr:spPr>
        <a:xfrm>
          <a:off x="13652500" y="66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9662</xdr:rowOff>
    </xdr:from>
    <xdr:ext cx="378565" cy="259045"/>
    <xdr:sp macro="" textlink="">
      <xdr:nvSpPr>
        <xdr:cNvPr id="547" name="テキスト ボックス 546"/>
        <xdr:cNvSpPr txBox="1"/>
      </xdr:nvSpPr>
      <xdr:spPr>
        <a:xfrm>
          <a:off x="13514017" y="6696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85796</xdr:rowOff>
    </xdr:from>
    <xdr:to>
      <xdr:col>67</xdr:col>
      <xdr:colOff>101600</xdr:colOff>
      <xdr:row>39</xdr:row>
      <xdr:rowOff>15946</xdr:rowOff>
    </xdr:to>
    <xdr:sp macro="" textlink="">
      <xdr:nvSpPr>
        <xdr:cNvPr id="548" name="楕円 547"/>
        <xdr:cNvSpPr/>
      </xdr:nvSpPr>
      <xdr:spPr>
        <a:xfrm>
          <a:off x="12763500" y="660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7073</xdr:rowOff>
    </xdr:from>
    <xdr:ext cx="469744" cy="259045"/>
    <xdr:sp macro="" textlink="">
      <xdr:nvSpPr>
        <xdr:cNvPr id="549" name="テキスト ボックス 548"/>
        <xdr:cNvSpPr txBox="1"/>
      </xdr:nvSpPr>
      <xdr:spPr>
        <a:xfrm>
          <a:off x="12579428" y="669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1" name="テキスト ボックス 610"/>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139370</xdr:rowOff>
    </xdr:from>
    <xdr:to>
      <xdr:col>85</xdr:col>
      <xdr:colOff>126364</xdr:colOff>
      <xdr:row>79</xdr:row>
      <xdr:rowOff>91211</xdr:rowOff>
    </xdr:to>
    <xdr:cxnSp macro="">
      <xdr:nvCxnSpPr>
        <xdr:cNvPr id="623" name="直線コネクタ 622"/>
        <xdr:cNvCxnSpPr/>
      </xdr:nvCxnSpPr>
      <xdr:spPr>
        <a:xfrm flipV="1">
          <a:off x="16317595" y="11969420"/>
          <a:ext cx="1269" cy="166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95038</xdr:rowOff>
    </xdr:from>
    <xdr:ext cx="534377" cy="259045"/>
    <xdr:sp macro="" textlink="">
      <xdr:nvSpPr>
        <xdr:cNvPr id="624" name="公債費最小値テキスト"/>
        <xdr:cNvSpPr txBox="1"/>
      </xdr:nvSpPr>
      <xdr:spPr>
        <a:xfrm>
          <a:off x="16370300" y="1363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91211</xdr:rowOff>
    </xdr:from>
    <xdr:to>
      <xdr:col>86</xdr:col>
      <xdr:colOff>25400</xdr:colOff>
      <xdr:row>79</xdr:row>
      <xdr:rowOff>91211</xdr:rowOff>
    </xdr:to>
    <xdr:cxnSp macro="">
      <xdr:nvCxnSpPr>
        <xdr:cNvPr id="625" name="直線コネクタ 624"/>
        <xdr:cNvCxnSpPr/>
      </xdr:nvCxnSpPr>
      <xdr:spPr>
        <a:xfrm>
          <a:off x="16230600" y="1363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86047</xdr:rowOff>
    </xdr:from>
    <xdr:ext cx="599010" cy="259045"/>
    <xdr:sp macro="" textlink="">
      <xdr:nvSpPr>
        <xdr:cNvPr id="626" name="公債費最大値テキスト"/>
        <xdr:cNvSpPr txBox="1"/>
      </xdr:nvSpPr>
      <xdr:spPr>
        <a:xfrm>
          <a:off x="16370300" y="1174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139370</xdr:rowOff>
    </xdr:from>
    <xdr:to>
      <xdr:col>86</xdr:col>
      <xdr:colOff>25400</xdr:colOff>
      <xdr:row>69</xdr:row>
      <xdr:rowOff>139370</xdr:rowOff>
    </xdr:to>
    <xdr:cxnSp macro="">
      <xdr:nvCxnSpPr>
        <xdr:cNvPr id="627" name="直線コネクタ 626"/>
        <xdr:cNvCxnSpPr/>
      </xdr:nvCxnSpPr>
      <xdr:spPr>
        <a:xfrm>
          <a:off x="16230600" y="1196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138367</xdr:rowOff>
    </xdr:from>
    <xdr:to>
      <xdr:col>85</xdr:col>
      <xdr:colOff>127000</xdr:colOff>
      <xdr:row>74</xdr:row>
      <xdr:rowOff>85725</xdr:rowOff>
    </xdr:to>
    <xdr:cxnSp macro="">
      <xdr:nvCxnSpPr>
        <xdr:cNvPr id="628" name="直線コネクタ 627"/>
        <xdr:cNvCxnSpPr/>
      </xdr:nvCxnSpPr>
      <xdr:spPr>
        <a:xfrm flipV="1">
          <a:off x="15481300" y="12654217"/>
          <a:ext cx="838200" cy="11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154753</xdr:rowOff>
    </xdr:from>
    <xdr:ext cx="534377" cy="259045"/>
    <xdr:sp macro="" textlink="">
      <xdr:nvSpPr>
        <xdr:cNvPr id="629" name="公債費平均値テキスト"/>
        <xdr:cNvSpPr txBox="1"/>
      </xdr:nvSpPr>
      <xdr:spPr>
        <a:xfrm>
          <a:off x="16370300" y="12842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4876</xdr:rowOff>
    </xdr:from>
    <xdr:to>
      <xdr:col>85</xdr:col>
      <xdr:colOff>177800</xdr:colOff>
      <xdr:row>75</xdr:row>
      <xdr:rowOff>106476</xdr:rowOff>
    </xdr:to>
    <xdr:sp macro="" textlink="">
      <xdr:nvSpPr>
        <xdr:cNvPr id="630" name="フローチャート: 判断 629"/>
        <xdr:cNvSpPr/>
      </xdr:nvSpPr>
      <xdr:spPr>
        <a:xfrm>
          <a:off x="16268700" y="1286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85725</xdr:rowOff>
    </xdr:from>
    <xdr:to>
      <xdr:col>81</xdr:col>
      <xdr:colOff>50800</xdr:colOff>
      <xdr:row>74</xdr:row>
      <xdr:rowOff>103378</xdr:rowOff>
    </xdr:to>
    <xdr:cxnSp macro="">
      <xdr:nvCxnSpPr>
        <xdr:cNvPr id="631" name="直線コネクタ 630"/>
        <xdr:cNvCxnSpPr/>
      </xdr:nvCxnSpPr>
      <xdr:spPr>
        <a:xfrm flipV="1">
          <a:off x="14592300" y="12773025"/>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37414</xdr:rowOff>
    </xdr:from>
    <xdr:to>
      <xdr:col>81</xdr:col>
      <xdr:colOff>101600</xdr:colOff>
      <xdr:row>75</xdr:row>
      <xdr:rowOff>139014</xdr:rowOff>
    </xdr:to>
    <xdr:sp macro="" textlink="">
      <xdr:nvSpPr>
        <xdr:cNvPr id="632" name="フローチャート: 判断 631"/>
        <xdr:cNvSpPr/>
      </xdr:nvSpPr>
      <xdr:spPr>
        <a:xfrm>
          <a:off x="15430500" y="12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130142</xdr:rowOff>
    </xdr:from>
    <xdr:ext cx="534377" cy="259045"/>
    <xdr:sp macro="" textlink="">
      <xdr:nvSpPr>
        <xdr:cNvPr id="633" name="テキスト ボックス 632"/>
        <xdr:cNvSpPr txBox="1"/>
      </xdr:nvSpPr>
      <xdr:spPr>
        <a:xfrm>
          <a:off x="15214111" y="129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96241</xdr:rowOff>
    </xdr:from>
    <xdr:to>
      <xdr:col>76</xdr:col>
      <xdr:colOff>114300</xdr:colOff>
      <xdr:row>74</xdr:row>
      <xdr:rowOff>103378</xdr:rowOff>
    </xdr:to>
    <xdr:cxnSp macro="">
      <xdr:nvCxnSpPr>
        <xdr:cNvPr id="634" name="直線コネクタ 633"/>
        <xdr:cNvCxnSpPr/>
      </xdr:nvCxnSpPr>
      <xdr:spPr>
        <a:xfrm>
          <a:off x="13703300" y="12783541"/>
          <a:ext cx="889000" cy="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141021</xdr:rowOff>
    </xdr:from>
    <xdr:to>
      <xdr:col>76</xdr:col>
      <xdr:colOff>165100</xdr:colOff>
      <xdr:row>75</xdr:row>
      <xdr:rowOff>71171</xdr:rowOff>
    </xdr:to>
    <xdr:sp macro="" textlink="">
      <xdr:nvSpPr>
        <xdr:cNvPr id="635" name="フローチャート: 判断 634"/>
        <xdr:cNvSpPr/>
      </xdr:nvSpPr>
      <xdr:spPr>
        <a:xfrm>
          <a:off x="14541500" y="12828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62298</xdr:rowOff>
    </xdr:from>
    <xdr:ext cx="534377" cy="259045"/>
    <xdr:sp macro="" textlink="">
      <xdr:nvSpPr>
        <xdr:cNvPr id="636" name="テキスト ボックス 635"/>
        <xdr:cNvSpPr txBox="1"/>
      </xdr:nvSpPr>
      <xdr:spPr>
        <a:xfrm>
          <a:off x="14325111" y="1292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7277</xdr:rowOff>
    </xdr:from>
    <xdr:to>
      <xdr:col>71</xdr:col>
      <xdr:colOff>177800</xdr:colOff>
      <xdr:row>74</xdr:row>
      <xdr:rowOff>96241</xdr:rowOff>
    </xdr:to>
    <xdr:cxnSp macro="">
      <xdr:nvCxnSpPr>
        <xdr:cNvPr id="637" name="直線コネクタ 636"/>
        <xdr:cNvCxnSpPr/>
      </xdr:nvCxnSpPr>
      <xdr:spPr>
        <a:xfrm>
          <a:off x="12814300" y="12694577"/>
          <a:ext cx="889000" cy="8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18656</xdr:rowOff>
    </xdr:from>
    <xdr:to>
      <xdr:col>72</xdr:col>
      <xdr:colOff>38100</xdr:colOff>
      <xdr:row>75</xdr:row>
      <xdr:rowOff>120256</xdr:rowOff>
    </xdr:to>
    <xdr:sp macro="" textlink="">
      <xdr:nvSpPr>
        <xdr:cNvPr id="638" name="フローチャート: 判断 637"/>
        <xdr:cNvSpPr/>
      </xdr:nvSpPr>
      <xdr:spPr>
        <a:xfrm>
          <a:off x="13652500" y="1287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111383</xdr:rowOff>
    </xdr:from>
    <xdr:ext cx="534377" cy="259045"/>
    <xdr:sp macro="" textlink="">
      <xdr:nvSpPr>
        <xdr:cNvPr id="639" name="テキスト ボックス 638"/>
        <xdr:cNvSpPr txBox="1"/>
      </xdr:nvSpPr>
      <xdr:spPr>
        <a:xfrm>
          <a:off x="13436111" y="1297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158712</xdr:rowOff>
    </xdr:from>
    <xdr:to>
      <xdr:col>67</xdr:col>
      <xdr:colOff>101600</xdr:colOff>
      <xdr:row>75</xdr:row>
      <xdr:rowOff>88862</xdr:rowOff>
    </xdr:to>
    <xdr:sp macro="" textlink="">
      <xdr:nvSpPr>
        <xdr:cNvPr id="640" name="フローチャート: 判断 639"/>
        <xdr:cNvSpPr/>
      </xdr:nvSpPr>
      <xdr:spPr>
        <a:xfrm>
          <a:off x="12763500" y="1284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79989</xdr:rowOff>
    </xdr:from>
    <xdr:ext cx="534377" cy="259045"/>
    <xdr:sp macro="" textlink="">
      <xdr:nvSpPr>
        <xdr:cNvPr id="641" name="テキスト ボックス 640"/>
        <xdr:cNvSpPr txBox="1"/>
      </xdr:nvSpPr>
      <xdr:spPr>
        <a:xfrm>
          <a:off x="12547111" y="1293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87567</xdr:rowOff>
    </xdr:from>
    <xdr:to>
      <xdr:col>85</xdr:col>
      <xdr:colOff>177800</xdr:colOff>
      <xdr:row>74</xdr:row>
      <xdr:rowOff>17717</xdr:rowOff>
    </xdr:to>
    <xdr:sp macro="" textlink="">
      <xdr:nvSpPr>
        <xdr:cNvPr id="647" name="楕円 646"/>
        <xdr:cNvSpPr/>
      </xdr:nvSpPr>
      <xdr:spPr>
        <a:xfrm>
          <a:off x="16268700" y="1260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110444</xdr:rowOff>
    </xdr:from>
    <xdr:ext cx="599010" cy="259045"/>
    <xdr:sp macro="" textlink="">
      <xdr:nvSpPr>
        <xdr:cNvPr id="648" name="公債費該当値テキスト"/>
        <xdr:cNvSpPr txBox="1"/>
      </xdr:nvSpPr>
      <xdr:spPr>
        <a:xfrm>
          <a:off x="16370300" y="1245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34925</xdr:rowOff>
    </xdr:from>
    <xdr:to>
      <xdr:col>81</xdr:col>
      <xdr:colOff>101600</xdr:colOff>
      <xdr:row>74</xdr:row>
      <xdr:rowOff>136525</xdr:rowOff>
    </xdr:to>
    <xdr:sp macro="" textlink="">
      <xdr:nvSpPr>
        <xdr:cNvPr id="649" name="楕円 648"/>
        <xdr:cNvSpPr/>
      </xdr:nvSpPr>
      <xdr:spPr>
        <a:xfrm>
          <a:off x="15430500" y="1272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153052</xdr:rowOff>
    </xdr:from>
    <xdr:ext cx="534377" cy="259045"/>
    <xdr:sp macro="" textlink="">
      <xdr:nvSpPr>
        <xdr:cNvPr id="650" name="テキスト ボックス 649"/>
        <xdr:cNvSpPr txBox="1"/>
      </xdr:nvSpPr>
      <xdr:spPr>
        <a:xfrm>
          <a:off x="15214111" y="1249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52578</xdr:rowOff>
    </xdr:from>
    <xdr:to>
      <xdr:col>76</xdr:col>
      <xdr:colOff>165100</xdr:colOff>
      <xdr:row>74</xdr:row>
      <xdr:rowOff>154178</xdr:rowOff>
    </xdr:to>
    <xdr:sp macro="" textlink="">
      <xdr:nvSpPr>
        <xdr:cNvPr id="651" name="楕円 650"/>
        <xdr:cNvSpPr/>
      </xdr:nvSpPr>
      <xdr:spPr>
        <a:xfrm>
          <a:off x="14541500" y="1273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170705</xdr:rowOff>
    </xdr:from>
    <xdr:ext cx="534377" cy="259045"/>
    <xdr:sp macro="" textlink="">
      <xdr:nvSpPr>
        <xdr:cNvPr id="652" name="テキスト ボックス 651"/>
        <xdr:cNvSpPr txBox="1"/>
      </xdr:nvSpPr>
      <xdr:spPr>
        <a:xfrm>
          <a:off x="14325111" y="1251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45441</xdr:rowOff>
    </xdr:from>
    <xdr:to>
      <xdr:col>72</xdr:col>
      <xdr:colOff>38100</xdr:colOff>
      <xdr:row>74</xdr:row>
      <xdr:rowOff>147041</xdr:rowOff>
    </xdr:to>
    <xdr:sp macro="" textlink="">
      <xdr:nvSpPr>
        <xdr:cNvPr id="653" name="楕円 652"/>
        <xdr:cNvSpPr/>
      </xdr:nvSpPr>
      <xdr:spPr>
        <a:xfrm>
          <a:off x="13652500" y="1273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163568</xdr:rowOff>
    </xdr:from>
    <xdr:ext cx="534377" cy="259045"/>
    <xdr:sp macro="" textlink="">
      <xdr:nvSpPr>
        <xdr:cNvPr id="654" name="テキスト ボックス 653"/>
        <xdr:cNvSpPr txBox="1"/>
      </xdr:nvSpPr>
      <xdr:spPr>
        <a:xfrm>
          <a:off x="13436111" y="1250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127927</xdr:rowOff>
    </xdr:from>
    <xdr:to>
      <xdr:col>67</xdr:col>
      <xdr:colOff>101600</xdr:colOff>
      <xdr:row>74</xdr:row>
      <xdr:rowOff>58077</xdr:rowOff>
    </xdr:to>
    <xdr:sp macro="" textlink="">
      <xdr:nvSpPr>
        <xdr:cNvPr id="655" name="楕円 654"/>
        <xdr:cNvSpPr/>
      </xdr:nvSpPr>
      <xdr:spPr>
        <a:xfrm>
          <a:off x="12763500" y="1264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74604</xdr:rowOff>
    </xdr:from>
    <xdr:ext cx="599010" cy="259045"/>
    <xdr:sp macro="" textlink="">
      <xdr:nvSpPr>
        <xdr:cNvPr id="656" name="テキスト ボックス 655"/>
        <xdr:cNvSpPr txBox="1"/>
      </xdr:nvSpPr>
      <xdr:spPr>
        <a:xfrm>
          <a:off x="12514795" y="1241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45921</xdr:rowOff>
    </xdr:from>
    <xdr:to>
      <xdr:col>85</xdr:col>
      <xdr:colOff>126364</xdr:colOff>
      <xdr:row>98</xdr:row>
      <xdr:rowOff>126098</xdr:rowOff>
    </xdr:to>
    <xdr:cxnSp macro="">
      <xdr:nvCxnSpPr>
        <xdr:cNvPr id="680" name="直線コネクタ 679"/>
        <xdr:cNvCxnSpPr/>
      </xdr:nvCxnSpPr>
      <xdr:spPr>
        <a:xfrm flipV="1">
          <a:off x="16317595" y="15647871"/>
          <a:ext cx="1269" cy="1280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129925</xdr:rowOff>
    </xdr:from>
    <xdr:ext cx="534377" cy="259045"/>
    <xdr:sp macro="" textlink="">
      <xdr:nvSpPr>
        <xdr:cNvPr id="681" name="積立金最小値テキスト"/>
        <xdr:cNvSpPr txBox="1"/>
      </xdr:nvSpPr>
      <xdr:spPr>
        <a:xfrm>
          <a:off x="16370300" y="1693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126098</xdr:rowOff>
    </xdr:from>
    <xdr:to>
      <xdr:col>86</xdr:col>
      <xdr:colOff>25400</xdr:colOff>
      <xdr:row>98</xdr:row>
      <xdr:rowOff>126098</xdr:rowOff>
    </xdr:to>
    <xdr:cxnSp macro="">
      <xdr:nvCxnSpPr>
        <xdr:cNvPr id="682" name="直線コネクタ 681"/>
        <xdr:cNvCxnSpPr/>
      </xdr:nvCxnSpPr>
      <xdr:spPr>
        <a:xfrm>
          <a:off x="16230600" y="169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164048</xdr:rowOff>
    </xdr:from>
    <xdr:ext cx="599010" cy="259045"/>
    <xdr:sp macro="" textlink="">
      <xdr:nvSpPr>
        <xdr:cNvPr id="683" name="積立金最大値テキスト"/>
        <xdr:cNvSpPr txBox="1"/>
      </xdr:nvSpPr>
      <xdr:spPr>
        <a:xfrm>
          <a:off x="16370300" y="1542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45921</xdr:rowOff>
    </xdr:from>
    <xdr:to>
      <xdr:col>86</xdr:col>
      <xdr:colOff>25400</xdr:colOff>
      <xdr:row>91</xdr:row>
      <xdr:rowOff>45921</xdr:rowOff>
    </xdr:to>
    <xdr:cxnSp macro="">
      <xdr:nvCxnSpPr>
        <xdr:cNvPr id="684" name="直線コネクタ 683"/>
        <xdr:cNvCxnSpPr/>
      </xdr:nvCxnSpPr>
      <xdr:spPr>
        <a:xfrm>
          <a:off x="16230600" y="1564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143655</xdr:rowOff>
    </xdr:from>
    <xdr:to>
      <xdr:col>85</xdr:col>
      <xdr:colOff>127000</xdr:colOff>
      <xdr:row>97</xdr:row>
      <xdr:rowOff>28790</xdr:rowOff>
    </xdr:to>
    <xdr:cxnSp macro="">
      <xdr:nvCxnSpPr>
        <xdr:cNvPr id="685" name="直線コネクタ 684"/>
        <xdr:cNvCxnSpPr/>
      </xdr:nvCxnSpPr>
      <xdr:spPr>
        <a:xfrm flipV="1">
          <a:off x="15481300" y="16602855"/>
          <a:ext cx="838200" cy="5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113507</xdr:rowOff>
    </xdr:from>
    <xdr:ext cx="534377" cy="259045"/>
    <xdr:sp macro="" textlink="">
      <xdr:nvSpPr>
        <xdr:cNvPr id="686" name="積立金平均値テキスト"/>
        <xdr:cNvSpPr txBox="1"/>
      </xdr:nvSpPr>
      <xdr:spPr>
        <a:xfrm>
          <a:off x="16370300" y="16401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90630</xdr:rowOff>
    </xdr:from>
    <xdr:to>
      <xdr:col>85</xdr:col>
      <xdr:colOff>177800</xdr:colOff>
      <xdr:row>97</xdr:row>
      <xdr:rowOff>20780</xdr:rowOff>
    </xdr:to>
    <xdr:sp macro="" textlink="">
      <xdr:nvSpPr>
        <xdr:cNvPr id="687" name="フローチャート: 判断 686"/>
        <xdr:cNvSpPr/>
      </xdr:nvSpPr>
      <xdr:spPr>
        <a:xfrm>
          <a:off x="16268700" y="1654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28790</xdr:rowOff>
    </xdr:from>
    <xdr:to>
      <xdr:col>81</xdr:col>
      <xdr:colOff>50800</xdr:colOff>
      <xdr:row>98</xdr:row>
      <xdr:rowOff>50028</xdr:rowOff>
    </xdr:to>
    <xdr:cxnSp macro="">
      <xdr:nvCxnSpPr>
        <xdr:cNvPr id="688" name="直線コネクタ 687"/>
        <xdr:cNvCxnSpPr/>
      </xdr:nvCxnSpPr>
      <xdr:spPr>
        <a:xfrm flipV="1">
          <a:off x="14592300" y="16659440"/>
          <a:ext cx="889000" cy="19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75656</xdr:rowOff>
    </xdr:from>
    <xdr:to>
      <xdr:col>81</xdr:col>
      <xdr:colOff>101600</xdr:colOff>
      <xdr:row>98</xdr:row>
      <xdr:rowOff>5806</xdr:rowOff>
    </xdr:to>
    <xdr:sp macro="" textlink="">
      <xdr:nvSpPr>
        <xdr:cNvPr id="689" name="フローチャート: 判断 688"/>
        <xdr:cNvSpPr/>
      </xdr:nvSpPr>
      <xdr:spPr>
        <a:xfrm>
          <a:off x="154305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168383</xdr:rowOff>
    </xdr:from>
    <xdr:ext cx="534377" cy="259045"/>
    <xdr:sp macro="" textlink="">
      <xdr:nvSpPr>
        <xdr:cNvPr id="690" name="テキスト ボックス 689"/>
        <xdr:cNvSpPr txBox="1"/>
      </xdr:nvSpPr>
      <xdr:spPr>
        <a:xfrm>
          <a:off x="15214111" y="167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50028</xdr:rowOff>
    </xdr:from>
    <xdr:to>
      <xdr:col>76</xdr:col>
      <xdr:colOff>114300</xdr:colOff>
      <xdr:row>98</xdr:row>
      <xdr:rowOff>112976</xdr:rowOff>
    </xdr:to>
    <xdr:cxnSp macro="">
      <xdr:nvCxnSpPr>
        <xdr:cNvPr id="691" name="直線コネクタ 690"/>
        <xdr:cNvCxnSpPr/>
      </xdr:nvCxnSpPr>
      <xdr:spPr>
        <a:xfrm flipV="1">
          <a:off x="13703300" y="16852128"/>
          <a:ext cx="889000" cy="6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35195</xdr:rowOff>
    </xdr:from>
    <xdr:to>
      <xdr:col>76</xdr:col>
      <xdr:colOff>165100</xdr:colOff>
      <xdr:row>97</xdr:row>
      <xdr:rowOff>136795</xdr:rowOff>
    </xdr:to>
    <xdr:sp macro="" textlink="">
      <xdr:nvSpPr>
        <xdr:cNvPr id="692" name="フローチャート: 判断 691"/>
        <xdr:cNvSpPr/>
      </xdr:nvSpPr>
      <xdr:spPr>
        <a:xfrm>
          <a:off x="14541500" y="1666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153322</xdr:rowOff>
    </xdr:from>
    <xdr:ext cx="534377" cy="259045"/>
    <xdr:sp macro="" textlink="">
      <xdr:nvSpPr>
        <xdr:cNvPr id="693" name="テキスト ボックス 692"/>
        <xdr:cNvSpPr txBox="1"/>
      </xdr:nvSpPr>
      <xdr:spPr>
        <a:xfrm>
          <a:off x="14325111" y="16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102126</xdr:rowOff>
    </xdr:from>
    <xdr:to>
      <xdr:col>71</xdr:col>
      <xdr:colOff>177800</xdr:colOff>
      <xdr:row>98</xdr:row>
      <xdr:rowOff>112976</xdr:rowOff>
    </xdr:to>
    <xdr:cxnSp macro="">
      <xdr:nvCxnSpPr>
        <xdr:cNvPr id="694" name="直線コネクタ 693"/>
        <xdr:cNvCxnSpPr/>
      </xdr:nvCxnSpPr>
      <xdr:spPr>
        <a:xfrm>
          <a:off x="12814300" y="16904226"/>
          <a:ext cx="889000" cy="1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163592</xdr:rowOff>
    </xdr:from>
    <xdr:to>
      <xdr:col>72</xdr:col>
      <xdr:colOff>38100</xdr:colOff>
      <xdr:row>97</xdr:row>
      <xdr:rowOff>93742</xdr:rowOff>
    </xdr:to>
    <xdr:sp macro="" textlink="">
      <xdr:nvSpPr>
        <xdr:cNvPr id="695" name="フローチャート: 判断 694"/>
        <xdr:cNvSpPr/>
      </xdr:nvSpPr>
      <xdr:spPr>
        <a:xfrm>
          <a:off x="13652500" y="1662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110269</xdr:rowOff>
    </xdr:from>
    <xdr:ext cx="534377" cy="259045"/>
    <xdr:sp macro="" textlink="">
      <xdr:nvSpPr>
        <xdr:cNvPr id="696" name="テキスト ボックス 695"/>
        <xdr:cNvSpPr txBox="1"/>
      </xdr:nvSpPr>
      <xdr:spPr>
        <a:xfrm>
          <a:off x="13436111" y="1639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152054</xdr:rowOff>
    </xdr:from>
    <xdr:to>
      <xdr:col>67</xdr:col>
      <xdr:colOff>101600</xdr:colOff>
      <xdr:row>97</xdr:row>
      <xdr:rowOff>82204</xdr:rowOff>
    </xdr:to>
    <xdr:sp macro="" textlink="">
      <xdr:nvSpPr>
        <xdr:cNvPr id="697" name="フローチャート: 判断 696"/>
        <xdr:cNvSpPr/>
      </xdr:nvSpPr>
      <xdr:spPr>
        <a:xfrm>
          <a:off x="12763500" y="166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98731</xdr:rowOff>
    </xdr:from>
    <xdr:ext cx="534377" cy="259045"/>
    <xdr:sp macro="" textlink="">
      <xdr:nvSpPr>
        <xdr:cNvPr id="698" name="テキスト ボックス 697"/>
        <xdr:cNvSpPr txBox="1"/>
      </xdr:nvSpPr>
      <xdr:spPr>
        <a:xfrm>
          <a:off x="12547111" y="163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92855</xdr:rowOff>
    </xdr:from>
    <xdr:to>
      <xdr:col>85</xdr:col>
      <xdr:colOff>177800</xdr:colOff>
      <xdr:row>97</xdr:row>
      <xdr:rowOff>23005</xdr:rowOff>
    </xdr:to>
    <xdr:sp macro="" textlink="">
      <xdr:nvSpPr>
        <xdr:cNvPr id="704" name="楕円 703"/>
        <xdr:cNvSpPr/>
      </xdr:nvSpPr>
      <xdr:spPr>
        <a:xfrm>
          <a:off x="16268700" y="1655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71282</xdr:rowOff>
    </xdr:from>
    <xdr:ext cx="534377" cy="259045"/>
    <xdr:sp macro="" textlink="">
      <xdr:nvSpPr>
        <xdr:cNvPr id="705" name="積立金該当値テキスト"/>
        <xdr:cNvSpPr txBox="1"/>
      </xdr:nvSpPr>
      <xdr:spPr>
        <a:xfrm>
          <a:off x="16370300" y="165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149440</xdr:rowOff>
    </xdr:from>
    <xdr:to>
      <xdr:col>81</xdr:col>
      <xdr:colOff>101600</xdr:colOff>
      <xdr:row>97</xdr:row>
      <xdr:rowOff>79590</xdr:rowOff>
    </xdr:to>
    <xdr:sp macro="" textlink="">
      <xdr:nvSpPr>
        <xdr:cNvPr id="706" name="楕円 705"/>
        <xdr:cNvSpPr/>
      </xdr:nvSpPr>
      <xdr:spPr>
        <a:xfrm>
          <a:off x="15430500" y="166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96117</xdr:rowOff>
    </xdr:from>
    <xdr:ext cx="534377" cy="259045"/>
    <xdr:sp macro="" textlink="">
      <xdr:nvSpPr>
        <xdr:cNvPr id="707" name="テキスト ボックス 706"/>
        <xdr:cNvSpPr txBox="1"/>
      </xdr:nvSpPr>
      <xdr:spPr>
        <a:xfrm>
          <a:off x="15214111" y="1638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170678</xdr:rowOff>
    </xdr:from>
    <xdr:to>
      <xdr:col>76</xdr:col>
      <xdr:colOff>165100</xdr:colOff>
      <xdr:row>98</xdr:row>
      <xdr:rowOff>100828</xdr:rowOff>
    </xdr:to>
    <xdr:sp macro="" textlink="">
      <xdr:nvSpPr>
        <xdr:cNvPr id="708" name="楕円 707"/>
        <xdr:cNvSpPr/>
      </xdr:nvSpPr>
      <xdr:spPr>
        <a:xfrm>
          <a:off x="14541500" y="1680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91955</xdr:rowOff>
    </xdr:from>
    <xdr:ext cx="534377" cy="259045"/>
    <xdr:sp macro="" textlink="">
      <xdr:nvSpPr>
        <xdr:cNvPr id="709" name="テキスト ボックス 708"/>
        <xdr:cNvSpPr txBox="1"/>
      </xdr:nvSpPr>
      <xdr:spPr>
        <a:xfrm>
          <a:off x="14325111" y="1689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62176</xdr:rowOff>
    </xdr:from>
    <xdr:to>
      <xdr:col>72</xdr:col>
      <xdr:colOff>38100</xdr:colOff>
      <xdr:row>98</xdr:row>
      <xdr:rowOff>163776</xdr:rowOff>
    </xdr:to>
    <xdr:sp macro="" textlink="">
      <xdr:nvSpPr>
        <xdr:cNvPr id="710" name="楕円 709"/>
        <xdr:cNvSpPr/>
      </xdr:nvSpPr>
      <xdr:spPr>
        <a:xfrm>
          <a:off x="13652500" y="168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154903</xdr:rowOff>
    </xdr:from>
    <xdr:ext cx="534377" cy="259045"/>
    <xdr:sp macro="" textlink="">
      <xdr:nvSpPr>
        <xdr:cNvPr id="711" name="テキスト ボックス 710"/>
        <xdr:cNvSpPr txBox="1"/>
      </xdr:nvSpPr>
      <xdr:spPr>
        <a:xfrm>
          <a:off x="13436111" y="1695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51326</xdr:rowOff>
    </xdr:from>
    <xdr:to>
      <xdr:col>67</xdr:col>
      <xdr:colOff>101600</xdr:colOff>
      <xdr:row>98</xdr:row>
      <xdr:rowOff>152926</xdr:rowOff>
    </xdr:to>
    <xdr:sp macro="" textlink="">
      <xdr:nvSpPr>
        <xdr:cNvPr id="712" name="楕円 711"/>
        <xdr:cNvSpPr/>
      </xdr:nvSpPr>
      <xdr:spPr>
        <a:xfrm>
          <a:off x="12763500" y="1685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144053</xdr:rowOff>
    </xdr:from>
    <xdr:ext cx="534377" cy="259045"/>
    <xdr:sp macro="" textlink="">
      <xdr:nvSpPr>
        <xdr:cNvPr id="713" name="テキスト ボックス 712"/>
        <xdr:cNvSpPr txBox="1"/>
      </xdr:nvSpPr>
      <xdr:spPr>
        <a:xfrm>
          <a:off x="12547111" y="1694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7" name="テキスト ボックス 726"/>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9" name="テキスト ボックス 728"/>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1" name="テキスト ボックス 730"/>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3" name="テキスト ボックス 73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34968</xdr:rowOff>
    </xdr:from>
    <xdr:to>
      <xdr:col>116</xdr:col>
      <xdr:colOff>62864</xdr:colOff>
      <xdr:row>39</xdr:row>
      <xdr:rowOff>98878</xdr:rowOff>
    </xdr:to>
    <xdr:cxnSp macro="">
      <xdr:nvCxnSpPr>
        <xdr:cNvPr id="739" name="直線コネクタ 738"/>
        <xdr:cNvCxnSpPr/>
      </xdr:nvCxnSpPr>
      <xdr:spPr>
        <a:xfrm flipV="1">
          <a:off x="22159595" y="5349918"/>
          <a:ext cx="1269" cy="143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153095</xdr:rowOff>
    </xdr:from>
    <xdr:ext cx="534377" cy="259045"/>
    <xdr:sp macro="" textlink="">
      <xdr:nvSpPr>
        <xdr:cNvPr id="742" name="投資及び出資金最大値テキスト"/>
        <xdr:cNvSpPr txBox="1"/>
      </xdr:nvSpPr>
      <xdr:spPr>
        <a:xfrm>
          <a:off x="22212300" y="512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34968</xdr:rowOff>
    </xdr:from>
    <xdr:to>
      <xdr:col>116</xdr:col>
      <xdr:colOff>152400</xdr:colOff>
      <xdr:row>31</xdr:row>
      <xdr:rowOff>34968</xdr:rowOff>
    </xdr:to>
    <xdr:cxnSp macro="">
      <xdr:nvCxnSpPr>
        <xdr:cNvPr id="743" name="直線コネクタ 742"/>
        <xdr:cNvCxnSpPr/>
      </xdr:nvCxnSpPr>
      <xdr:spPr>
        <a:xfrm>
          <a:off x="22072600" y="534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97899</xdr:rowOff>
    </xdr:from>
    <xdr:to>
      <xdr:col>116</xdr:col>
      <xdr:colOff>63500</xdr:colOff>
      <xdr:row>39</xdr:row>
      <xdr:rowOff>97997</xdr:rowOff>
    </xdr:to>
    <xdr:cxnSp macro="">
      <xdr:nvCxnSpPr>
        <xdr:cNvPr id="744" name="直線コネクタ 743"/>
        <xdr:cNvCxnSpPr/>
      </xdr:nvCxnSpPr>
      <xdr:spPr>
        <a:xfrm flipV="1">
          <a:off x="21323300" y="6784449"/>
          <a:ext cx="8382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139340</xdr:rowOff>
    </xdr:from>
    <xdr:ext cx="469744" cy="259045"/>
    <xdr:sp macro="" textlink="">
      <xdr:nvSpPr>
        <xdr:cNvPr id="745" name="投資及び出資金平均値テキスト"/>
        <xdr:cNvSpPr txBox="1"/>
      </xdr:nvSpPr>
      <xdr:spPr>
        <a:xfrm>
          <a:off x="22212300" y="6482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116463</xdr:rowOff>
    </xdr:from>
    <xdr:to>
      <xdr:col>116</xdr:col>
      <xdr:colOff>114300</xdr:colOff>
      <xdr:row>39</xdr:row>
      <xdr:rowOff>46613</xdr:rowOff>
    </xdr:to>
    <xdr:sp macro="" textlink="">
      <xdr:nvSpPr>
        <xdr:cNvPr id="746" name="フローチャート: 判断 745"/>
        <xdr:cNvSpPr/>
      </xdr:nvSpPr>
      <xdr:spPr>
        <a:xfrm>
          <a:off x="221107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97997</xdr:rowOff>
    </xdr:from>
    <xdr:to>
      <xdr:col>111</xdr:col>
      <xdr:colOff>177800</xdr:colOff>
      <xdr:row>39</xdr:row>
      <xdr:rowOff>98062</xdr:rowOff>
    </xdr:to>
    <xdr:cxnSp macro="">
      <xdr:nvCxnSpPr>
        <xdr:cNvPr id="747" name="直線コネクタ 746"/>
        <xdr:cNvCxnSpPr/>
      </xdr:nvCxnSpPr>
      <xdr:spPr>
        <a:xfrm flipV="1">
          <a:off x="20434300" y="6784547"/>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122994</xdr:rowOff>
    </xdr:from>
    <xdr:to>
      <xdr:col>112</xdr:col>
      <xdr:colOff>38100</xdr:colOff>
      <xdr:row>39</xdr:row>
      <xdr:rowOff>53144</xdr:rowOff>
    </xdr:to>
    <xdr:sp macro="" textlink="">
      <xdr:nvSpPr>
        <xdr:cNvPr id="748" name="フローチャート: 判断 747"/>
        <xdr:cNvSpPr/>
      </xdr:nvSpPr>
      <xdr:spPr>
        <a:xfrm>
          <a:off x="21272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69671</xdr:rowOff>
    </xdr:from>
    <xdr:ext cx="469744" cy="259045"/>
    <xdr:sp macro="" textlink="">
      <xdr:nvSpPr>
        <xdr:cNvPr id="749" name="テキスト ボックス 748"/>
        <xdr:cNvSpPr txBox="1"/>
      </xdr:nvSpPr>
      <xdr:spPr>
        <a:xfrm>
          <a:off x="21088428" y="641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98062</xdr:rowOff>
    </xdr:from>
    <xdr:to>
      <xdr:col>107</xdr:col>
      <xdr:colOff>50800</xdr:colOff>
      <xdr:row>39</xdr:row>
      <xdr:rowOff>98095</xdr:rowOff>
    </xdr:to>
    <xdr:cxnSp macro="">
      <xdr:nvCxnSpPr>
        <xdr:cNvPr id="750" name="直線コネクタ 749"/>
        <xdr:cNvCxnSpPr/>
      </xdr:nvCxnSpPr>
      <xdr:spPr>
        <a:xfrm flipV="1">
          <a:off x="19545300" y="6784612"/>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162640</xdr:rowOff>
    </xdr:from>
    <xdr:to>
      <xdr:col>107</xdr:col>
      <xdr:colOff>101600</xdr:colOff>
      <xdr:row>39</xdr:row>
      <xdr:rowOff>92790</xdr:rowOff>
    </xdr:to>
    <xdr:sp macro="" textlink="">
      <xdr:nvSpPr>
        <xdr:cNvPr id="751" name="フローチャート: 判断 750"/>
        <xdr:cNvSpPr/>
      </xdr:nvSpPr>
      <xdr:spPr>
        <a:xfrm>
          <a:off x="20383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109317</xdr:rowOff>
    </xdr:from>
    <xdr:ext cx="469744" cy="259045"/>
    <xdr:sp macro="" textlink="">
      <xdr:nvSpPr>
        <xdr:cNvPr id="752" name="テキスト ボックス 751"/>
        <xdr:cNvSpPr txBox="1"/>
      </xdr:nvSpPr>
      <xdr:spPr>
        <a:xfrm>
          <a:off x="20199428" y="64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98095</xdr:rowOff>
    </xdr:from>
    <xdr:to>
      <xdr:col>102</xdr:col>
      <xdr:colOff>114300</xdr:colOff>
      <xdr:row>39</xdr:row>
      <xdr:rowOff>98160</xdr:rowOff>
    </xdr:to>
    <xdr:cxnSp macro="">
      <xdr:nvCxnSpPr>
        <xdr:cNvPr id="753" name="直線コネクタ 752"/>
        <xdr:cNvCxnSpPr/>
      </xdr:nvCxnSpPr>
      <xdr:spPr>
        <a:xfrm flipV="1">
          <a:off x="18656300" y="6784645"/>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111792</xdr:rowOff>
    </xdr:from>
    <xdr:to>
      <xdr:col>102</xdr:col>
      <xdr:colOff>165100</xdr:colOff>
      <xdr:row>39</xdr:row>
      <xdr:rowOff>41942</xdr:rowOff>
    </xdr:to>
    <xdr:sp macro="" textlink="">
      <xdr:nvSpPr>
        <xdr:cNvPr id="754" name="フローチャート: 判断 753"/>
        <xdr:cNvSpPr/>
      </xdr:nvSpPr>
      <xdr:spPr>
        <a:xfrm>
          <a:off x="19494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58470</xdr:rowOff>
    </xdr:from>
    <xdr:ext cx="469744" cy="259045"/>
    <xdr:sp macro="" textlink="">
      <xdr:nvSpPr>
        <xdr:cNvPr id="755" name="テキスト ボックス 754"/>
        <xdr:cNvSpPr txBox="1"/>
      </xdr:nvSpPr>
      <xdr:spPr>
        <a:xfrm>
          <a:off x="19310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13233</xdr:rowOff>
    </xdr:from>
    <xdr:to>
      <xdr:col>98</xdr:col>
      <xdr:colOff>38100</xdr:colOff>
      <xdr:row>39</xdr:row>
      <xdr:rowOff>114833</xdr:rowOff>
    </xdr:to>
    <xdr:sp macro="" textlink="">
      <xdr:nvSpPr>
        <xdr:cNvPr id="756" name="フローチャート: 判断 755"/>
        <xdr:cNvSpPr/>
      </xdr:nvSpPr>
      <xdr:spPr>
        <a:xfrm>
          <a:off x="18605500" y="669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131360</xdr:rowOff>
    </xdr:from>
    <xdr:ext cx="469744" cy="259045"/>
    <xdr:sp macro="" textlink="">
      <xdr:nvSpPr>
        <xdr:cNvPr id="757" name="テキスト ボックス 756"/>
        <xdr:cNvSpPr txBox="1"/>
      </xdr:nvSpPr>
      <xdr:spPr>
        <a:xfrm>
          <a:off x="18421428" y="647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63" name="楕円 762"/>
        <xdr:cNvSpPr/>
      </xdr:nvSpPr>
      <xdr:spPr>
        <a:xfrm>
          <a:off x="221107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133476</xdr:rowOff>
    </xdr:from>
    <xdr:ext cx="313932" cy="259045"/>
    <xdr:sp macro="" textlink="">
      <xdr:nvSpPr>
        <xdr:cNvPr id="764" name="投資及び出資金該当値テキスト"/>
        <xdr:cNvSpPr txBox="1"/>
      </xdr:nvSpPr>
      <xdr:spPr>
        <a:xfrm>
          <a:off x="22212300" y="66485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47197</xdr:rowOff>
    </xdr:from>
    <xdr:to>
      <xdr:col>112</xdr:col>
      <xdr:colOff>38100</xdr:colOff>
      <xdr:row>39</xdr:row>
      <xdr:rowOff>148797</xdr:rowOff>
    </xdr:to>
    <xdr:sp macro="" textlink="">
      <xdr:nvSpPr>
        <xdr:cNvPr id="765" name="楕円 764"/>
        <xdr:cNvSpPr/>
      </xdr:nvSpPr>
      <xdr:spPr>
        <a:xfrm>
          <a:off x="21272500" y="673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139924</xdr:rowOff>
    </xdr:from>
    <xdr:ext cx="313932" cy="259045"/>
    <xdr:sp macro="" textlink="">
      <xdr:nvSpPr>
        <xdr:cNvPr id="766" name="テキスト ボックス 765"/>
        <xdr:cNvSpPr txBox="1"/>
      </xdr:nvSpPr>
      <xdr:spPr>
        <a:xfrm>
          <a:off x="21166333" y="6826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47262</xdr:rowOff>
    </xdr:from>
    <xdr:to>
      <xdr:col>107</xdr:col>
      <xdr:colOff>101600</xdr:colOff>
      <xdr:row>39</xdr:row>
      <xdr:rowOff>148862</xdr:rowOff>
    </xdr:to>
    <xdr:sp macro="" textlink="">
      <xdr:nvSpPr>
        <xdr:cNvPr id="767" name="楕円 766"/>
        <xdr:cNvSpPr/>
      </xdr:nvSpPr>
      <xdr:spPr>
        <a:xfrm>
          <a:off x="20383500" y="673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139989</xdr:rowOff>
    </xdr:from>
    <xdr:ext cx="313932" cy="259045"/>
    <xdr:sp macro="" textlink="">
      <xdr:nvSpPr>
        <xdr:cNvPr id="768" name="テキスト ボックス 767"/>
        <xdr:cNvSpPr txBox="1"/>
      </xdr:nvSpPr>
      <xdr:spPr>
        <a:xfrm>
          <a:off x="20277333" y="6826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47295</xdr:rowOff>
    </xdr:from>
    <xdr:to>
      <xdr:col>102</xdr:col>
      <xdr:colOff>165100</xdr:colOff>
      <xdr:row>39</xdr:row>
      <xdr:rowOff>148895</xdr:rowOff>
    </xdr:to>
    <xdr:sp macro="" textlink="">
      <xdr:nvSpPr>
        <xdr:cNvPr id="769" name="楕円 768"/>
        <xdr:cNvSpPr/>
      </xdr:nvSpPr>
      <xdr:spPr>
        <a:xfrm>
          <a:off x="19494500" y="67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140022</xdr:rowOff>
    </xdr:from>
    <xdr:ext cx="313932" cy="259045"/>
    <xdr:sp macro="" textlink="">
      <xdr:nvSpPr>
        <xdr:cNvPr id="770" name="テキスト ボックス 769"/>
        <xdr:cNvSpPr txBox="1"/>
      </xdr:nvSpPr>
      <xdr:spPr>
        <a:xfrm>
          <a:off x="19388333" y="6826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47360</xdr:rowOff>
    </xdr:from>
    <xdr:to>
      <xdr:col>98</xdr:col>
      <xdr:colOff>38100</xdr:colOff>
      <xdr:row>39</xdr:row>
      <xdr:rowOff>148960</xdr:rowOff>
    </xdr:to>
    <xdr:sp macro="" textlink="">
      <xdr:nvSpPr>
        <xdr:cNvPr id="771" name="楕円 770"/>
        <xdr:cNvSpPr/>
      </xdr:nvSpPr>
      <xdr:spPr>
        <a:xfrm>
          <a:off x="18605500" y="673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140087</xdr:rowOff>
    </xdr:from>
    <xdr:ext cx="313932" cy="259045"/>
    <xdr:sp macro="" textlink="">
      <xdr:nvSpPr>
        <xdr:cNvPr id="772" name="テキスト ボックス 771"/>
        <xdr:cNvSpPr txBox="1"/>
      </xdr:nvSpPr>
      <xdr:spPr>
        <a:xfrm>
          <a:off x="18499333" y="6826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133848</xdr:rowOff>
    </xdr:from>
    <xdr:to>
      <xdr:col>116</xdr:col>
      <xdr:colOff>62864</xdr:colOff>
      <xdr:row>58</xdr:row>
      <xdr:rowOff>139700</xdr:rowOff>
    </xdr:to>
    <xdr:cxnSp macro="">
      <xdr:nvCxnSpPr>
        <xdr:cNvPr id="794" name="直線コネクタ 793"/>
        <xdr:cNvCxnSpPr/>
      </xdr:nvCxnSpPr>
      <xdr:spPr>
        <a:xfrm flipV="1">
          <a:off x="22159595" y="8877798"/>
          <a:ext cx="1269" cy="120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80525</xdr:rowOff>
    </xdr:from>
    <xdr:ext cx="534377" cy="259045"/>
    <xdr:sp macro="" textlink="">
      <xdr:nvSpPr>
        <xdr:cNvPr id="797" name="貸付金最大値テキスト"/>
        <xdr:cNvSpPr txBox="1"/>
      </xdr:nvSpPr>
      <xdr:spPr>
        <a:xfrm>
          <a:off x="22212300" y="865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133848</xdr:rowOff>
    </xdr:from>
    <xdr:to>
      <xdr:col>116</xdr:col>
      <xdr:colOff>152400</xdr:colOff>
      <xdr:row>51</xdr:row>
      <xdr:rowOff>133848</xdr:rowOff>
    </xdr:to>
    <xdr:cxnSp macro="">
      <xdr:nvCxnSpPr>
        <xdr:cNvPr id="798" name="直線コネクタ 797"/>
        <xdr:cNvCxnSpPr/>
      </xdr:nvCxnSpPr>
      <xdr:spPr>
        <a:xfrm>
          <a:off x="22072600" y="887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9169</xdr:rowOff>
    </xdr:from>
    <xdr:to>
      <xdr:col>116</xdr:col>
      <xdr:colOff>63500</xdr:colOff>
      <xdr:row>58</xdr:row>
      <xdr:rowOff>98186</xdr:rowOff>
    </xdr:to>
    <xdr:cxnSp macro="">
      <xdr:nvCxnSpPr>
        <xdr:cNvPr id="799" name="直線コネクタ 798"/>
        <xdr:cNvCxnSpPr/>
      </xdr:nvCxnSpPr>
      <xdr:spPr>
        <a:xfrm>
          <a:off x="21323300" y="9781819"/>
          <a:ext cx="838200" cy="26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2323</xdr:rowOff>
    </xdr:from>
    <xdr:ext cx="469744" cy="259045"/>
    <xdr:sp macro="" textlink="">
      <xdr:nvSpPr>
        <xdr:cNvPr id="800" name="貸付金平均値テキスト"/>
        <xdr:cNvSpPr txBox="1"/>
      </xdr:nvSpPr>
      <xdr:spPr>
        <a:xfrm>
          <a:off x="22212300" y="9774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150896</xdr:rowOff>
    </xdr:from>
    <xdr:to>
      <xdr:col>116</xdr:col>
      <xdr:colOff>114300</xdr:colOff>
      <xdr:row>58</xdr:row>
      <xdr:rowOff>81046</xdr:rowOff>
    </xdr:to>
    <xdr:sp macro="" textlink="">
      <xdr:nvSpPr>
        <xdr:cNvPr id="801" name="フローチャート: 判断 800"/>
        <xdr:cNvSpPr/>
      </xdr:nvSpPr>
      <xdr:spPr>
        <a:xfrm>
          <a:off x="221107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9169</xdr:rowOff>
    </xdr:from>
    <xdr:to>
      <xdr:col>111</xdr:col>
      <xdr:colOff>177800</xdr:colOff>
      <xdr:row>58</xdr:row>
      <xdr:rowOff>11821</xdr:rowOff>
    </xdr:to>
    <xdr:cxnSp macro="">
      <xdr:nvCxnSpPr>
        <xdr:cNvPr id="802" name="直線コネクタ 801"/>
        <xdr:cNvCxnSpPr/>
      </xdr:nvCxnSpPr>
      <xdr:spPr>
        <a:xfrm flipV="1">
          <a:off x="20434300" y="9781819"/>
          <a:ext cx="889000" cy="17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42357</xdr:rowOff>
    </xdr:from>
    <xdr:to>
      <xdr:col>112</xdr:col>
      <xdr:colOff>38100</xdr:colOff>
      <xdr:row>57</xdr:row>
      <xdr:rowOff>143957</xdr:rowOff>
    </xdr:to>
    <xdr:sp macro="" textlink="">
      <xdr:nvSpPr>
        <xdr:cNvPr id="803" name="フローチャート: 判断 802"/>
        <xdr:cNvSpPr/>
      </xdr:nvSpPr>
      <xdr:spPr>
        <a:xfrm>
          <a:off x="21272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135084</xdr:rowOff>
    </xdr:from>
    <xdr:ext cx="469744" cy="259045"/>
    <xdr:sp macro="" textlink="">
      <xdr:nvSpPr>
        <xdr:cNvPr id="804" name="テキスト ボックス 803"/>
        <xdr:cNvSpPr txBox="1"/>
      </xdr:nvSpPr>
      <xdr:spPr>
        <a:xfrm>
          <a:off x="21088428" y="99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11821</xdr:rowOff>
    </xdr:from>
    <xdr:to>
      <xdr:col>107</xdr:col>
      <xdr:colOff>50800</xdr:colOff>
      <xdr:row>58</xdr:row>
      <xdr:rowOff>12095</xdr:rowOff>
    </xdr:to>
    <xdr:cxnSp macro="">
      <xdr:nvCxnSpPr>
        <xdr:cNvPr id="805" name="直線コネクタ 804"/>
        <xdr:cNvCxnSpPr/>
      </xdr:nvCxnSpPr>
      <xdr:spPr>
        <a:xfrm flipV="1">
          <a:off x="19545300" y="9955921"/>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141204</xdr:rowOff>
    </xdr:from>
    <xdr:to>
      <xdr:col>107</xdr:col>
      <xdr:colOff>101600</xdr:colOff>
      <xdr:row>57</xdr:row>
      <xdr:rowOff>71354</xdr:rowOff>
    </xdr:to>
    <xdr:sp macro="" textlink="">
      <xdr:nvSpPr>
        <xdr:cNvPr id="806" name="フローチャート: 判断 805"/>
        <xdr:cNvSpPr/>
      </xdr:nvSpPr>
      <xdr:spPr>
        <a:xfrm>
          <a:off x="20383500" y="974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87881</xdr:rowOff>
    </xdr:from>
    <xdr:ext cx="469744" cy="259045"/>
    <xdr:sp macro="" textlink="">
      <xdr:nvSpPr>
        <xdr:cNvPr id="807" name="テキスト ボックス 806"/>
        <xdr:cNvSpPr txBox="1"/>
      </xdr:nvSpPr>
      <xdr:spPr>
        <a:xfrm>
          <a:off x="20199428" y="95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12095</xdr:rowOff>
    </xdr:from>
    <xdr:to>
      <xdr:col>102</xdr:col>
      <xdr:colOff>114300</xdr:colOff>
      <xdr:row>58</xdr:row>
      <xdr:rowOff>13102</xdr:rowOff>
    </xdr:to>
    <xdr:cxnSp macro="">
      <xdr:nvCxnSpPr>
        <xdr:cNvPr id="808" name="直線コネクタ 807"/>
        <xdr:cNvCxnSpPr/>
      </xdr:nvCxnSpPr>
      <xdr:spPr>
        <a:xfrm flipV="1">
          <a:off x="18656300" y="9956195"/>
          <a:ext cx="8890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58268</xdr:rowOff>
    </xdr:from>
    <xdr:to>
      <xdr:col>102</xdr:col>
      <xdr:colOff>165100</xdr:colOff>
      <xdr:row>57</xdr:row>
      <xdr:rowOff>159868</xdr:rowOff>
    </xdr:to>
    <xdr:sp macro="" textlink="">
      <xdr:nvSpPr>
        <xdr:cNvPr id="809" name="フローチャート: 判断 808"/>
        <xdr:cNvSpPr/>
      </xdr:nvSpPr>
      <xdr:spPr>
        <a:xfrm>
          <a:off x="19494500" y="983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4945</xdr:rowOff>
    </xdr:from>
    <xdr:ext cx="469744" cy="259045"/>
    <xdr:sp macro="" textlink="">
      <xdr:nvSpPr>
        <xdr:cNvPr id="810" name="テキスト ボックス 809"/>
        <xdr:cNvSpPr txBox="1"/>
      </xdr:nvSpPr>
      <xdr:spPr>
        <a:xfrm>
          <a:off x="19310428" y="96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40894</xdr:rowOff>
    </xdr:from>
    <xdr:to>
      <xdr:col>98</xdr:col>
      <xdr:colOff>38100</xdr:colOff>
      <xdr:row>57</xdr:row>
      <xdr:rowOff>142494</xdr:rowOff>
    </xdr:to>
    <xdr:sp macro="" textlink="">
      <xdr:nvSpPr>
        <xdr:cNvPr id="811" name="フローチャート: 判断 810"/>
        <xdr:cNvSpPr/>
      </xdr:nvSpPr>
      <xdr:spPr>
        <a:xfrm>
          <a:off x="18605500" y="981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159021</xdr:rowOff>
    </xdr:from>
    <xdr:ext cx="469744" cy="259045"/>
    <xdr:sp macro="" textlink="">
      <xdr:nvSpPr>
        <xdr:cNvPr id="812" name="テキスト ボックス 811"/>
        <xdr:cNvSpPr txBox="1"/>
      </xdr:nvSpPr>
      <xdr:spPr>
        <a:xfrm>
          <a:off x="18421428" y="958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47386</xdr:rowOff>
    </xdr:from>
    <xdr:to>
      <xdr:col>116</xdr:col>
      <xdr:colOff>114300</xdr:colOff>
      <xdr:row>58</xdr:row>
      <xdr:rowOff>148986</xdr:rowOff>
    </xdr:to>
    <xdr:sp macro="" textlink="">
      <xdr:nvSpPr>
        <xdr:cNvPr id="818" name="楕円 817"/>
        <xdr:cNvSpPr/>
      </xdr:nvSpPr>
      <xdr:spPr>
        <a:xfrm>
          <a:off x="22110700" y="999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133763</xdr:rowOff>
    </xdr:from>
    <xdr:ext cx="378565" cy="259045"/>
    <xdr:sp macro="" textlink="">
      <xdr:nvSpPr>
        <xdr:cNvPr id="819" name="貸付金該当値テキスト"/>
        <xdr:cNvSpPr txBox="1"/>
      </xdr:nvSpPr>
      <xdr:spPr>
        <a:xfrm>
          <a:off x="22212300" y="9906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129819</xdr:rowOff>
    </xdr:from>
    <xdr:to>
      <xdr:col>112</xdr:col>
      <xdr:colOff>38100</xdr:colOff>
      <xdr:row>57</xdr:row>
      <xdr:rowOff>59969</xdr:rowOff>
    </xdr:to>
    <xdr:sp macro="" textlink="">
      <xdr:nvSpPr>
        <xdr:cNvPr id="820" name="楕円 819"/>
        <xdr:cNvSpPr/>
      </xdr:nvSpPr>
      <xdr:spPr>
        <a:xfrm>
          <a:off x="21272500" y="973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76496</xdr:rowOff>
    </xdr:from>
    <xdr:ext cx="469744" cy="259045"/>
    <xdr:sp macro="" textlink="">
      <xdr:nvSpPr>
        <xdr:cNvPr id="821" name="テキスト ボックス 820"/>
        <xdr:cNvSpPr txBox="1"/>
      </xdr:nvSpPr>
      <xdr:spPr>
        <a:xfrm>
          <a:off x="21088428" y="950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132471</xdr:rowOff>
    </xdr:from>
    <xdr:to>
      <xdr:col>107</xdr:col>
      <xdr:colOff>101600</xdr:colOff>
      <xdr:row>58</xdr:row>
      <xdr:rowOff>62621</xdr:rowOff>
    </xdr:to>
    <xdr:sp macro="" textlink="">
      <xdr:nvSpPr>
        <xdr:cNvPr id="822" name="楕円 821"/>
        <xdr:cNvSpPr/>
      </xdr:nvSpPr>
      <xdr:spPr>
        <a:xfrm>
          <a:off x="20383500" y="990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53748</xdr:rowOff>
    </xdr:from>
    <xdr:ext cx="469744" cy="259045"/>
    <xdr:sp macro="" textlink="">
      <xdr:nvSpPr>
        <xdr:cNvPr id="823" name="テキスト ボックス 822"/>
        <xdr:cNvSpPr txBox="1"/>
      </xdr:nvSpPr>
      <xdr:spPr>
        <a:xfrm>
          <a:off x="20199428" y="99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132745</xdr:rowOff>
    </xdr:from>
    <xdr:to>
      <xdr:col>102</xdr:col>
      <xdr:colOff>165100</xdr:colOff>
      <xdr:row>58</xdr:row>
      <xdr:rowOff>62895</xdr:rowOff>
    </xdr:to>
    <xdr:sp macro="" textlink="">
      <xdr:nvSpPr>
        <xdr:cNvPr id="824" name="楕円 823"/>
        <xdr:cNvSpPr/>
      </xdr:nvSpPr>
      <xdr:spPr>
        <a:xfrm>
          <a:off x="19494500" y="990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54022</xdr:rowOff>
    </xdr:from>
    <xdr:ext cx="469744" cy="259045"/>
    <xdr:sp macro="" textlink="">
      <xdr:nvSpPr>
        <xdr:cNvPr id="825" name="テキスト ボックス 824"/>
        <xdr:cNvSpPr txBox="1"/>
      </xdr:nvSpPr>
      <xdr:spPr>
        <a:xfrm>
          <a:off x="19310428" y="999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133752</xdr:rowOff>
    </xdr:from>
    <xdr:to>
      <xdr:col>98</xdr:col>
      <xdr:colOff>38100</xdr:colOff>
      <xdr:row>58</xdr:row>
      <xdr:rowOff>63902</xdr:rowOff>
    </xdr:to>
    <xdr:sp macro="" textlink="">
      <xdr:nvSpPr>
        <xdr:cNvPr id="826" name="楕円 825"/>
        <xdr:cNvSpPr/>
      </xdr:nvSpPr>
      <xdr:spPr>
        <a:xfrm>
          <a:off x="18605500" y="990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55029</xdr:rowOff>
    </xdr:from>
    <xdr:ext cx="469744" cy="259045"/>
    <xdr:sp macro="" textlink="">
      <xdr:nvSpPr>
        <xdr:cNvPr id="827" name="テキスト ボックス 826"/>
        <xdr:cNvSpPr txBox="1"/>
      </xdr:nvSpPr>
      <xdr:spPr>
        <a:xfrm>
          <a:off x="18421428" y="999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6" name="テキスト ボックス 84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8" name="テキスト ボックス 84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0" name="テキスト ボックス 84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26967</xdr:rowOff>
    </xdr:from>
    <xdr:to>
      <xdr:col>116</xdr:col>
      <xdr:colOff>62864</xdr:colOff>
      <xdr:row>79</xdr:row>
      <xdr:rowOff>66875</xdr:rowOff>
    </xdr:to>
    <xdr:cxnSp macro="">
      <xdr:nvCxnSpPr>
        <xdr:cNvPr id="854" name="直線コネクタ 853"/>
        <xdr:cNvCxnSpPr/>
      </xdr:nvCxnSpPr>
      <xdr:spPr>
        <a:xfrm flipV="1">
          <a:off x="22159595" y="12199917"/>
          <a:ext cx="1269" cy="141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70702</xdr:rowOff>
    </xdr:from>
    <xdr:ext cx="534377" cy="259045"/>
    <xdr:sp macro="" textlink="">
      <xdr:nvSpPr>
        <xdr:cNvPr id="855" name="繰出金最小値テキスト"/>
        <xdr:cNvSpPr txBox="1"/>
      </xdr:nvSpPr>
      <xdr:spPr>
        <a:xfrm>
          <a:off x="22212300" y="1361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66875</xdr:rowOff>
    </xdr:from>
    <xdr:to>
      <xdr:col>116</xdr:col>
      <xdr:colOff>152400</xdr:colOff>
      <xdr:row>79</xdr:row>
      <xdr:rowOff>66875</xdr:rowOff>
    </xdr:to>
    <xdr:cxnSp macro="">
      <xdr:nvCxnSpPr>
        <xdr:cNvPr id="856" name="直線コネクタ 855"/>
        <xdr:cNvCxnSpPr/>
      </xdr:nvCxnSpPr>
      <xdr:spPr>
        <a:xfrm>
          <a:off x="22072600" y="1361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145094</xdr:rowOff>
    </xdr:from>
    <xdr:ext cx="599010" cy="259045"/>
    <xdr:sp macro="" textlink="">
      <xdr:nvSpPr>
        <xdr:cNvPr id="857" name="繰出金最大値テキスト"/>
        <xdr:cNvSpPr txBox="1"/>
      </xdr:nvSpPr>
      <xdr:spPr>
        <a:xfrm>
          <a:off x="22212300" y="1197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26967</xdr:rowOff>
    </xdr:from>
    <xdr:to>
      <xdr:col>116</xdr:col>
      <xdr:colOff>152400</xdr:colOff>
      <xdr:row>71</xdr:row>
      <xdr:rowOff>26967</xdr:rowOff>
    </xdr:to>
    <xdr:cxnSp macro="">
      <xdr:nvCxnSpPr>
        <xdr:cNvPr id="858" name="直線コネクタ 857"/>
        <xdr:cNvCxnSpPr/>
      </xdr:nvCxnSpPr>
      <xdr:spPr>
        <a:xfrm>
          <a:off x="22072600" y="12199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89979</xdr:rowOff>
    </xdr:from>
    <xdr:to>
      <xdr:col>116</xdr:col>
      <xdr:colOff>63500</xdr:colOff>
      <xdr:row>77</xdr:row>
      <xdr:rowOff>10002</xdr:rowOff>
    </xdr:to>
    <xdr:cxnSp macro="">
      <xdr:nvCxnSpPr>
        <xdr:cNvPr id="859" name="直線コネクタ 858"/>
        <xdr:cNvCxnSpPr/>
      </xdr:nvCxnSpPr>
      <xdr:spPr>
        <a:xfrm>
          <a:off x="21323300" y="13120179"/>
          <a:ext cx="838200" cy="9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89995</xdr:rowOff>
    </xdr:from>
    <xdr:ext cx="534377" cy="259045"/>
    <xdr:sp macro="" textlink="">
      <xdr:nvSpPr>
        <xdr:cNvPr id="860" name="繰出金平均値テキスト"/>
        <xdr:cNvSpPr txBox="1"/>
      </xdr:nvSpPr>
      <xdr:spPr>
        <a:xfrm>
          <a:off x="22212300" y="12948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67118</xdr:rowOff>
    </xdr:from>
    <xdr:to>
      <xdr:col>116</xdr:col>
      <xdr:colOff>114300</xdr:colOff>
      <xdr:row>76</xdr:row>
      <xdr:rowOff>168718</xdr:rowOff>
    </xdr:to>
    <xdr:sp macro="" textlink="">
      <xdr:nvSpPr>
        <xdr:cNvPr id="861" name="フローチャート: 判断 860"/>
        <xdr:cNvSpPr/>
      </xdr:nvSpPr>
      <xdr:spPr>
        <a:xfrm>
          <a:off x="221107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89979</xdr:rowOff>
    </xdr:from>
    <xdr:to>
      <xdr:col>111</xdr:col>
      <xdr:colOff>177800</xdr:colOff>
      <xdr:row>76</xdr:row>
      <xdr:rowOff>153530</xdr:rowOff>
    </xdr:to>
    <xdr:cxnSp macro="">
      <xdr:nvCxnSpPr>
        <xdr:cNvPr id="862" name="直線コネクタ 861"/>
        <xdr:cNvCxnSpPr/>
      </xdr:nvCxnSpPr>
      <xdr:spPr>
        <a:xfrm flipV="1">
          <a:off x="20434300" y="13120179"/>
          <a:ext cx="8890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69028</xdr:rowOff>
    </xdr:from>
    <xdr:to>
      <xdr:col>112</xdr:col>
      <xdr:colOff>38100</xdr:colOff>
      <xdr:row>76</xdr:row>
      <xdr:rowOff>170628</xdr:rowOff>
    </xdr:to>
    <xdr:sp macro="" textlink="">
      <xdr:nvSpPr>
        <xdr:cNvPr id="863" name="フローチャート: 判断 862"/>
        <xdr:cNvSpPr/>
      </xdr:nvSpPr>
      <xdr:spPr>
        <a:xfrm>
          <a:off x="21272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161755</xdr:rowOff>
    </xdr:from>
    <xdr:ext cx="534377" cy="259045"/>
    <xdr:sp macro="" textlink="">
      <xdr:nvSpPr>
        <xdr:cNvPr id="864" name="テキスト ボックス 863"/>
        <xdr:cNvSpPr txBox="1"/>
      </xdr:nvSpPr>
      <xdr:spPr>
        <a:xfrm>
          <a:off x="21056111" y="1319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153530</xdr:rowOff>
    </xdr:from>
    <xdr:to>
      <xdr:col>107</xdr:col>
      <xdr:colOff>50800</xdr:colOff>
      <xdr:row>76</xdr:row>
      <xdr:rowOff>168112</xdr:rowOff>
    </xdr:to>
    <xdr:cxnSp macro="">
      <xdr:nvCxnSpPr>
        <xdr:cNvPr id="865" name="直線コネクタ 864"/>
        <xdr:cNvCxnSpPr/>
      </xdr:nvCxnSpPr>
      <xdr:spPr>
        <a:xfrm flipV="1">
          <a:off x="19545300" y="13183730"/>
          <a:ext cx="889000" cy="1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58365</xdr:rowOff>
    </xdr:from>
    <xdr:to>
      <xdr:col>107</xdr:col>
      <xdr:colOff>101600</xdr:colOff>
      <xdr:row>76</xdr:row>
      <xdr:rowOff>159965</xdr:rowOff>
    </xdr:to>
    <xdr:sp macro="" textlink="">
      <xdr:nvSpPr>
        <xdr:cNvPr id="866" name="フローチャート: 判断 865"/>
        <xdr:cNvSpPr/>
      </xdr:nvSpPr>
      <xdr:spPr>
        <a:xfrm>
          <a:off x="20383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5042</xdr:rowOff>
    </xdr:from>
    <xdr:ext cx="534377" cy="259045"/>
    <xdr:sp macro="" textlink="">
      <xdr:nvSpPr>
        <xdr:cNvPr id="867" name="テキスト ボックス 866"/>
        <xdr:cNvSpPr txBox="1"/>
      </xdr:nvSpPr>
      <xdr:spPr>
        <a:xfrm>
          <a:off x="20167111" y="1286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168112</xdr:rowOff>
    </xdr:from>
    <xdr:to>
      <xdr:col>102</xdr:col>
      <xdr:colOff>114300</xdr:colOff>
      <xdr:row>77</xdr:row>
      <xdr:rowOff>37010</xdr:rowOff>
    </xdr:to>
    <xdr:cxnSp macro="">
      <xdr:nvCxnSpPr>
        <xdr:cNvPr id="868" name="直線コネクタ 867"/>
        <xdr:cNvCxnSpPr/>
      </xdr:nvCxnSpPr>
      <xdr:spPr>
        <a:xfrm flipV="1">
          <a:off x="18656300" y="13198312"/>
          <a:ext cx="8890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13151</xdr:rowOff>
    </xdr:from>
    <xdr:to>
      <xdr:col>102</xdr:col>
      <xdr:colOff>165100</xdr:colOff>
      <xdr:row>76</xdr:row>
      <xdr:rowOff>114751</xdr:rowOff>
    </xdr:to>
    <xdr:sp macro="" textlink="">
      <xdr:nvSpPr>
        <xdr:cNvPr id="869" name="フローチャート: 判断 868"/>
        <xdr:cNvSpPr/>
      </xdr:nvSpPr>
      <xdr:spPr>
        <a:xfrm>
          <a:off x="19494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131279</xdr:rowOff>
    </xdr:from>
    <xdr:ext cx="534377" cy="259045"/>
    <xdr:sp macro="" textlink="">
      <xdr:nvSpPr>
        <xdr:cNvPr id="870" name="テキスト ボックス 869"/>
        <xdr:cNvSpPr txBox="1"/>
      </xdr:nvSpPr>
      <xdr:spPr>
        <a:xfrm>
          <a:off x="19278111" y="1281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21561</xdr:rowOff>
    </xdr:from>
    <xdr:to>
      <xdr:col>98</xdr:col>
      <xdr:colOff>38100</xdr:colOff>
      <xdr:row>76</xdr:row>
      <xdr:rowOff>123161</xdr:rowOff>
    </xdr:to>
    <xdr:sp macro="" textlink="">
      <xdr:nvSpPr>
        <xdr:cNvPr id="871" name="フローチャート: 判断 870"/>
        <xdr:cNvSpPr/>
      </xdr:nvSpPr>
      <xdr:spPr>
        <a:xfrm>
          <a:off x="18605500" y="130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139688</xdr:rowOff>
    </xdr:from>
    <xdr:ext cx="534377" cy="259045"/>
    <xdr:sp macro="" textlink="">
      <xdr:nvSpPr>
        <xdr:cNvPr id="872" name="テキスト ボックス 871"/>
        <xdr:cNvSpPr txBox="1"/>
      </xdr:nvSpPr>
      <xdr:spPr>
        <a:xfrm>
          <a:off x="18389111" y="1282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130652</xdr:rowOff>
    </xdr:from>
    <xdr:to>
      <xdr:col>116</xdr:col>
      <xdr:colOff>114300</xdr:colOff>
      <xdr:row>77</xdr:row>
      <xdr:rowOff>60802</xdr:rowOff>
    </xdr:to>
    <xdr:sp macro="" textlink="">
      <xdr:nvSpPr>
        <xdr:cNvPr id="878" name="楕円 877"/>
        <xdr:cNvSpPr/>
      </xdr:nvSpPr>
      <xdr:spPr>
        <a:xfrm>
          <a:off x="22110700" y="1316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109079</xdr:rowOff>
    </xdr:from>
    <xdr:ext cx="534377" cy="259045"/>
    <xdr:sp macro="" textlink="">
      <xdr:nvSpPr>
        <xdr:cNvPr id="879" name="繰出金該当値テキスト"/>
        <xdr:cNvSpPr txBox="1"/>
      </xdr:nvSpPr>
      <xdr:spPr>
        <a:xfrm>
          <a:off x="22212300" y="1313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39179</xdr:rowOff>
    </xdr:from>
    <xdr:to>
      <xdr:col>112</xdr:col>
      <xdr:colOff>38100</xdr:colOff>
      <xdr:row>76</xdr:row>
      <xdr:rowOff>140779</xdr:rowOff>
    </xdr:to>
    <xdr:sp macro="" textlink="">
      <xdr:nvSpPr>
        <xdr:cNvPr id="880" name="楕円 879"/>
        <xdr:cNvSpPr/>
      </xdr:nvSpPr>
      <xdr:spPr>
        <a:xfrm>
          <a:off x="21272500" y="1306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157307</xdr:rowOff>
    </xdr:from>
    <xdr:ext cx="534377" cy="259045"/>
    <xdr:sp macro="" textlink="">
      <xdr:nvSpPr>
        <xdr:cNvPr id="881" name="テキスト ボックス 880"/>
        <xdr:cNvSpPr txBox="1"/>
      </xdr:nvSpPr>
      <xdr:spPr>
        <a:xfrm>
          <a:off x="21056111" y="1284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102730</xdr:rowOff>
    </xdr:from>
    <xdr:to>
      <xdr:col>107</xdr:col>
      <xdr:colOff>101600</xdr:colOff>
      <xdr:row>77</xdr:row>
      <xdr:rowOff>32880</xdr:rowOff>
    </xdr:to>
    <xdr:sp macro="" textlink="">
      <xdr:nvSpPr>
        <xdr:cNvPr id="882" name="楕円 881"/>
        <xdr:cNvSpPr/>
      </xdr:nvSpPr>
      <xdr:spPr>
        <a:xfrm>
          <a:off x="20383500" y="131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24007</xdr:rowOff>
    </xdr:from>
    <xdr:ext cx="534377" cy="259045"/>
    <xdr:sp macro="" textlink="">
      <xdr:nvSpPr>
        <xdr:cNvPr id="883" name="テキスト ボックス 882"/>
        <xdr:cNvSpPr txBox="1"/>
      </xdr:nvSpPr>
      <xdr:spPr>
        <a:xfrm>
          <a:off x="20167111" y="1322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117312</xdr:rowOff>
    </xdr:from>
    <xdr:to>
      <xdr:col>102</xdr:col>
      <xdr:colOff>165100</xdr:colOff>
      <xdr:row>77</xdr:row>
      <xdr:rowOff>47462</xdr:rowOff>
    </xdr:to>
    <xdr:sp macro="" textlink="">
      <xdr:nvSpPr>
        <xdr:cNvPr id="884" name="楕円 883"/>
        <xdr:cNvSpPr/>
      </xdr:nvSpPr>
      <xdr:spPr>
        <a:xfrm>
          <a:off x="19494500" y="1314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38589</xdr:rowOff>
    </xdr:from>
    <xdr:ext cx="534377" cy="259045"/>
    <xdr:sp macro="" textlink="">
      <xdr:nvSpPr>
        <xdr:cNvPr id="885" name="テキスト ボックス 884"/>
        <xdr:cNvSpPr txBox="1"/>
      </xdr:nvSpPr>
      <xdr:spPr>
        <a:xfrm>
          <a:off x="19278111" y="1324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157660</xdr:rowOff>
    </xdr:from>
    <xdr:to>
      <xdr:col>98</xdr:col>
      <xdr:colOff>38100</xdr:colOff>
      <xdr:row>77</xdr:row>
      <xdr:rowOff>87810</xdr:rowOff>
    </xdr:to>
    <xdr:sp macro="" textlink="">
      <xdr:nvSpPr>
        <xdr:cNvPr id="886" name="楕円 885"/>
        <xdr:cNvSpPr/>
      </xdr:nvSpPr>
      <xdr:spPr>
        <a:xfrm>
          <a:off x="18605500" y="1318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78937</xdr:rowOff>
    </xdr:from>
    <xdr:ext cx="534377" cy="259045"/>
    <xdr:sp macro="" textlink="">
      <xdr:nvSpPr>
        <xdr:cNvPr id="887" name="テキスト ボックス 886"/>
        <xdr:cNvSpPr txBox="1"/>
      </xdr:nvSpPr>
      <xdr:spPr>
        <a:xfrm>
          <a:off x="18389111" y="1328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年度歳出決算額の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人当たりの額は</a:t>
          </a:r>
          <a:r>
            <a:rPr kumimoji="1" lang="en-US" altLang="ja-JP" sz="1100">
              <a:solidFill>
                <a:schemeClr val="dk1"/>
              </a:solidFill>
              <a:effectLst/>
              <a:latin typeface="+mn-lt"/>
              <a:ea typeface="+mn-ea"/>
              <a:cs typeface="+mn-cs"/>
            </a:rPr>
            <a:t>892,780</a:t>
          </a:r>
          <a:r>
            <a:rPr kumimoji="1" lang="ja-JP" altLang="ja-JP" sz="1100">
              <a:solidFill>
                <a:schemeClr val="dk1"/>
              </a:solidFill>
              <a:effectLst/>
              <a:latin typeface="+mn-lt"/>
              <a:ea typeface="+mn-ea"/>
              <a:cs typeface="+mn-cs"/>
            </a:rPr>
            <a:t>円で、類似団体との比較で</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人当たりコストが若干高くなっているのは人件費の</a:t>
          </a:r>
          <a:r>
            <a:rPr kumimoji="1" lang="en-US" altLang="ja-JP" sz="1100">
              <a:solidFill>
                <a:schemeClr val="dk1"/>
              </a:solidFill>
              <a:effectLst/>
              <a:latin typeface="+mn-lt"/>
              <a:ea typeface="+mn-ea"/>
              <a:cs typeface="+mn-cs"/>
            </a:rPr>
            <a:t>131,956</a:t>
          </a:r>
          <a:r>
            <a:rPr kumimoji="1" lang="ja-JP" altLang="ja-JP" sz="1100">
              <a:solidFill>
                <a:schemeClr val="dk1"/>
              </a:solidFill>
              <a:effectLst/>
              <a:latin typeface="+mn-lt"/>
              <a:ea typeface="+mn-ea"/>
              <a:cs typeface="+mn-cs"/>
            </a:rPr>
            <a:t>円、維持補修費の</a:t>
          </a:r>
          <a:r>
            <a:rPr kumimoji="1" lang="en-US" altLang="ja-JP" sz="1100">
              <a:solidFill>
                <a:schemeClr val="dk1"/>
              </a:solidFill>
              <a:effectLst/>
              <a:latin typeface="+mn-lt"/>
              <a:ea typeface="+mn-ea"/>
              <a:cs typeface="+mn-cs"/>
            </a:rPr>
            <a:t>21,252</a:t>
          </a:r>
          <a:r>
            <a:rPr kumimoji="1" lang="ja-JP" altLang="ja-JP" sz="1100">
              <a:solidFill>
                <a:schemeClr val="dk1"/>
              </a:solidFill>
              <a:effectLst/>
              <a:latin typeface="+mn-lt"/>
              <a:ea typeface="+mn-ea"/>
              <a:cs typeface="+mn-cs"/>
            </a:rPr>
            <a:t>円、普通建設事業費の</a:t>
          </a:r>
          <a:r>
            <a:rPr kumimoji="1" lang="en-US" altLang="ja-JP" sz="1100">
              <a:solidFill>
                <a:schemeClr val="dk1"/>
              </a:solidFill>
              <a:effectLst/>
              <a:latin typeface="+mn-lt"/>
              <a:ea typeface="+mn-ea"/>
              <a:cs typeface="+mn-cs"/>
            </a:rPr>
            <a:t>117,641</a:t>
          </a:r>
          <a:r>
            <a:rPr kumimoji="1" lang="ja-JP" altLang="ja-JP" sz="1100">
              <a:solidFill>
                <a:schemeClr val="dk1"/>
              </a:solidFill>
              <a:effectLst/>
              <a:latin typeface="+mn-lt"/>
              <a:ea typeface="+mn-ea"/>
              <a:cs typeface="+mn-cs"/>
            </a:rPr>
            <a:t>円などとなっており、令和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年度は庁舎耐震化事業、</a:t>
          </a:r>
          <a:r>
            <a:rPr kumimoji="1" lang="ja-JP" altLang="en-US" sz="1100">
              <a:solidFill>
                <a:schemeClr val="dk1"/>
              </a:solidFill>
              <a:effectLst/>
              <a:latin typeface="+mn-lt"/>
              <a:ea typeface="+mn-ea"/>
              <a:cs typeface="+mn-cs"/>
            </a:rPr>
            <a:t>や自然センター改修等の大型事業が少なかったことから</a:t>
          </a:r>
          <a:r>
            <a:rPr kumimoji="1" lang="ja-JP" altLang="ja-JP" sz="1100">
              <a:solidFill>
                <a:schemeClr val="dk1"/>
              </a:solidFill>
              <a:effectLst/>
              <a:latin typeface="+mn-lt"/>
              <a:ea typeface="+mn-ea"/>
              <a:cs typeface="+mn-cs"/>
            </a:rPr>
            <a:t>１人当たりの額が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しています。また、公債費については、起債元利償還額が概ね</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億円での推移となっており、１人当たりコストは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万円前後の状況となっています。引き続き計画的な事業の実施と、一般単独事業債を極力抑制し交付税措置のある起債の活用などにより、財政負担の平準化や健全な財政運営を進めます。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北海道斜里町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11,001
10,841
737.13
10,185,872
9,821,474
364,398
6,111,614
11,813,288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149171</xdr:rowOff>
    </xdr:from>
    <xdr:to>
      <xdr:col>24</xdr:col>
      <xdr:colOff>62865</xdr:colOff>
      <xdr:row>38</xdr:row>
      <xdr:rowOff>38463</xdr:rowOff>
    </xdr:to>
    <xdr:cxnSp macro="">
      <xdr:nvCxnSpPr>
        <xdr:cNvPr id="58" name="直線コネクタ 57"/>
        <xdr:cNvCxnSpPr/>
      </xdr:nvCxnSpPr>
      <xdr:spPr>
        <a:xfrm flipV="1">
          <a:off x="4633595" y="5635571"/>
          <a:ext cx="1270" cy="917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42290</xdr:rowOff>
    </xdr:from>
    <xdr:ext cx="469744" cy="259045"/>
    <xdr:sp macro="" textlink="">
      <xdr:nvSpPr>
        <xdr:cNvPr id="59" name="議会費最小値テキスト"/>
        <xdr:cNvSpPr txBox="1"/>
      </xdr:nvSpPr>
      <xdr:spPr>
        <a:xfrm>
          <a:off x="4686300"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38463</xdr:rowOff>
    </xdr:from>
    <xdr:to>
      <xdr:col>24</xdr:col>
      <xdr:colOff>152400</xdr:colOff>
      <xdr:row>38</xdr:row>
      <xdr:rowOff>38463</xdr:rowOff>
    </xdr:to>
    <xdr:cxnSp macro="">
      <xdr:nvCxnSpPr>
        <xdr:cNvPr id="60" name="直線コネクタ 59"/>
        <xdr:cNvCxnSpPr/>
      </xdr:nvCxnSpPr>
      <xdr:spPr>
        <a:xfrm>
          <a:off x="4546600" y="655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95848</xdr:rowOff>
    </xdr:from>
    <xdr:ext cx="469744" cy="259045"/>
    <xdr:sp macro="" textlink="">
      <xdr:nvSpPr>
        <xdr:cNvPr id="61" name="議会費最大値テキスト"/>
        <xdr:cNvSpPr txBox="1"/>
      </xdr:nvSpPr>
      <xdr:spPr>
        <a:xfrm>
          <a:off x="4686300" y="541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149171</xdr:rowOff>
    </xdr:from>
    <xdr:to>
      <xdr:col>24</xdr:col>
      <xdr:colOff>152400</xdr:colOff>
      <xdr:row>32</xdr:row>
      <xdr:rowOff>149171</xdr:rowOff>
    </xdr:to>
    <xdr:cxnSp macro="">
      <xdr:nvCxnSpPr>
        <xdr:cNvPr id="62" name="直線コネクタ 61"/>
        <xdr:cNvCxnSpPr/>
      </xdr:nvCxnSpPr>
      <xdr:spPr>
        <a:xfrm>
          <a:off x="4546600" y="563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12011</xdr:rowOff>
    </xdr:from>
    <xdr:to>
      <xdr:col>24</xdr:col>
      <xdr:colOff>63500</xdr:colOff>
      <xdr:row>34</xdr:row>
      <xdr:rowOff>36504</xdr:rowOff>
    </xdr:to>
    <xdr:cxnSp macro="">
      <xdr:nvCxnSpPr>
        <xdr:cNvPr id="63" name="直線コネクタ 62"/>
        <xdr:cNvCxnSpPr/>
      </xdr:nvCxnSpPr>
      <xdr:spPr>
        <a:xfrm>
          <a:off x="3797300" y="5326961"/>
          <a:ext cx="838200" cy="53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92146</xdr:rowOff>
    </xdr:from>
    <xdr:ext cx="469744" cy="259045"/>
    <xdr:sp macro="" textlink="">
      <xdr:nvSpPr>
        <xdr:cNvPr id="64" name="議会費平均値テキスト"/>
        <xdr:cNvSpPr txBox="1"/>
      </xdr:nvSpPr>
      <xdr:spPr>
        <a:xfrm>
          <a:off x="4686300" y="6092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113719</xdr:rowOff>
    </xdr:from>
    <xdr:to>
      <xdr:col>24</xdr:col>
      <xdr:colOff>114300</xdr:colOff>
      <xdr:row>36</xdr:row>
      <xdr:rowOff>43869</xdr:rowOff>
    </xdr:to>
    <xdr:sp macro="" textlink="">
      <xdr:nvSpPr>
        <xdr:cNvPr id="65" name="フローチャート: 判断 64"/>
        <xdr:cNvSpPr/>
      </xdr:nvSpPr>
      <xdr:spPr>
        <a:xfrm>
          <a:off x="4584700" y="611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12011</xdr:rowOff>
    </xdr:from>
    <xdr:to>
      <xdr:col>19</xdr:col>
      <xdr:colOff>177800</xdr:colOff>
      <xdr:row>33</xdr:row>
      <xdr:rowOff>110635</xdr:rowOff>
    </xdr:to>
    <xdr:cxnSp macro="">
      <xdr:nvCxnSpPr>
        <xdr:cNvPr id="66" name="直線コネクタ 65"/>
        <xdr:cNvCxnSpPr/>
      </xdr:nvCxnSpPr>
      <xdr:spPr>
        <a:xfrm flipV="1">
          <a:off x="2908300" y="5326961"/>
          <a:ext cx="889000" cy="44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125149</xdr:rowOff>
    </xdr:from>
    <xdr:to>
      <xdr:col>20</xdr:col>
      <xdr:colOff>38100</xdr:colOff>
      <xdr:row>36</xdr:row>
      <xdr:rowOff>55299</xdr:rowOff>
    </xdr:to>
    <xdr:sp macro="" textlink="">
      <xdr:nvSpPr>
        <xdr:cNvPr id="67" name="フローチャート: 判断 66"/>
        <xdr:cNvSpPr/>
      </xdr:nvSpPr>
      <xdr:spPr>
        <a:xfrm>
          <a:off x="3746500" y="61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46426</xdr:rowOff>
    </xdr:from>
    <xdr:ext cx="469744" cy="259045"/>
    <xdr:sp macro="" textlink="">
      <xdr:nvSpPr>
        <xdr:cNvPr id="68" name="テキスト ボックス 67"/>
        <xdr:cNvSpPr txBox="1"/>
      </xdr:nvSpPr>
      <xdr:spPr>
        <a:xfrm>
          <a:off x="3562428" y="621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9072</xdr:rowOff>
    </xdr:from>
    <xdr:to>
      <xdr:col>15</xdr:col>
      <xdr:colOff>50800</xdr:colOff>
      <xdr:row>33</xdr:row>
      <xdr:rowOff>110635</xdr:rowOff>
    </xdr:to>
    <xdr:cxnSp macro="">
      <xdr:nvCxnSpPr>
        <xdr:cNvPr id="69" name="直線コネクタ 68"/>
        <xdr:cNvCxnSpPr/>
      </xdr:nvCxnSpPr>
      <xdr:spPr>
        <a:xfrm>
          <a:off x="2019300" y="5666922"/>
          <a:ext cx="889000" cy="10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135926</xdr:rowOff>
    </xdr:from>
    <xdr:to>
      <xdr:col>15</xdr:col>
      <xdr:colOff>101600</xdr:colOff>
      <xdr:row>35</xdr:row>
      <xdr:rowOff>66076</xdr:rowOff>
    </xdr:to>
    <xdr:sp macro="" textlink="">
      <xdr:nvSpPr>
        <xdr:cNvPr id="70" name="フローチャート: 判断 69"/>
        <xdr:cNvSpPr/>
      </xdr:nvSpPr>
      <xdr:spPr>
        <a:xfrm>
          <a:off x="2857500" y="596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57203</xdr:rowOff>
    </xdr:from>
    <xdr:ext cx="469744" cy="259045"/>
    <xdr:sp macro="" textlink="">
      <xdr:nvSpPr>
        <xdr:cNvPr id="71" name="テキスト ボックス 70"/>
        <xdr:cNvSpPr txBox="1"/>
      </xdr:nvSpPr>
      <xdr:spPr>
        <a:xfrm>
          <a:off x="2673428" y="605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9072</xdr:rowOff>
    </xdr:from>
    <xdr:to>
      <xdr:col>10</xdr:col>
      <xdr:colOff>114300</xdr:colOff>
      <xdr:row>34</xdr:row>
      <xdr:rowOff>8092</xdr:rowOff>
    </xdr:to>
    <xdr:cxnSp macro="">
      <xdr:nvCxnSpPr>
        <xdr:cNvPr id="72" name="直線コネクタ 71"/>
        <xdr:cNvCxnSpPr/>
      </xdr:nvCxnSpPr>
      <xdr:spPr>
        <a:xfrm flipV="1">
          <a:off x="1130300" y="5666922"/>
          <a:ext cx="889000" cy="17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151928</xdr:rowOff>
    </xdr:from>
    <xdr:to>
      <xdr:col>10</xdr:col>
      <xdr:colOff>165100</xdr:colOff>
      <xdr:row>35</xdr:row>
      <xdr:rowOff>82078</xdr:rowOff>
    </xdr:to>
    <xdr:sp macro="" textlink="">
      <xdr:nvSpPr>
        <xdr:cNvPr id="73" name="フローチャート: 判断 72"/>
        <xdr:cNvSpPr/>
      </xdr:nvSpPr>
      <xdr:spPr>
        <a:xfrm>
          <a:off x="19685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73205</xdr:rowOff>
    </xdr:from>
    <xdr:ext cx="469744" cy="259045"/>
    <xdr:sp macro="" textlink="">
      <xdr:nvSpPr>
        <xdr:cNvPr id="74" name="テキスト ボックス 73"/>
        <xdr:cNvSpPr txBox="1"/>
      </xdr:nvSpPr>
      <xdr:spPr>
        <a:xfrm>
          <a:off x="1784428" y="607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8237</xdr:rowOff>
    </xdr:from>
    <xdr:to>
      <xdr:col>6</xdr:col>
      <xdr:colOff>38100</xdr:colOff>
      <xdr:row>35</xdr:row>
      <xdr:rowOff>109837</xdr:rowOff>
    </xdr:to>
    <xdr:sp macro="" textlink="">
      <xdr:nvSpPr>
        <xdr:cNvPr id="75" name="フローチャート: 判断 74"/>
        <xdr:cNvSpPr/>
      </xdr:nvSpPr>
      <xdr:spPr>
        <a:xfrm>
          <a:off x="1079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100964</xdr:rowOff>
    </xdr:from>
    <xdr:ext cx="469744" cy="259045"/>
    <xdr:sp macro="" textlink="">
      <xdr:nvSpPr>
        <xdr:cNvPr id="76" name="テキスト ボックス 75"/>
        <xdr:cNvSpPr txBox="1"/>
      </xdr:nvSpPr>
      <xdr:spPr>
        <a:xfrm>
          <a:off x="895428"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157154</xdr:rowOff>
    </xdr:from>
    <xdr:to>
      <xdr:col>24</xdr:col>
      <xdr:colOff>114300</xdr:colOff>
      <xdr:row>34</xdr:row>
      <xdr:rowOff>87304</xdr:rowOff>
    </xdr:to>
    <xdr:sp macro="" textlink="">
      <xdr:nvSpPr>
        <xdr:cNvPr id="82" name="楕円 81"/>
        <xdr:cNvSpPr/>
      </xdr:nvSpPr>
      <xdr:spPr>
        <a:xfrm>
          <a:off x="4584700" y="581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8581</xdr:rowOff>
    </xdr:from>
    <xdr:ext cx="469744" cy="259045"/>
    <xdr:sp macro="" textlink="">
      <xdr:nvSpPr>
        <xdr:cNvPr id="83" name="議会費該当値テキスト"/>
        <xdr:cNvSpPr txBox="1"/>
      </xdr:nvSpPr>
      <xdr:spPr>
        <a:xfrm>
          <a:off x="4686300" y="566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132661</xdr:rowOff>
    </xdr:from>
    <xdr:to>
      <xdr:col>20</xdr:col>
      <xdr:colOff>38100</xdr:colOff>
      <xdr:row>31</xdr:row>
      <xdr:rowOff>62811</xdr:rowOff>
    </xdr:to>
    <xdr:sp macro="" textlink="">
      <xdr:nvSpPr>
        <xdr:cNvPr id="84" name="楕円 83"/>
        <xdr:cNvSpPr/>
      </xdr:nvSpPr>
      <xdr:spPr>
        <a:xfrm>
          <a:off x="3746500" y="527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79338</xdr:rowOff>
    </xdr:from>
    <xdr:ext cx="469744" cy="259045"/>
    <xdr:sp macro="" textlink="">
      <xdr:nvSpPr>
        <xdr:cNvPr id="85" name="テキスト ボックス 84"/>
        <xdr:cNvSpPr txBox="1"/>
      </xdr:nvSpPr>
      <xdr:spPr>
        <a:xfrm>
          <a:off x="3562428" y="505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59835</xdr:rowOff>
    </xdr:from>
    <xdr:to>
      <xdr:col>15</xdr:col>
      <xdr:colOff>101600</xdr:colOff>
      <xdr:row>33</xdr:row>
      <xdr:rowOff>161435</xdr:rowOff>
    </xdr:to>
    <xdr:sp macro="" textlink="">
      <xdr:nvSpPr>
        <xdr:cNvPr id="86" name="楕円 85"/>
        <xdr:cNvSpPr/>
      </xdr:nvSpPr>
      <xdr:spPr>
        <a:xfrm>
          <a:off x="2857500" y="571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6512</xdr:rowOff>
    </xdr:from>
    <xdr:ext cx="469744" cy="259045"/>
    <xdr:sp macro="" textlink="">
      <xdr:nvSpPr>
        <xdr:cNvPr id="87" name="テキスト ボックス 86"/>
        <xdr:cNvSpPr txBox="1"/>
      </xdr:nvSpPr>
      <xdr:spPr>
        <a:xfrm>
          <a:off x="2673428" y="549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129722</xdr:rowOff>
    </xdr:from>
    <xdr:to>
      <xdr:col>10</xdr:col>
      <xdr:colOff>165100</xdr:colOff>
      <xdr:row>33</xdr:row>
      <xdr:rowOff>59872</xdr:rowOff>
    </xdr:to>
    <xdr:sp macro="" textlink="">
      <xdr:nvSpPr>
        <xdr:cNvPr id="88" name="楕円 87"/>
        <xdr:cNvSpPr/>
      </xdr:nvSpPr>
      <xdr:spPr>
        <a:xfrm>
          <a:off x="1968500" y="561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76399</xdr:rowOff>
    </xdr:from>
    <xdr:ext cx="469744" cy="259045"/>
    <xdr:sp macro="" textlink="">
      <xdr:nvSpPr>
        <xdr:cNvPr id="89" name="テキスト ボックス 88"/>
        <xdr:cNvSpPr txBox="1"/>
      </xdr:nvSpPr>
      <xdr:spPr>
        <a:xfrm>
          <a:off x="1784428" y="539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128742</xdr:rowOff>
    </xdr:from>
    <xdr:to>
      <xdr:col>6</xdr:col>
      <xdr:colOff>38100</xdr:colOff>
      <xdr:row>34</xdr:row>
      <xdr:rowOff>58892</xdr:rowOff>
    </xdr:to>
    <xdr:sp macro="" textlink="">
      <xdr:nvSpPr>
        <xdr:cNvPr id="90" name="楕円 89"/>
        <xdr:cNvSpPr/>
      </xdr:nvSpPr>
      <xdr:spPr>
        <a:xfrm>
          <a:off x="1079500" y="578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75419</xdr:rowOff>
    </xdr:from>
    <xdr:ext cx="469744" cy="259045"/>
    <xdr:sp macro="" textlink="">
      <xdr:nvSpPr>
        <xdr:cNvPr id="91" name="テキスト ボックス 90"/>
        <xdr:cNvSpPr txBox="1"/>
      </xdr:nvSpPr>
      <xdr:spPr>
        <a:xfrm>
          <a:off x="895428" y="556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7" name="直線コネクタ 106"/>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08" name="テキスト ボックス 107"/>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154370</xdr:rowOff>
    </xdr:from>
    <xdr:to>
      <xdr:col>24</xdr:col>
      <xdr:colOff>62865</xdr:colOff>
      <xdr:row>58</xdr:row>
      <xdr:rowOff>168138</xdr:rowOff>
    </xdr:to>
    <xdr:cxnSp macro="">
      <xdr:nvCxnSpPr>
        <xdr:cNvPr id="112" name="直線コネクタ 111"/>
        <xdr:cNvCxnSpPr/>
      </xdr:nvCxnSpPr>
      <xdr:spPr>
        <a:xfrm flipV="1">
          <a:off x="4633595" y="8726870"/>
          <a:ext cx="1270" cy="1385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515</xdr:rowOff>
    </xdr:from>
    <xdr:ext cx="534377" cy="259045"/>
    <xdr:sp macro="" textlink="">
      <xdr:nvSpPr>
        <xdr:cNvPr id="113" name="総務費最小値テキスト"/>
        <xdr:cNvSpPr txBox="1"/>
      </xdr:nvSpPr>
      <xdr:spPr>
        <a:xfrm>
          <a:off x="4686300" y="1011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168138</xdr:rowOff>
    </xdr:from>
    <xdr:to>
      <xdr:col>24</xdr:col>
      <xdr:colOff>152400</xdr:colOff>
      <xdr:row>58</xdr:row>
      <xdr:rowOff>168138</xdr:rowOff>
    </xdr:to>
    <xdr:cxnSp macro="">
      <xdr:nvCxnSpPr>
        <xdr:cNvPr id="114" name="直線コネクタ 113"/>
        <xdr:cNvCxnSpPr/>
      </xdr:nvCxnSpPr>
      <xdr:spPr>
        <a:xfrm>
          <a:off x="4546600" y="1011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101047</xdr:rowOff>
    </xdr:from>
    <xdr:ext cx="599010" cy="259045"/>
    <xdr:sp macro="" textlink="">
      <xdr:nvSpPr>
        <xdr:cNvPr id="115" name="総務費最大値テキスト"/>
        <xdr:cNvSpPr txBox="1"/>
      </xdr:nvSpPr>
      <xdr:spPr>
        <a:xfrm>
          <a:off x="4686300" y="850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154370</xdr:rowOff>
    </xdr:from>
    <xdr:to>
      <xdr:col>24</xdr:col>
      <xdr:colOff>152400</xdr:colOff>
      <xdr:row>50</xdr:row>
      <xdr:rowOff>154370</xdr:rowOff>
    </xdr:to>
    <xdr:cxnSp macro="">
      <xdr:nvCxnSpPr>
        <xdr:cNvPr id="116" name="直線コネクタ 115"/>
        <xdr:cNvCxnSpPr/>
      </xdr:nvCxnSpPr>
      <xdr:spPr>
        <a:xfrm>
          <a:off x="4546600" y="872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126698</xdr:rowOff>
    </xdr:from>
    <xdr:to>
      <xdr:col>24</xdr:col>
      <xdr:colOff>63500</xdr:colOff>
      <xdr:row>56</xdr:row>
      <xdr:rowOff>93214</xdr:rowOff>
    </xdr:to>
    <xdr:cxnSp macro="">
      <xdr:nvCxnSpPr>
        <xdr:cNvPr id="117" name="直線コネクタ 116"/>
        <xdr:cNvCxnSpPr/>
      </xdr:nvCxnSpPr>
      <xdr:spPr>
        <a:xfrm>
          <a:off x="3797300" y="9042098"/>
          <a:ext cx="838200" cy="65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27557</xdr:rowOff>
    </xdr:from>
    <xdr:ext cx="599010" cy="259045"/>
    <xdr:sp macro="" textlink="">
      <xdr:nvSpPr>
        <xdr:cNvPr id="118" name="総務費平均値テキスト"/>
        <xdr:cNvSpPr txBox="1"/>
      </xdr:nvSpPr>
      <xdr:spPr>
        <a:xfrm>
          <a:off x="4686300" y="9628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49130</xdr:rowOff>
    </xdr:from>
    <xdr:to>
      <xdr:col>24</xdr:col>
      <xdr:colOff>114300</xdr:colOff>
      <xdr:row>56</xdr:row>
      <xdr:rowOff>150730</xdr:rowOff>
    </xdr:to>
    <xdr:sp macro="" textlink="">
      <xdr:nvSpPr>
        <xdr:cNvPr id="119" name="フローチャート: 判断 118"/>
        <xdr:cNvSpPr/>
      </xdr:nvSpPr>
      <xdr:spPr>
        <a:xfrm>
          <a:off x="4584700" y="9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126698</xdr:rowOff>
    </xdr:from>
    <xdr:to>
      <xdr:col>19</xdr:col>
      <xdr:colOff>177800</xdr:colOff>
      <xdr:row>57</xdr:row>
      <xdr:rowOff>170401</xdr:rowOff>
    </xdr:to>
    <xdr:cxnSp macro="">
      <xdr:nvCxnSpPr>
        <xdr:cNvPr id="120" name="直線コネクタ 119"/>
        <xdr:cNvCxnSpPr/>
      </xdr:nvCxnSpPr>
      <xdr:spPr>
        <a:xfrm flipV="1">
          <a:off x="2908300" y="9042098"/>
          <a:ext cx="889000" cy="90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124939</xdr:rowOff>
    </xdr:from>
    <xdr:to>
      <xdr:col>20</xdr:col>
      <xdr:colOff>38100</xdr:colOff>
      <xdr:row>54</xdr:row>
      <xdr:rowOff>55089</xdr:rowOff>
    </xdr:to>
    <xdr:sp macro="" textlink="">
      <xdr:nvSpPr>
        <xdr:cNvPr id="121" name="フローチャート: 判断 120"/>
        <xdr:cNvSpPr/>
      </xdr:nvSpPr>
      <xdr:spPr>
        <a:xfrm>
          <a:off x="3746500" y="921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46216</xdr:rowOff>
    </xdr:from>
    <xdr:ext cx="599010" cy="259045"/>
    <xdr:sp macro="" textlink="">
      <xdr:nvSpPr>
        <xdr:cNvPr id="122" name="テキスト ボックス 121"/>
        <xdr:cNvSpPr txBox="1"/>
      </xdr:nvSpPr>
      <xdr:spPr>
        <a:xfrm>
          <a:off x="3497795" y="930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170401</xdr:rowOff>
    </xdr:from>
    <xdr:to>
      <xdr:col>15</xdr:col>
      <xdr:colOff>50800</xdr:colOff>
      <xdr:row>58</xdr:row>
      <xdr:rowOff>32007</xdr:rowOff>
    </xdr:to>
    <xdr:cxnSp macro="">
      <xdr:nvCxnSpPr>
        <xdr:cNvPr id="123" name="直線コネクタ 122"/>
        <xdr:cNvCxnSpPr/>
      </xdr:nvCxnSpPr>
      <xdr:spPr>
        <a:xfrm flipV="1">
          <a:off x="2019300" y="9943051"/>
          <a:ext cx="889000" cy="3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111783</xdr:rowOff>
    </xdr:from>
    <xdr:to>
      <xdr:col>15</xdr:col>
      <xdr:colOff>101600</xdr:colOff>
      <xdr:row>57</xdr:row>
      <xdr:rowOff>41933</xdr:rowOff>
    </xdr:to>
    <xdr:sp macro="" textlink="">
      <xdr:nvSpPr>
        <xdr:cNvPr id="124" name="フローチャート: 判断 123"/>
        <xdr:cNvSpPr/>
      </xdr:nvSpPr>
      <xdr:spPr>
        <a:xfrm>
          <a:off x="2857500" y="971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58460</xdr:rowOff>
    </xdr:from>
    <xdr:ext cx="599010" cy="259045"/>
    <xdr:sp macro="" textlink="">
      <xdr:nvSpPr>
        <xdr:cNvPr id="125" name="テキスト ボックス 124"/>
        <xdr:cNvSpPr txBox="1"/>
      </xdr:nvSpPr>
      <xdr:spPr>
        <a:xfrm>
          <a:off x="2608795" y="948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32007</xdr:rowOff>
    </xdr:from>
    <xdr:to>
      <xdr:col>10</xdr:col>
      <xdr:colOff>114300</xdr:colOff>
      <xdr:row>58</xdr:row>
      <xdr:rowOff>99786</xdr:rowOff>
    </xdr:to>
    <xdr:cxnSp macro="">
      <xdr:nvCxnSpPr>
        <xdr:cNvPr id="126" name="直線コネクタ 125"/>
        <xdr:cNvCxnSpPr/>
      </xdr:nvCxnSpPr>
      <xdr:spPr>
        <a:xfrm flipV="1">
          <a:off x="1130300" y="9976107"/>
          <a:ext cx="889000" cy="6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39888</xdr:rowOff>
    </xdr:from>
    <xdr:to>
      <xdr:col>10</xdr:col>
      <xdr:colOff>165100</xdr:colOff>
      <xdr:row>56</xdr:row>
      <xdr:rowOff>141488</xdr:rowOff>
    </xdr:to>
    <xdr:sp macro="" textlink="">
      <xdr:nvSpPr>
        <xdr:cNvPr id="127" name="フローチャート: 判断 126"/>
        <xdr:cNvSpPr/>
      </xdr:nvSpPr>
      <xdr:spPr>
        <a:xfrm>
          <a:off x="1968500" y="964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158015</xdr:rowOff>
    </xdr:from>
    <xdr:ext cx="599010" cy="259045"/>
    <xdr:sp macro="" textlink="">
      <xdr:nvSpPr>
        <xdr:cNvPr id="128" name="テキスト ボックス 127"/>
        <xdr:cNvSpPr txBox="1"/>
      </xdr:nvSpPr>
      <xdr:spPr>
        <a:xfrm>
          <a:off x="1719795" y="9416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79128</xdr:rowOff>
    </xdr:from>
    <xdr:to>
      <xdr:col>6</xdr:col>
      <xdr:colOff>38100</xdr:colOff>
      <xdr:row>57</xdr:row>
      <xdr:rowOff>9278</xdr:rowOff>
    </xdr:to>
    <xdr:sp macro="" textlink="">
      <xdr:nvSpPr>
        <xdr:cNvPr id="129" name="フローチャート: 判断 128"/>
        <xdr:cNvSpPr/>
      </xdr:nvSpPr>
      <xdr:spPr>
        <a:xfrm>
          <a:off x="1079500" y="96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25805</xdr:rowOff>
    </xdr:from>
    <xdr:ext cx="599010" cy="259045"/>
    <xdr:sp macro="" textlink="">
      <xdr:nvSpPr>
        <xdr:cNvPr id="130" name="テキスト ボックス 129"/>
        <xdr:cNvSpPr txBox="1"/>
      </xdr:nvSpPr>
      <xdr:spPr>
        <a:xfrm>
          <a:off x="830795" y="945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42414</xdr:rowOff>
    </xdr:from>
    <xdr:to>
      <xdr:col>24</xdr:col>
      <xdr:colOff>114300</xdr:colOff>
      <xdr:row>56</xdr:row>
      <xdr:rowOff>144014</xdr:rowOff>
    </xdr:to>
    <xdr:sp macro="" textlink="">
      <xdr:nvSpPr>
        <xdr:cNvPr id="136" name="楕円 135"/>
        <xdr:cNvSpPr/>
      </xdr:nvSpPr>
      <xdr:spPr>
        <a:xfrm>
          <a:off x="4584700" y="964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65291</xdr:rowOff>
    </xdr:from>
    <xdr:ext cx="599010" cy="259045"/>
    <xdr:sp macro="" textlink="">
      <xdr:nvSpPr>
        <xdr:cNvPr id="137" name="総務費該当値テキスト"/>
        <xdr:cNvSpPr txBox="1"/>
      </xdr:nvSpPr>
      <xdr:spPr>
        <a:xfrm>
          <a:off x="4686300" y="9495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75898</xdr:rowOff>
    </xdr:from>
    <xdr:to>
      <xdr:col>20</xdr:col>
      <xdr:colOff>38100</xdr:colOff>
      <xdr:row>53</xdr:row>
      <xdr:rowOff>6048</xdr:rowOff>
    </xdr:to>
    <xdr:sp macro="" textlink="">
      <xdr:nvSpPr>
        <xdr:cNvPr id="138" name="楕円 137"/>
        <xdr:cNvSpPr/>
      </xdr:nvSpPr>
      <xdr:spPr>
        <a:xfrm>
          <a:off x="3746500" y="899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22575</xdr:rowOff>
    </xdr:from>
    <xdr:ext cx="599010" cy="259045"/>
    <xdr:sp macro="" textlink="">
      <xdr:nvSpPr>
        <xdr:cNvPr id="139" name="テキスト ボックス 138"/>
        <xdr:cNvSpPr txBox="1"/>
      </xdr:nvSpPr>
      <xdr:spPr>
        <a:xfrm>
          <a:off x="3497795" y="876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119601</xdr:rowOff>
    </xdr:from>
    <xdr:to>
      <xdr:col>15</xdr:col>
      <xdr:colOff>101600</xdr:colOff>
      <xdr:row>58</xdr:row>
      <xdr:rowOff>49751</xdr:rowOff>
    </xdr:to>
    <xdr:sp macro="" textlink="">
      <xdr:nvSpPr>
        <xdr:cNvPr id="140" name="楕円 139"/>
        <xdr:cNvSpPr/>
      </xdr:nvSpPr>
      <xdr:spPr>
        <a:xfrm>
          <a:off x="2857500" y="989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40878</xdr:rowOff>
    </xdr:from>
    <xdr:ext cx="599010" cy="259045"/>
    <xdr:sp macro="" textlink="">
      <xdr:nvSpPr>
        <xdr:cNvPr id="141" name="テキスト ボックス 140"/>
        <xdr:cNvSpPr txBox="1"/>
      </xdr:nvSpPr>
      <xdr:spPr>
        <a:xfrm>
          <a:off x="2608795" y="9984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152657</xdr:rowOff>
    </xdr:from>
    <xdr:to>
      <xdr:col>10</xdr:col>
      <xdr:colOff>165100</xdr:colOff>
      <xdr:row>58</xdr:row>
      <xdr:rowOff>82807</xdr:rowOff>
    </xdr:to>
    <xdr:sp macro="" textlink="">
      <xdr:nvSpPr>
        <xdr:cNvPr id="142" name="楕円 141"/>
        <xdr:cNvSpPr/>
      </xdr:nvSpPr>
      <xdr:spPr>
        <a:xfrm>
          <a:off x="1968500" y="992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73934</xdr:rowOff>
    </xdr:from>
    <xdr:ext cx="534377" cy="259045"/>
    <xdr:sp macro="" textlink="">
      <xdr:nvSpPr>
        <xdr:cNvPr id="143" name="テキスト ボックス 142"/>
        <xdr:cNvSpPr txBox="1"/>
      </xdr:nvSpPr>
      <xdr:spPr>
        <a:xfrm>
          <a:off x="1752111" y="1001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48986</xdr:rowOff>
    </xdr:from>
    <xdr:to>
      <xdr:col>6</xdr:col>
      <xdr:colOff>38100</xdr:colOff>
      <xdr:row>58</xdr:row>
      <xdr:rowOff>150586</xdr:rowOff>
    </xdr:to>
    <xdr:sp macro="" textlink="">
      <xdr:nvSpPr>
        <xdr:cNvPr id="144" name="楕円 143"/>
        <xdr:cNvSpPr/>
      </xdr:nvSpPr>
      <xdr:spPr>
        <a:xfrm>
          <a:off x="1079500" y="999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141713</xdr:rowOff>
    </xdr:from>
    <xdr:ext cx="534377" cy="259045"/>
    <xdr:sp macro="" textlink="">
      <xdr:nvSpPr>
        <xdr:cNvPr id="145" name="テキスト ボックス 144"/>
        <xdr:cNvSpPr txBox="1"/>
      </xdr:nvSpPr>
      <xdr:spPr>
        <a:xfrm>
          <a:off x="863111" y="1008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142106</xdr:rowOff>
    </xdr:from>
    <xdr:to>
      <xdr:col>24</xdr:col>
      <xdr:colOff>62865</xdr:colOff>
      <xdr:row>78</xdr:row>
      <xdr:rowOff>63925</xdr:rowOff>
    </xdr:to>
    <xdr:cxnSp macro="">
      <xdr:nvCxnSpPr>
        <xdr:cNvPr id="172" name="直線コネクタ 171"/>
        <xdr:cNvCxnSpPr/>
      </xdr:nvCxnSpPr>
      <xdr:spPr>
        <a:xfrm flipV="1">
          <a:off x="4633595" y="11972156"/>
          <a:ext cx="1270" cy="14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67752</xdr:rowOff>
    </xdr:from>
    <xdr:ext cx="599010" cy="259045"/>
    <xdr:sp macro="" textlink="">
      <xdr:nvSpPr>
        <xdr:cNvPr id="173" name="民生費最小値テキスト"/>
        <xdr:cNvSpPr txBox="1"/>
      </xdr:nvSpPr>
      <xdr:spPr>
        <a:xfrm>
          <a:off x="4686300" y="1344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63925</xdr:rowOff>
    </xdr:from>
    <xdr:to>
      <xdr:col>24</xdr:col>
      <xdr:colOff>152400</xdr:colOff>
      <xdr:row>78</xdr:row>
      <xdr:rowOff>63925</xdr:rowOff>
    </xdr:to>
    <xdr:cxnSp macro="">
      <xdr:nvCxnSpPr>
        <xdr:cNvPr id="174" name="直線コネクタ 173"/>
        <xdr:cNvCxnSpPr/>
      </xdr:nvCxnSpPr>
      <xdr:spPr>
        <a:xfrm>
          <a:off x="4546600" y="13437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88783</xdr:rowOff>
    </xdr:from>
    <xdr:ext cx="599010" cy="259045"/>
    <xdr:sp macro="" textlink="">
      <xdr:nvSpPr>
        <xdr:cNvPr id="175" name="民生費最大値テキスト"/>
        <xdr:cNvSpPr txBox="1"/>
      </xdr:nvSpPr>
      <xdr:spPr>
        <a:xfrm>
          <a:off x="4686300" y="1174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142106</xdr:rowOff>
    </xdr:from>
    <xdr:to>
      <xdr:col>24</xdr:col>
      <xdr:colOff>152400</xdr:colOff>
      <xdr:row>69</xdr:row>
      <xdr:rowOff>142106</xdr:rowOff>
    </xdr:to>
    <xdr:cxnSp macro="">
      <xdr:nvCxnSpPr>
        <xdr:cNvPr id="176" name="直線コネクタ 175"/>
        <xdr:cNvCxnSpPr/>
      </xdr:nvCxnSpPr>
      <xdr:spPr>
        <a:xfrm>
          <a:off x="4546600" y="11972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21231</xdr:rowOff>
    </xdr:from>
    <xdr:to>
      <xdr:col>24</xdr:col>
      <xdr:colOff>63500</xdr:colOff>
      <xdr:row>77</xdr:row>
      <xdr:rowOff>107750</xdr:rowOff>
    </xdr:to>
    <xdr:cxnSp macro="">
      <xdr:nvCxnSpPr>
        <xdr:cNvPr id="177" name="直線コネクタ 176"/>
        <xdr:cNvCxnSpPr/>
      </xdr:nvCxnSpPr>
      <xdr:spPr>
        <a:xfrm flipV="1">
          <a:off x="3797300" y="13051431"/>
          <a:ext cx="838200" cy="25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136009</xdr:rowOff>
    </xdr:from>
    <xdr:ext cx="599010" cy="259045"/>
    <xdr:sp macro="" textlink="">
      <xdr:nvSpPr>
        <xdr:cNvPr id="178" name="民生費平均値テキスト"/>
        <xdr:cNvSpPr txBox="1"/>
      </xdr:nvSpPr>
      <xdr:spPr>
        <a:xfrm>
          <a:off x="4686300" y="124804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113132</xdr:rowOff>
    </xdr:from>
    <xdr:to>
      <xdr:col>24</xdr:col>
      <xdr:colOff>114300</xdr:colOff>
      <xdr:row>74</xdr:row>
      <xdr:rowOff>43282</xdr:rowOff>
    </xdr:to>
    <xdr:sp macro="" textlink="">
      <xdr:nvSpPr>
        <xdr:cNvPr id="179" name="フローチャート: 判断 178"/>
        <xdr:cNvSpPr/>
      </xdr:nvSpPr>
      <xdr:spPr>
        <a:xfrm>
          <a:off x="4584700" y="1262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95819</xdr:rowOff>
    </xdr:from>
    <xdr:to>
      <xdr:col>19</xdr:col>
      <xdr:colOff>177800</xdr:colOff>
      <xdr:row>77</xdr:row>
      <xdr:rowOff>107750</xdr:rowOff>
    </xdr:to>
    <xdr:cxnSp macro="">
      <xdr:nvCxnSpPr>
        <xdr:cNvPr id="180" name="直線コネクタ 179"/>
        <xdr:cNvCxnSpPr/>
      </xdr:nvCxnSpPr>
      <xdr:spPr>
        <a:xfrm>
          <a:off x="2908300" y="13297469"/>
          <a:ext cx="889000" cy="1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68348</xdr:rowOff>
    </xdr:from>
    <xdr:to>
      <xdr:col>20</xdr:col>
      <xdr:colOff>38100</xdr:colOff>
      <xdr:row>75</xdr:row>
      <xdr:rowOff>169948</xdr:rowOff>
    </xdr:to>
    <xdr:sp macro="" textlink="">
      <xdr:nvSpPr>
        <xdr:cNvPr id="181" name="フローチャート: 判断 180"/>
        <xdr:cNvSpPr/>
      </xdr:nvSpPr>
      <xdr:spPr>
        <a:xfrm>
          <a:off x="37465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15025</xdr:rowOff>
    </xdr:from>
    <xdr:ext cx="599010" cy="259045"/>
    <xdr:sp macro="" textlink="">
      <xdr:nvSpPr>
        <xdr:cNvPr id="182" name="テキスト ボックス 181"/>
        <xdr:cNvSpPr txBox="1"/>
      </xdr:nvSpPr>
      <xdr:spPr>
        <a:xfrm>
          <a:off x="3497795" y="1270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95819</xdr:rowOff>
    </xdr:from>
    <xdr:to>
      <xdr:col>15</xdr:col>
      <xdr:colOff>50800</xdr:colOff>
      <xdr:row>78</xdr:row>
      <xdr:rowOff>13077</xdr:rowOff>
    </xdr:to>
    <xdr:cxnSp macro="">
      <xdr:nvCxnSpPr>
        <xdr:cNvPr id="183" name="直線コネクタ 182"/>
        <xdr:cNvCxnSpPr/>
      </xdr:nvCxnSpPr>
      <xdr:spPr>
        <a:xfrm flipV="1">
          <a:off x="2019300" y="13297469"/>
          <a:ext cx="889000" cy="8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62</xdr:rowOff>
    </xdr:from>
    <xdr:to>
      <xdr:col>15</xdr:col>
      <xdr:colOff>101600</xdr:colOff>
      <xdr:row>76</xdr:row>
      <xdr:rowOff>101662</xdr:rowOff>
    </xdr:to>
    <xdr:sp macro="" textlink="">
      <xdr:nvSpPr>
        <xdr:cNvPr id="184" name="フローチャート: 判断 183"/>
        <xdr:cNvSpPr/>
      </xdr:nvSpPr>
      <xdr:spPr>
        <a:xfrm>
          <a:off x="2857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118189</xdr:rowOff>
    </xdr:from>
    <xdr:ext cx="599010" cy="259045"/>
    <xdr:sp macro="" textlink="">
      <xdr:nvSpPr>
        <xdr:cNvPr id="185" name="テキスト ボックス 184"/>
        <xdr:cNvSpPr txBox="1"/>
      </xdr:nvSpPr>
      <xdr:spPr>
        <a:xfrm>
          <a:off x="2608795" y="1280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164553</xdr:rowOff>
    </xdr:from>
    <xdr:to>
      <xdr:col>10</xdr:col>
      <xdr:colOff>114300</xdr:colOff>
      <xdr:row>78</xdr:row>
      <xdr:rowOff>13077</xdr:rowOff>
    </xdr:to>
    <xdr:cxnSp macro="">
      <xdr:nvCxnSpPr>
        <xdr:cNvPr id="186" name="直線コネクタ 185"/>
        <xdr:cNvCxnSpPr/>
      </xdr:nvCxnSpPr>
      <xdr:spPr>
        <a:xfrm>
          <a:off x="1130300" y="13366203"/>
          <a:ext cx="889000" cy="1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69850</xdr:rowOff>
    </xdr:from>
    <xdr:to>
      <xdr:col>10</xdr:col>
      <xdr:colOff>165100</xdr:colOff>
      <xdr:row>77</xdr:row>
      <xdr:rowOff>0</xdr:rowOff>
    </xdr:to>
    <xdr:sp macro="" textlink="">
      <xdr:nvSpPr>
        <xdr:cNvPr id="187" name="フローチャート: 判断 186"/>
        <xdr:cNvSpPr/>
      </xdr:nvSpPr>
      <xdr:spPr>
        <a:xfrm>
          <a:off x="1968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16527</xdr:rowOff>
    </xdr:from>
    <xdr:ext cx="599010" cy="259045"/>
    <xdr:sp macro="" textlink="">
      <xdr:nvSpPr>
        <xdr:cNvPr id="188" name="テキスト ボックス 187"/>
        <xdr:cNvSpPr txBox="1"/>
      </xdr:nvSpPr>
      <xdr:spPr>
        <a:xfrm>
          <a:off x="1719795" y="1287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26296</xdr:rowOff>
    </xdr:from>
    <xdr:to>
      <xdr:col>6</xdr:col>
      <xdr:colOff>38100</xdr:colOff>
      <xdr:row>76</xdr:row>
      <xdr:rowOff>127896</xdr:rowOff>
    </xdr:to>
    <xdr:sp macro="" textlink="">
      <xdr:nvSpPr>
        <xdr:cNvPr id="189" name="フローチャート: 判断 188"/>
        <xdr:cNvSpPr/>
      </xdr:nvSpPr>
      <xdr:spPr>
        <a:xfrm>
          <a:off x="1079500" y="1305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144423</xdr:rowOff>
    </xdr:from>
    <xdr:ext cx="599010" cy="259045"/>
    <xdr:sp macro="" textlink="">
      <xdr:nvSpPr>
        <xdr:cNvPr id="190" name="テキスト ボックス 189"/>
        <xdr:cNvSpPr txBox="1"/>
      </xdr:nvSpPr>
      <xdr:spPr>
        <a:xfrm>
          <a:off x="830795" y="12831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141880</xdr:rowOff>
    </xdr:from>
    <xdr:to>
      <xdr:col>24</xdr:col>
      <xdr:colOff>114300</xdr:colOff>
      <xdr:row>76</xdr:row>
      <xdr:rowOff>72030</xdr:rowOff>
    </xdr:to>
    <xdr:sp macro="" textlink="">
      <xdr:nvSpPr>
        <xdr:cNvPr id="196" name="楕円 195"/>
        <xdr:cNvSpPr/>
      </xdr:nvSpPr>
      <xdr:spPr>
        <a:xfrm>
          <a:off x="4584700" y="1300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120308</xdr:rowOff>
    </xdr:from>
    <xdr:ext cx="599010" cy="259045"/>
    <xdr:sp macro="" textlink="">
      <xdr:nvSpPr>
        <xdr:cNvPr id="197" name="民生費該当値テキスト"/>
        <xdr:cNvSpPr txBox="1"/>
      </xdr:nvSpPr>
      <xdr:spPr>
        <a:xfrm>
          <a:off x="4686300" y="1297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56950</xdr:rowOff>
    </xdr:from>
    <xdr:to>
      <xdr:col>20</xdr:col>
      <xdr:colOff>38100</xdr:colOff>
      <xdr:row>77</xdr:row>
      <xdr:rowOff>158550</xdr:rowOff>
    </xdr:to>
    <xdr:sp macro="" textlink="">
      <xdr:nvSpPr>
        <xdr:cNvPr id="198" name="楕円 197"/>
        <xdr:cNvSpPr/>
      </xdr:nvSpPr>
      <xdr:spPr>
        <a:xfrm>
          <a:off x="3746500" y="1325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149677</xdr:rowOff>
    </xdr:from>
    <xdr:ext cx="599010" cy="259045"/>
    <xdr:sp macro="" textlink="">
      <xdr:nvSpPr>
        <xdr:cNvPr id="199" name="テキスト ボックス 198"/>
        <xdr:cNvSpPr txBox="1"/>
      </xdr:nvSpPr>
      <xdr:spPr>
        <a:xfrm>
          <a:off x="3497795" y="1335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45019</xdr:rowOff>
    </xdr:from>
    <xdr:to>
      <xdr:col>15</xdr:col>
      <xdr:colOff>101600</xdr:colOff>
      <xdr:row>77</xdr:row>
      <xdr:rowOff>146619</xdr:rowOff>
    </xdr:to>
    <xdr:sp macro="" textlink="">
      <xdr:nvSpPr>
        <xdr:cNvPr id="200" name="楕円 199"/>
        <xdr:cNvSpPr/>
      </xdr:nvSpPr>
      <xdr:spPr>
        <a:xfrm>
          <a:off x="2857500" y="1324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137746</xdr:rowOff>
    </xdr:from>
    <xdr:ext cx="599010" cy="259045"/>
    <xdr:sp macro="" textlink="">
      <xdr:nvSpPr>
        <xdr:cNvPr id="201" name="テキスト ボックス 200"/>
        <xdr:cNvSpPr txBox="1"/>
      </xdr:nvSpPr>
      <xdr:spPr>
        <a:xfrm>
          <a:off x="2608795" y="1333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133727</xdr:rowOff>
    </xdr:from>
    <xdr:to>
      <xdr:col>10</xdr:col>
      <xdr:colOff>165100</xdr:colOff>
      <xdr:row>78</xdr:row>
      <xdr:rowOff>63877</xdr:rowOff>
    </xdr:to>
    <xdr:sp macro="" textlink="">
      <xdr:nvSpPr>
        <xdr:cNvPr id="202" name="楕円 201"/>
        <xdr:cNvSpPr/>
      </xdr:nvSpPr>
      <xdr:spPr>
        <a:xfrm>
          <a:off x="1968500" y="1333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55004</xdr:rowOff>
    </xdr:from>
    <xdr:ext cx="599010" cy="259045"/>
    <xdr:sp macro="" textlink="">
      <xdr:nvSpPr>
        <xdr:cNvPr id="203" name="テキスト ボックス 202"/>
        <xdr:cNvSpPr txBox="1"/>
      </xdr:nvSpPr>
      <xdr:spPr>
        <a:xfrm>
          <a:off x="1719795" y="134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113753</xdr:rowOff>
    </xdr:from>
    <xdr:to>
      <xdr:col>6</xdr:col>
      <xdr:colOff>38100</xdr:colOff>
      <xdr:row>78</xdr:row>
      <xdr:rowOff>43903</xdr:rowOff>
    </xdr:to>
    <xdr:sp macro="" textlink="">
      <xdr:nvSpPr>
        <xdr:cNvPr id="204" name="楕円 203"/>
        <xdr:cNvSpPr/>
      </xdr:nvSpPr>
      <xdr:spPr>
        <a:xfrm>
          <a:off x="1079500" y="1331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35030</xdr:rowOff>
    </xdr:from>
    <xdr:ext cx="599010" cy="259045"/>
    <xdr:sp macro="" textlink="">
      <xdr:nvSpPr>
        <xdr:cNvPr id="205" name="テキスト ボックス 204"/>
        <xdr:cNvSpPr txBox="1"/>
      </xdr:nvSpPr>
      <xdr:spPr>
        <a:xfrm>
          <a:off x="830795" y="13408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6" name="直線コネクタ 215"/>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7" name="テキスト ボックス 216"/>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0" name="直線コネクタ 21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1" name="テキスト ボックス 22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89064</xdr:rowOff>
    </xdr:from>
    <xdr:to>
      <xdr:col>24</xdr:col>
      <xdr:colOff>62865</xdr:colOff>
      <xdr:row>97</xdr:row>
      <xdr:rowOff>33465</xdr:rowOff>
    </xdr:to>
    <xdr:cxnSp macro="">
      <xdr:nvCxnSpPr>
        <xdr:cNvPr id="225" name="直線コネクタ 224"/>
        <xdr:cNvCxnSpPr/>
      </xdr:nvCxnSpPr>
      <xdr:spPr>
        <a:xfrm flipV="1">
          <a:off x="4633595" y="15519564"/>
          <a:ext cx="1270" cy="114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37292</xdr:rowOff>
    </xdr:from>
    <xdr:ext cx="534377" cy="259045"/>
    <xdr:sp macro="" textlink="">
      <xdr:nvSpPr>
        <xdr:cNvPr id="226" name="衛生費最小値テキスト"/>
        <xdr:cNvSpPr txBox="1"/>
      </xdr:nvSpPr>
      <xdr:spPr>
        <a:xfrm>
          <a:off x="4686300" y="166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33465</xdr:rowOff>
    </xdr:from>
    <xdr:to>
      <xdr:col>24</xdr:col>
      <xdr:colOff>152400</xdr:colOff>
      <xdr:row>97</xdr:row>
      <xdr:rowOff>33465</xdr:rowOff>
    </xdr:to>
    <xdr:cxnSp macro="">
      <xdr:nvCxnSpPr>
        <xdr:cNvPr id="227" name="直線コネクタ 226"/>
        <xdr:cNvCxnSpPr/>
      </xdr:nvCxnSpPr>
      <xdr:spPr>
        <a:xfrm>
          <a:off x="4546600" y="16664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35741</xdr:rowOff>
    </xdr:from>
    <xdr:ext cx="599010" cy="259045"/>
    <xdr:sp macro="" textlink="">
      <xdr:nvSpPr>
        <xdr:cNvPr id="228" name="衛生費最大値テキスト"/>
        <xdr:cNvSpPr txBox="1"/>
      </xdr:nvSpPr>
      <xdr:spPr>
        <a:xfrm>
          <a:off x="4686300" y="1529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228,860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89064</xdr:rowOff>
    </xdr:from>
    <xdr:to>
      <xdr:col>24</xdr:col>
      <xdr:colOff>152400</xdr:colOff>
      <xdr:row>90</xdr:row>
      <xdr:rowOff>89064</xdr:rowOff>
    </xdr:to>
    <xdr:cxnSp macro="">
      <xdr:nvCxnSpPr>
        <xdr:cNvPr id="229" name="直線コネクタ 228"/>
        <xdr:cNvCxnSpPr/>
      </xdr:nvCxnSpPr>
      <xdr:spPr>
        <a:xfrm>
          <a:off x="4546600" y="1551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113954</xdr:rowOff>
    </xdr:from>
    <xdr:to>
      <xdr:col>24</xdr:col>
      <xdr:colOff>63500</xdr:colOff>
      <xdr:row>93</xdr:row>
      <xdr:rowOff>163154</xdr:rowOff>
    </xdr:to>
    <xdr:cxnSp macro="">
      <xdr:nvCxnSpPr>
        <xdr:cNvPr id="230" name="直線コネクタ 229"/>
        <xdr:cNvCxnSpPr/>
      </xdr:nvCxnSpPr>
      <xdr:spPr>
        <a:xfrm flipV="1">
          <a:off x="3797300" y="16058804"/>
          <a:ext cx="838200" cy="4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132106</xdr:rowOff>
    </xdr:from>
    <xdr:ext cx="534377" cy="259045"/>
    <xdr:sp macro="" textlink="">
      <xdr:nvSpPr>
        <xdr:cNvPr id="231" name="衛生費平均値テキスト"/>
        <xdr:cNvSpPr txBox="1"/>
      </xdr:nvSpPr>
      <xdr:spPr>
        <a:xfrm>
          <a:off x="4686300" y="16248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153679</xdr:rowOff>
    </xdr:from>
    <xdr:to>
      <xdr:col>24</xdr:col>
      <xdr:colOff>114300</xdr:colOff>
      <xdr:row>95</xdr:row>
      <xdr:rowOff>83829</xdr:rowOff>
    </xdr:to>
    <xdr:sp macro="" textlink="">
      <xdr:nvSpPr>
        <xdr:cNvPr id="232" name="フローチャート: 判断 231"/>
        <xdr:cNvSpPr/>
      </xdr:nvSpPr>
      <xdr:spPr>
        <a:xfrm>
          <a:off x="4584700" y="1626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163154</xdr:rowOff>
    </xdr:from>
    <xdr:to>
      <xdr:col>19</xdr:col>
      <xdr:colOff>177800</xdr:colOff>
      <xdr:row>94</xdr:row>
      <xdr:rowOff>3443</xdr:rowOff>
    </xdr:to>
    <xdr:cxnSp macro="">
      <xdr:nvCxnSpPr>
        <xdr:cNvPr id="233" name="直線コネクタ 232"/>
        <xdr:cNvCxnSpPr/>
      </xdr:nvCxnSpPr>
      <xdr:spPr>
        <a:xfrm flipV="1">
          <a:off x="2908300" y="16108004"/>
          <a:ext cx="889000" cy="1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84813</xdr:rowOff>
    </xdr:from>
    <xdr:to>
      <xdr:col>20</xdr:col>
      <xdr:colOff>38100</xdr:colOff>
      <xdr:row>96</xdr:row>
      <xdr:rowOff>14963</xdr:rowOff>
    </xdr:to>
    <xdr:sp macro="" textlink="">
      <xdr:nvSpPr>
        <xdr:cNvPr id="234" name="フローチャート: 判断 233"/>
        <xdr:cNvSpPr/>
      </xdr:nvSpPr>
      <xdr:spPr>
        <a:xfrm>
          <a:off x="3746500" y="163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6090</xdr:rowOff>
    </xdr:from>
    <xdr:ext cx="534377" cy="259045"/>
    <xdr:sp macro="" textlink="">
      <xdr:nvSpPr>
        <xdr:cNvPr id="235" name="テキスト ボックス 234"/>
        <xdr:cNvSpPr txBox="1"/>
      </xdr:nvSpPr>
      <xdr:spPr>
        <a:xfrm>
          <a:off x="3530111" y="1646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3443</xdr:rowOff>
    </xdr:from>
    <xdr:to>
      <xdr:col>15</xdr:col>
      <xdr:colOff>50800</xdr:colOff>
      <xdr:row>94</xdr:row>
      <xdr:rowOff>78829</xdr:rowOff>
    </xdr:to>
    <xdr:cxnSp macro="">
      <xdr:nvCxnSpPr>
        <xdr:cNvPr id="236" name="直線コネクタ 235"/>
        <xdr:cNvCxnSpPr/>
      </xdr:nvCxnSpPr>
      <xdr:spPr>
        <a:xfrm flipV="1">
          <a:off x="2019300" y="16119743"/>
          <a:ext cx="889000" cy="7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114371</xdr:rowOff>
    </xdr:from>
    <xdr:to>
      <xdr:col>15</xdr:col>
      <xdr:colOff>101600</xdr:colOff>
      <xdr:row>96</xdr:row>
      <xdr:rowOff>44521</xdr:rowOff>
    </xdr:to>
    <xdr:sp macro="" textlink="">
      <xdr:nvSpPr>
        <xdr:cNvPr id="237" name="フローチャート: 判断 236"/>
        <xdr:cNvSpPr/>
      </xdr:nvSpPr>
      <xdr:spPr>
        <a:xfrm>
          <a:off x="2857500" y="1640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35648</xdr:rowOff>
    </xdr:from>
    <xdr:ext cx="534377" cy="259045"/>
    <xdr:sp macro="" textlink="">
      <xdr:nvSpPr>
        <xdr:cNvPr id="238" name="テキスト ボックス 237"/>
        <xdr:cNvSpPr txBox="1"/>
      </xdr:nvSpPr>
      <xdr:spPr>
        <a:xfrm>
          <a:off x="2641111" y="1649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78829</xdr:rowOff>
    </xdr:from>
    <xdr:to>
      <xdr:col>10</xdr:col>
      <xdr:colOff>114300</xdr:colOff>
      <xdr:row>94</xdr:row>
      <xdr:rowOff>97861</xdr:rowOff>
    </xdr:to>
    <xdr:cxnSp macro="">
      <xdr:nvCxnSpPr>
        <xdr:cNvPr id="239" name="直線コネクタ 238"/>
        <xdr:cNvCxnSpPr/>
      </xdr:nvCxnSpPr>
      <xdr:spPr>
        <a:xfrm flipV="1">
          <a:off x="1130300" y="16195129"/>
          <a:ext cx="889000" cy="1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150337</xdr:rowOff>
    </xdr:from>
    <xdr:to>
      <xdr:col>10</xdr:col>
      <xdr:colOff>165100</xdr:colOff>
      <xdr:row>96</xdr:row>
      <xdr:rowOff>80487</xdr:rowOff>
    </xdr:to>
    <xdr:sp macro="" textlink="">
      <xdr:nvSpPr>
        <xdr:cNvPr id="240" name="フローチャート: 判断 239"/>
        <xdr:cNvSpPr/>
      </xdr:nvSpPr>
      <xdr:spPr>
        <a:xfrm>
          <a:off x="1968500" y="164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71614</xdr:rowOff>
    </xdr:from>
    <xdr:ext cx="534377" cy="259045"/>
    <xdr:sp macro="" textlink="">
      <xdr:nvSpPr>
        <xdr:cNvPr id="241" name="テキスト ボックス 240"/>
        <xdr:cNvSpPr txBox="1"/>
      </xdr:nvSpPr>
      <xdr:spPr>
        <a:xfrm>
          <a:off x="1752111" y="165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93689</xdr:rowOff>
    </xdr:from>
    <xdr:to>
      <xdr:col>6</xdr:col>
      <xdr:colOff>38100</xdr:colOff>
      <xdr:row>96</xdr:row>
      <xdr:rowOff>23839</xdr:rowOff>
    </xdr:to>
    <xdr:sp macro="" textlink="">
      <xdr:nvSpPr>
        <xdr:cNvPr id="242" name="フローチャート: 判断 241"/>
        <xdr:cNvSpPr/>
      </xdr:nvSpPr>
      <xdr:spPr>
        <a:xfrm>
          <a:off x="1079500" y="1638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14966</xdr:rowOff>
    </xdr:from>
    <xdr:ext cx="534377" cy="259045"/>
    <xdr:sp macro="" textlink="">
      <xdr:nvSpPr>
        <xdr:cNvPr id="243" name="テキスト ボックス 242"/>
        <xdr:cNvSpPr txBox="1"/>
      </xdr:nvSpPr>
      <xdr:spPr>
        <a:xfrm>
          <a:off x="863111" y="1647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63154</xdr:rowOff>
    </xdr:from>
    <xdr:to>
      <xdr:col>24</xdr:col>
      <xdr:colOff>114300</xdr:colOff>
      <xdr:row>93</xdr:row>
      <xdr:rowOff>164754</xdr:rowOff>
    </xdr:to>
    <xdr:sp macro="" textlink="">
      <xdr:nvSpPr>
        <xdr:cNvPr id="249" name="楕円 248"/>
        <xdr:cNvSpPr/>
      </xdr:nvSpPr>
      <xdr:spPr>
        <a:xfrm>
          <a:off x="4584700" y="1600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86031</xdr:rowOff>
    </xdr:from>
    <xdr:ext cx="599010" cy="259045"/>
    <xdr:sp macro="" textlink="">
      <xdr:nvSpPr>
        <xdr:cNvPr id="250" name="衛生費該当値テキスト"/>
        <xdr:cNvSpPr txBox="1"/>
      </xdr:nvSpPr>
      <xdr:spPr>
        <a:xfrm>
          <a:off x="4686300" y="1585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112354</xdr:rowOff>
    </xdr:from>
    <xdr:to>
      <xdr:col>20</xdr:col>
      <xdr:colOff>38100</xdr:colOff>
      <xdr:row>94</xdr:row>
      <xdr:rowOff>42504</xdr:rowOff>
    </xdr:to>
    <xdr:sp macro="" textlink="">
      <xdr:nvSpPr>
        <xdr:cNvPr id="251" name="楕円 250"/>
        <xdr:cNvSpPr/>
      </xdr:nvSpPr>
      <xdr:spPr>
        <a:xfrm>
          <a:off x="3746500" y="1605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59031</xdr:rowOff>
    </xdr:from>
    <xdr:ext cx="599010" cy="259045"/>
    <xdr:sp macro="" textlink="">
      <xdr:nvSpPr>
        <xdr:cNvPr id="252" name="テキスト ボックス 251"/>
        <xdr:cNvSpPr txBox="1"/>
      </xdr:nvSpPr>
      <xdr:spPr>
        <a:xfrm>
          <a:off x="3497795" y="15832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124093</xdr:rowOff>
    </xdr:from>
    <xdr:to>
      <xdr:col>15</xdr:col>
      <xdr:colOff>101600</xdr:colOff>
      <xdr:row>94</xdr:row>
      <xdr:rowOff>54243</xdr:rowOff>
    </xdr:to>
    <xdr:sp macro="" textlink="">
      <xdr:nvSpPr>
        <xdr:cNvPr id="253" name="楕円 252"/>
        <xdr:cNvSpPr/>
      </xdr:nvSpPr>
      <xdr:spPr>
        <a:xfrm>
          <a:off x="2857500" y="1606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70770</xdr:rowOff>
    </xdr:from>
    <xdr:ext cx="599010" cy="259045"/>
    <xdr:sp macro="" textlink="">
      <xdr:nvSpPr>
        <xdr:cNvPr id="254" name="テキスト ボックス 253"/>
        <xdr:cNvSpPr txBox="1"/>
      </xdr:nvSpPr>
      <xdr:spPr>
        <a:xfrm>
          <a:off x="2608795" y="1584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28029</xdr:rowOff>
    </xdr:from>
    <xdr:to>
      <xdr:col>10</xdr:col>
      <xdr:colOff>165100</xdr:colOff>
      <xdr:row>94</xdr:row>
      <xdr:rowOff>129629</xdr:rowOff>
    </xdr:to>
    <xdr:sp macro="" textlink="">
      <xdr:nvSpPr>
        <xdr:cNvPr id="255" name="楕円 254"/>
        <xdr:cNvSpPr/>
      </xdr:nvSpPr>
      <xdr:spPr>
        <a:xfrm>
          <a:off x="1968500" y="1614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146156</xdr:rowOff>
    </xdr:from>
    <xdr:ext cx="599010" cy="259045"/>
    <xdr:sp macro="" textlink="">
      <xdr:nvSpPr>
        <xdr:cNvPr id="256" name="テキスト ボックス 255"/>
        <xdr:cNvSpPr txBox="1"/>
      </xdr:nvSpPr>
      <xdr:spPr>
        <a:xfrm>
          <a:off x="1719795" y="15919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47061</xdr:rowOff>
    </xdr:from>
    <xdr:to>
      <xdr:col>6</xdr:col>
      <xdr:colOff>38100</xdr:colOff>
      <xdr:row>94</xdr:row>
      <xdr:rowOff>148661</xdr:rowOff>
    </xdr:to>
    <xdr:sp macro="" textlink="">
      <xdr:nvSpPr>
        <xdr:cNvPr id="257" name="楕円 256"/>
        <xdr:cNvSpPr/>
      </xdr:nvSpPr>
      <xdr:spPr>
        <a:xfrm>
          <a:off x="1079500" y="161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165188</xdr:rowOff>
    </xdr:from>
    <xdr:ext cx="599010" cy="259045"/>
    <xdr:sp macro="" textlink="">
      <xdr:nvSpPr>
        <xdr:cNvPr id="258" name="テキスト ボックス 257"/>
        <xdr:cNvSpPr txBox="1"/>
      </xdr:nvSpPr>
      <xdr:spPr>
        <a:xfrm>
          <a:off x="830795" y="1593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82779</xdr:rowOff>
    </xdr:from>
    <xdr:to>
      <xdr:col>54</xdr:col>
      <xdr:colOff>189865</xdr:colOff>
      <xdr:row>38</xdr:row>
      <xdr:rowOff>139700</xdr:rowOff>
    </xdr:to>
    <xdr:cxnSp macro="">
      <xdr:nvCxnSpPr>
        <xdr:cNvPr id="280" name="直線コネクタ 279"/>
        <xdr:cNvCxnSpPr/>
      </xdr:nvCxnSpPr>
      <xdr:spPr>
        <a:xfrm flipV="1">
          <a:off x="10475595" y="5397729"/>
          <a:ext cx="1270" cy="1257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29456</xdr:rowOff>
    </xdr:from>
    <xdr:ext cx="469744" cy="259045"/>
    <xdr:sp macro="" textlink="">
      <xdr:nvSpPr>
        <xdr:cNvPr id="283" name="労働費最大値テキスト"/>
        <xdr:cNvSpPr txBox="1"/>
      </xdr:nvSpPr>
      <xdr:spPr>
        <a:xfrm>
          <a:off x="10528300" y="517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82779</xdr:rowOff>
    </xdr:from>
    <xdr:to>
      <xdr:col>55</xdr:col>
      <xdr:colOff>88900</xdr:colOff>
      <xdr:row>31</xdr:row>
      <xdr:rowOff>82779</xdr:rowOff>
    </xdr:to>
    <xdr:cxnSp macro="">
      <xdr:nvCxnSpPr>
        <xdr:cNvPr id="284" name="直線コネクタ 283"/>
        <xdr:cNvCxnSpPr/>
      </xdr:nvCxnSpPr>
      <xdr:spPr>
        <a:xfrm>
          <a:off x="10388600" y="53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120497</xdr:rowOff>
    </xdr:from>
    <xdr:to>
      <xdr:col>55</xdr:col>
      <xdr:colOff>0</xdr:colOff>
      <xdr:row>38</xdr:row>
      <xdr:rowOff>121641</xdr:rowOff>
    </xdr:to>
    <xdr:cxnSp macro="">
      <xdr:nvCxnSpPr>
        <xdr:cNvPr id="285" name="直線コネクタ 284"/>
        <xdr:cNvCxnSpPr/>
      </xdr:nvCxnSpPr>
      <xdr:spPr>
        <a:xfrm>
          <a:off x="9639300" y="6635597"/>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164812</xdr:rowOff>
    </xdr:from>
    <xdr:ext cx="378565" cy="259045"/>
    <xdr:sp macro="" textlink="">
      <xdr:nvSpPr>
        <xdr:cNvPr id="286" name="労働費平均値テキスト"/>
        <xdr:cNvSpPr txBox="1"/>
      </xdr:nvSpPr>
      <xdr:spPr>
        <a:xfrm>
          <a:off x="10528300" y="63370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141935</xdr:rowOff>
    </xdr:from>
    <xdr:to>
      <xdr:col>55</xdr:col>
      <xdr:colOff>50800</xdr:colOff>
      <xdr:row>38</xdr:row>
      <xdr:rowOff>72086</xdr:rowOff>
    </xdr:to>
    <xdr:sp macro="" textlink="">
      <xdr:nvSpPr>
        <xdr:cNvPr id="287" name="フローチャート: 判断 286"/>
        <xdr:cNvSpPr/>
      </xdr:nvSpPr>
      <xdr:spPr>
        <a:xfrm>
          <a:off x="10426700" y="64855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91694</xdr:rowOff>
    </xdr:from>
    <xdr:to>
      <xdr:col>50</xdr:col>
      <xdr:colOff>114300</xdr:colOff>
      <xdr:row>38</xdr:row>
      <xdr:rowOff>120497</xdr:rowOff>
    </xdr:to>
    <xdr:cxnSp macro="">
      <xdr:nvCxnSpPr>
        <xdr:cNvPr id="288" name="直線コネクタ 287"/>
        <xdr:cNvCxnSpPr/>
      </xdr:nvCxnSpPr>
      <xdr:spPr>
        <a:xfrm>
          <a:off x="8750300" y="6606794"/>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122504</xdr:rowOff>
    </xdr:from>
    <xdr:to>
      <xdr:col>50</xdr:col>
      <xdr:colOff>165100</xdr:colOff>
      <xdr:row>38</xdr:row>
      <xdr:rowOff>52654</xdr:rowOff>
    </xdr:to>
    <xdr:sp macro="" textlink="">
      <xdr:nvSpPr>
        <xdr:cNvPr id="289" name="フローチャート: 判断 288"/>
        <xdr:cNvSpPr/>
      </xdr:nvSpPr>
      <xdr:spPr>
        <a:xfrm>
          <a:off x="95885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69181</xdr:rowOff>
    </xdr:from>
    <xdr:ext cx="378565" cy="259045"/>
    <xdr:sp macro="" textlink="">
      <xdr:nvSpPr>
        <xdr:cNvPr id="290" name="テキスト ボックス 289"/>
        <xdr:cNvSpPr txBox="1"/>
      </xdr:nvSpPr>
      <xdr:spPr>
        <a:xfrm>
          <a:off x="9450017" y="6241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81635</xdr:rowOff>
    </xdr:from>
    <xdr:to>
      <xdr:col>45</xdr:col>
      <xdr:colOff>177800</xdr:colOff>
      <xdr:row>38</xdr:row>
      <xdr:rowOff>91694</xdr:rowOff>
    </xdr:to>
    <xdr:cxnSp macro="">
      <xdr:nvCxnSpPr>
        <xdr:cNvPr id="291" name="直線コネクタ 290"/>
        <xdr:cNvCxnSpPr/>
      </xdr:nvCxnSpPr>
      <xdr:spPr>
        <a:xfrm>
          <a:off x="7861300" y="6596735"/>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72898</xdr:rowOff>
    </xdr:from>
    <xdr:to>
      <xdr:col>46</xdr:col>
      <xdr:colOff>38100</xdr:colOff>
      <xdr:row>38</xdr:row>
      <xdr:rowOff>3048</xdr:rowOff>
    </xdr:to>
    <xdr:sp macro="" textlink="">
      <xdr:nvSpPr>
        <xdr:cNvPr id="292" name="フローチャート: 判断 291"/>
        <xdr:cNvSpPr/>
      </xdr:nvSpPr>
      <xdr:spPr>
        <a:xfrm>
          <a:off x="8699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19575</xdr:rowOff>
    </xdr:from>
    <xdr:ext cx="378565" cy="259045"/>
    <xdr:sp macro="" textlink="">
      <xdr:nvSpPr>
        <xdr:cNvPr id="293" name="テキスト ボックス 292"/>
        <xdr:cNvSpPr txBox="1"/>
      </xdr:nvSpPr>
      <xdr:spPr>
        <a:xfrm>
          <a:off x="8561017" y="619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81635</xdr:rowOff>
    </xdr:from>
    <xdr:to>
      <xdr:col>41</xdr:col>
      <xdr:colOff>50800</xdr:colOff>
      <xdr:row>38</xdr:row>
      <xdr:rowOff>83693</xdr:rowOff>
    </xdr:to>
    <xdr:cxnSp macro="">
      <xdr:nvCxnSpPr>
        <xdr:cNvPr id="294" name="直線コネクタ 293"/>
        <xdr:cNvCxnSpPr/>
      </xdr:nvCxnSpPr>
      <xdr:spPr>
        <a:xfrm flipV="1">
          <a:off x="6972300" y="6596735"/>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75412</xdr:rowOff>
    </xdr:from>
    <xdr:to>
      <xdr:col>41</xdr:col>
      <xdr:colOff>101600</xdr:colOff>
      <xdr:row>38</xdr:row>
      <xdr:rowOff>5562</xdr:rowOff>
    </xdr:to>
    <xdr:sp macro="" textlink="">
      <xdr:nvSpPr>
        <xdr:cNvPr id="295" name="フローチャート: 判断 294"/>
        <xdr:cNvSpPr/>
      </xdr:nvSpPr>
      <xdr:spPr>
        <a:xfrm>
          <a:off x="7810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22089</xdr:rowOff>
    </xdr:from>
    <xdr:ext cx="378565" cy="259045"/>
    <xdr:sp macro="" textlink="">
      <xdr:nvSpPr>
        <xdr:cNvPr id="296" name="テキスト ボックス 295"/>
        <xdr:cNvSpPr txBox="1"/>
      </xdr:nvSpPr>
      <xdr:spPr>
        <a:xfrm>
          <a:off x="7672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92329</xdr:rowOff>
    </xdr:from>
    <xdr:to>
      <xdr:col>36</xdr:col>
      <xdr:colOff>165100</xdr:colOff>
      <xdr:row>38</xdr:row>
      <xdr:rowOff>22479</xdr:rowOff>
    </xdr:to>
    <xdr:sp macro="" textlink="">
      <xdr:nvSpPr>
        <xdr:cNvPr id="297" name="フローチャート: 判断 296"/>
        <xdr:cNvSpPr/>
      </xdr:nvSpPr>
      <xdr:spPr>
        <a:xfrm>
          <a:off x="6921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39006</xdr:rowOff>
    </xdr:from>
    <xdr:ext cx="378565" cy="259045"/>
    <xdr:sp macro="" textlink="">
      <xdr:nvSpPr>
        <xdr:cNvPr id="298" name="テキスト ボックス 297"/>
        <xdr:cNvSpPr txBox="1"/>
      </xdr:nvSpPr>
      <xdr:spPr>
        <a:xfrm>
          <a:off x="6783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70841</xdr:rowOff>
    </xdr:from>
    <xdr:to>
      <xdr:col>55</xdr:col>
      <xdr:colOff>50800</xdr:colOff>
      <xdr:row>39</xdr:row>
      <xdr:rowOff>991</xdr:rowOff>
    </xdr:to>
    <xdr:sp macro="" textlink="">
      <xdr:nvSpPr>
        <xdr:cNvPr id="304" name="楕円 303"/>
        <xdr:cNvSpPr/>
      </xdr:nvSpPr>
      <xdr:spPr>
        <a:xfrm>
          <a:off x="10426700" y="658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157218</xdr:rowOff>
    </xdr:from>
    <xdr:ext cx="313932" cy="259045"/>
    <xdr:sp macro="" textlink="">
      <xdr:nvSpPr>
        <xdr:cNvPr id="305" name="労働費該当値テキスト"/>
        <xdr:cNvSpPr txBox="1"/>
      </xdr:nvSpPr>
      <xdr:spPr>
        <a:xfrm>
          <a:off x="10528300" y="65008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69697</xdr:rowOff>
    </xdr:from>
    <xdr:to>
      <xdr:col>50</xdr:col>
      <xdr:colOff>165100</xdr:colOff>
      <xdr:row>38</xdr:row>
      <xdr:rowOff>171297</xdr:rowOff>
    </xdr:to>
    <xdr:sp macro="" textlink="">
      <xdr:nvSpPr>
        <xdr:cNvPr id="306" name="楕円 305"/>
        <xdr:cNvSpPr/>
      </xdr:nvSpPr>
      <xdr:spPr>
        <a:xfrm>
          <a:off x="9588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162424</xdr:rowOff>
    </xdr:from>
    <xdr:ext cx="313932" cy="259045"/>
    <xdr:sp macro="" textlink="">
      <xdr:nvSpPr>
        <xdr:cNvPr id="307" name="テキスト ボックス 306"/>
        <xdr:cNvSpPr txBox="1"/>
      </xdr:nvSpPr>
      <xdr:spPr>
        <a:xfrm>
          <a:off x="9482333" y="6677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40894</xdr:rowOff>
    </xdr:from>
    <xdr:to>
      <xdr:col>46</xdr:col>
      <xdr:colOff>38100</xdr:colOff>
      <xdr:row>38</xdr:row>
      <xdr:rowOff>142494</xdr:rowOff>
    </xdr:to>
    <xdr:sp macro="" textlink="">
      <xdr:nvSpPr>
        <xdr:cNvPr id="308" name="楕円 307"/>
        <xdr:cNvSpPr/>
      </xdr:nvSpPr>
      <xdr:spPr>
        <a:xfrm>
          <a:off x="8699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133621</xdr:rowOff>
    </xdr:from>
    <xdr:ext cx="378565" cy="259045"/>
    <xdr:sp macro="" textlink="">
      <xdr:nvSpPr>
        <xdr:cNvPr id="309" name="テキスト ボックス 308"/>
        <xdr:cNvSpPr txBox="1"/>
      </xdr:nvSpPr>
      <xdr:spPr>
        <a:xfrm>
          <a:off x="8561017" y="6648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30835</xdr:rowOff>
    </xdr:from>
    <xdr:to>
      <xdr:col>41</xdr:col>
      <xdr:colOff>101600</xdr:colOff>
      <xdr:row>38</xdr:row>
      <xdr:rowOff>132435</xdr:rowOff>
    </xdr:to>
    <xdr:sp macro="" textlink="">
      <xdr:nvSpPr>
        <xdr:cNvPr id="310" name="楕円 309"/>
        <xdr:cNvSpPr/>
      </xdr:nvSpPr>
      <xdr:spPr>
        <a:xfrm>
          <a:off x="7810500" y="65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123562</xdr:rowOff>
    </xdr:from>
    <xdr:ext cx="378565" cy="259045"/>
    <xdr:sp macro="" textlink="">
      <xdr:nvSpPr>
        <xdr:cNvPr id="311" name="テキスト ボックス 310"/>
        <xdr:cNvSpPr txBox="1"/>
      </xdr:nvSpPr>
      <xdr:spPr>
        <a:xfrm>
          <a:off x="7672017" y="6638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12" name="楕円 311"/>
        <xdr:cNvSpPr/>
      </xdr:nvSpPr>
      <xdr:spPr>
        <a:xfrm>
          <a:off x="6921500" y="65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125620</xdr:rowOff>
    </xdr:from>
    <xdr:ext cx="378565" cy="259045"/>
    <xdr:sp macro="" textlink="">
      <xdr:nvSpPr>
        <xdr:cNvPr id="313" name="テキスト ボックス 312"/>
        <xdr:cNvSpPr txBox="1"/>
      </xdr:nvSpPr>
      <xdr:spPr>
        <a:xfrm>
          <a:off x="6783017" y="6640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113461</xdr:rowOff>
    </xdr:from>
    <xdr:to>
      <xdr:col>54</xdr:col>
      <xdr:colOff>189865</xdr:colOff>
      <xdr:row>58</xdr:row>
      <xdr:rowOff>56786</xdr:rowOff>
    </xdr:to>
    <xdr:cxnSp macro="">
      <xdr:nvCxnSpPr>
        <xdr:cNvPr id="335" name="直線コネクタ 334"/>
        <xdr:cNvCxnSpPr/>
      </xdr:nvCxnSpPr>
      <xdr:spPr>
        <a:xfrm flipV="1">
          <a:off x="10475595" y="8685961"/>
          <a:ext cx="1270" cy="131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60613</xdr:rowOff>
    </xdr:from>
    <xdr:ext cx="534377" cy="259045"/>
    <xdr:sp macro="" textlink="">
      <xdr:nvSpPr>
        <xdr:cNvPr id="336" name="農林水産業費最小値テキスト"/>
        <xdr:cNvSpPr txBox="1"/>
      </xdr:nvSpPr>
      <xdr:spPr>
        <a:xfrm>
          <a:off x="10528300" y="1000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56786</xdr:rowOff>
    </xdr:from>
    <xdr:to>
      <xdr:col>55</xdr:col>
      <xdr:colOff>88900</xdr:colOff>
      <xdr:row>58</xdr:row>
      <xdr:rowOff>56786</xdr:rowOff>
    </xdr:to>
    <xdr:cxnSp macro="">
      <xdr:nvCxnSpPr>
        <xdr:cNvPr id="337" name="直線コネクタ 336"/>
        <xdr:cNvCxnSpPr/>
      </xdr:nvCxnSpPr>
      <xdr:spPr>
        <a:xfrm>
          <a:off x="10388600" y="1000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60138</xdr:rowOff>
    </xdr:from>
    <xdr:ext cx="599010" cy="259045"/>
    <xdr:sp macro="" textlink="">
      <xdr:nvSpPr>
        <xdr:cNvPr id="338" name="農林水産業費最大値テキスト"/>
        <xdr:cNvSpPr txBox="1"/>
      </xdr:nvSpPr>
      <xdr:spPr>
        <a:xfrm>
          <a:off x="10528300" y="84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305,739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113461</xdr:rowOff>
    </xdr:from>
    <xdr:to>
      <xdr:col>55</xdr:col>
      <xdr:colOff>88900</xdr:colOff>
      <xdr:row>50</xdr:row>
      <xdr:rowOff>113461</xdr:rowOff>
    </xdr:to>
    <xdr:cxnSp macro="">
      <xdr:nvCxnSpPr>
        <xdr:cNvPr id="339" name="直線コネクタ 338"/>
        <xdr:cNvCxnSpPr/>
      </xdr:nvCxnSpPr>
      <xdr:spPr>
        <a:xfrm>
          <a:off x="10388600" y="868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82810</xdr:rowOff>
    </xdr:from>
    <xdr:to>
      <xdr:col>55</xdr:col>
      <xdr:colOff>0</xdr:colOff>
      <xdr:row>56</xdr:row>
      <xdr:rowOff>164252</xdr:rowOff>
    </xdr:to>
    <xdr:cxnSp macro="">
      <xdr:nvCxnSpPr>
        <xdr:cNvPr id="340" name="直線コネクタ 339"/>
        <xdr:cNvCxnSpPr/>
      </xdr:nvCxnSpPr>
      <xdr:spPr>
        <a:xfrm>
          <a:off x="9639300" y="9684010"/>
          <a:ext cx="838200" cy="8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123706</xdr:rowOff>
    </xdr:from>
    <xdr:ext cx="534377" cy="259045"/>
    <xdr:sp macro="" textlink="">
      <xdr:nvSpPr>
        <xdr:cNvPr id="341" name="農林水産業費平均値テキスト"/>
        <xdr:cNvSpPr txBox="1"/>
      </xdr:nvSpPr>
      <xdr:spPr>
        <a:xfrm>
          <a:off x="10528300" y="95534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100829</xdr:rowOff>
    </xdr:from>
    <xdr:to>
      <xdr:col>55</xdr:col>
      <xdr:colOff>50800</xdr:colOff>
      <xdr:row>57</xdr:row>
      <xdr:rowOff>30979</xdr:rowOff>
    </xdr:to>
    <xdr:sp macro="" textlink="">
      <xdr:nvSpPr>
        <xdr:cNvPr id="342" name="フローチャート: 判断 341"/>
        <xdr:cNvSpPr/>
      </xdr:nvSpPr>
      <xdr:spPr>
        <a:xfrm>
          <a:off x="104267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82810</xdr:rowOff>
    </xdr:from>
    <xdr:to>
      <xdr:col>50</xdr:col>
      <xdr:colOff>114300</xdr:colOff>
      <xdr:row>57</xdr:row>
      <xdr:rowOff>26145</xdr:rowOff>
    </xdr:to>
    <xdr:cxnSp macro="">
      <xdr:nvCxnSpPr>
        <xdr:cNvPr id="343" name="直線コネクタ 342"/>
        <xdr:cNvCxnSpPr/>
      </xdr:nvCxnSpPr>
      <xdr:spPr>
        <a:xfrm flipV="1">
          <a:off x="8750300" y="9684010"/>
          <a:ext cx="889000" cy="11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103096</xdr:rowOff>
    </xdr:from>
    <xdr:to>
      <xdr:col>50</xdr:col>
      <xdr:colOff>165100</xdr:colOff>
      <xdr:row>57</xdr:row>
      <xdr:rowOff>33246</xdr:rowOff>
    </xdr:to>
    <xdr:sp macro="" textlink="">
      <xdr:nvSpPr>
        <xdr:cNvPr id="344" name="フローチャート: 判断 343"/>
        <xdr:cNvSpPr/>
      </xdr:nvSpPr>
      <xdr:spPr>
        <a:xfrm>
          <a:off x="9588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24373</xdr:rowOff>
    </xdr:from>
    <xdr:ext cx="534377" cy="259045"/>
    <xdr:sp macro="" textlink="">
      <xdr:nvSpPr>
        <xdr:cNvPr id="345" name="テキスト ボックス 344"/>
        <xdr:cNvSpPr txBox="1"/>
      </xdr:nvSpPr>
      <xdr:spPr>
        <a:xfrm>
          <a:off x="9372111" y="979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7172</xdr:rowOff>
    </xdr:from>
    <xdr:to>
      <xdr:col>45</xdr:col>
      <xdr:colOff>177800</xdr:colOff>
      <xdr:row>57</xdr:row>
      <xdr:rowOff>26145</xdr:rowOff>
    </xdr:to>
    <xdr:cxnSp macro="">
      <xdr:nvCxnSpPr>
        <xdr:cNvPr id="346" name="直線コネクタ 345"/>
        <xdr:cNvCxnSpPr/>
      </xdr:nvCxnSpPr>
      <xdr:spPr>
        <a:xfrm>
          <a:off x="7861300" y="9608372"/>
          <a:ext cx="889000" cy="19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123913</xdr:rowOff>
    </xdr:from>
    <xdr:to>
      <xdr:col>46</xdr:col>
      <xdr:colOff>38100</xdr:colOff>
      <xdr:row>57</xdr:row>
      <xdr:rowOff>54063</xdr:rowOff>
    </xdr:to>
    <xdr:sp macro="" textlink="">
      <xdr:nvSpPr>
        <xdr:cNvPr id="347" name="フローチャート: 判断 346"/>
        <xdr:cNvSpPr/>
      </xdr:nvSpPr>
      <xdr:spPr>
        <a:xfrm>
          <a:off x="8699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70590</xdr:rowOff>
    </xdr:from>
    <xdr:ext cx="534377" cy="259045"/>
    <xdr:sp macro="" textlink="">
      <xdr:nvSpPr>
        <xdr:cNvPr id="348" name="テキスト ボックス 347"/>
        <xdr:cNvSpPr txBox="1"/>
      </xdr:nvSpPr>
      <xdr:spPr>
        <a:xfrm>
          <a:off x="8483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7172</xdr:rowOff>
    </xdr:from>
    <xdr:to>
      <xdr:col>41</xdr:col>
      <xdr:colOff>50800</xdr:colOff>
      <xdr:row>56</xdr:row>
      <xdr:rowOff>143038</xdr:rowOff>
    </xdr:to>
    <xdr:cxnSp macro="">
      <xdr:nvCxnSpPr>
        <xdr:cNvPr id="349" name="直線コネクタ 348"/>
        <xdr:cNvCxnSpPr/>
      </xdr:nvCxnSpPr>
      <xdr:spPr>
        <a:xfrm flipV="1">
          <a:off x="6972300" y="9608372"/>
          <a:ext cx="889000" cy="13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103951</xdr:rowOff>
    </xdr:from>
    <xdr:to>
      <xdr:col>41</xdr:col>
      <xdr:colOff>101600</xdr:colOff>
      <xdr:row>57</xdr:row>
      <xdr:rowOff>34101</xdr:rowOff>
    </xdr:to>
    <xdr:sp macro="" textlink="">
      <xdr:nvSpPr>
        <xdr:cNvPr id="350" name="フローチャート: 判断 349"/>
        <xdr:cNvSpPr/>
      </xdr:nvSpPr>
      <xdr:spPr>
        <a:xfrm>
          <a:off x="7810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25228</xdr:rowOff>
    </xdr:from>
    <xdr:ext cx="534377" cy="259045"/>
    <xdr:sp macro="" textlink="">
      <xdr:nvSpPr>
        <xdr:cNvPr id="351" name="テキスト ボックス 350"/>
        <xdr:cNvSpPr txBox="1"/>
      </xdr:nvSpPr>
      <xdr:spPr>
        <a:xfrm>
          <a:off x="7594111" y="97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108048</xdr:rowOff>
    </xdr:from>
    <xdr:to>
      <xdr:col>36</xdr:col>
      <xdr:colOff>165100</xdr:colOff>
      <xdr:row>57</xdr:row>
      <xdr:rowOff>38198</xdr:rowOff>
    </xdr:to>
    <xdr:sp macro="" textlink="">
      <xdr:nvSpPr>
        <xdr:cNvPr id="352" name="フローチャート: 判断 351"/>
        <xdr:cNvSpPr/>
      </xdr:nvSpPr>
      <xdr:spPr>
        <a:xfrm>
          <a:off x="6921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29325</xdr:rowOff>
    </xdr:from>
    <xdr:ext cx="534377" cy="259045"/>
    <xdr:sp macro="" textlink="">
      <xdr:nvSpPr>
        <xdr:cNvPr id="353" name="テキスト ボックス 352"/>
        <xdr:cNvSpPr txBox="1"/>
      </xdr:nvSpPr>
      <xdr:spPr>
        <a:xfrm>
          <a:off x="6705111" y="98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113452</xdr:rowOff>
    </xdr:from>
    <xdr:to>
      <xdr:col>55</xdr:col>
      <xdr:colOff>50800</xdr:colOff>
      <xdr:row>57</xdr:row>
      <xdr:rowOff>43602</xdr:rowOff>
    </xdr:to>
    <xdr:sp macro="" textlink="">
      <xdr:nvSpPr>
        <xdr:cNvPr id="359" name="楕円 358"/>
        <xdr:cNvSpPr/>
      </xdr:nvSpPr>
      <xdr:spPr>
        <a:xfrm>
          <a:off x="10426700" y="971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91879</xdr:rowOff>
    </xdr:from>
    <xdr:ext cx="534377" cy="259045"/>
    <xdr:sp macro="" textlink="">
      <xdr:nvSpPr>
        <xdr:cNvPr id="360" name="農林水産業費該当値テキスト"/>
        <xdr:cNvSpPr txBox="1"/>
      </xdr:nvSpPr>
      <xdr:spPr>
        <a:xfrm>
          <a:off x="10528300" y="969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32010</xdr:rowOff>
    </xdr:from>
    <xdr:to>
      <xdr:col>50</xdr:col>
      <xdr:colOff>165100</xdr:colOff>
      <xdr:row>56</xdr:row>
      <xdr:rowOff>133610</xdr:rowOff>
    </xdr:to>
    <xdr:sp macro="" textlink="">
      <xdr:nvSpPr>
        <xdr:cNvPr id="361" name="楕円 360"/>
        <xdr:cNvSpPr/>
      </xdr:nvSpPr>
      <xdr:spPr>
        <a:xfrm>
          <a:off x="9588500" y="963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150137</xdr:rowOff>
    </xdr:from>
    <xdr:ext cx="534377" cy="259045"/>
    <xdr:sp macro="" textlink="">
      <xdr:nvSpPr>
        <xdr:cNvPr id="362" name="テキスト ボックス 361"/>
        <xdr:cNvSpPr txBox="1"/>
      </xdr:nvSpPr>
      <xdr:spPr>
        <a:xfrm>
          <a:off x="9372111" y="940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146795</xdr:rowOff>
    </xdr:from>
    <xdr:to>
      <xdr:col>46</xdr:col>
      <xdr:colOff>38100</xdr:colOff>
      <xdr:row>57</xdr:row>
      <xdr:rowOff>76945</xdr:rowOff>
    </xdr:to>
    <xdr:sp macro="" textlink="">
      <xdr:nvSpPr>
        <xdr:cNvPr id="363" name="楕円 362"/>
        <xdr:cNvSpPr/>
      </xdr:nvSpPr>
      <xdr:spPr>
        <a:xfrm>
          <a:off x="8699500" y="974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68072</xdr:rowOff>
    </xdr:from>
    <xdr:ext cx="534377" cy="259045"/>
    <xdr:sp macro="" textlink="">
      <xdr:nvSpPr>
        <xdr:cNvPr id="364" name="テキスト ボックス 363"/>
        <xdr:cNvSpPr txBox="1"/>
      </xdr:nvSpPr>
      <xdr:spPr>
        <a:xfrm>
          <a:off x="8483111" y="984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127822</xdr:rowOff>
    </xdr:from>
    <xdr:to>
      <xdr:col>41</xdr:col>
      <xdr:colOff>101600</xdr:colOff>
      <xdr:row>56</xdr:row>
      <xdr:rowOff>57972</xdr:rowOff>
    </xdr:to>
    <xdr:sp macro="" textlink="">
      <xdr:nvSpPr>
        <xdr:cNvPr id="365" name="楕円 364"/>
        <xdr:cNvSpPr/>
      </xdr:nvSpPr>
      <xdr:spPr>
        <a:xfrm>
          <a:off x="7810500" y="955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74499</xdr:rowOff>
    </xdr:from>
    <xdr:ext cx="599010" cy="259045"/>
    <xdr:sp macro="" textlink="">
      <xdr:nvSpPr>
        <xdr:cNvPr id="366" name="テキスト ボックス 365"/>
        <xdr:cNvSpPr txBox="1"/>
      </xdr:nvSpPr>
      <xdr:spPr>
        <a:xfrm>
          <a:off x="7561795" y="933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92238</xdr:rowOff>
    </xdr:from>
    <xdr:to>
      <xdr:col>36</xdr:col>
      <xdr:colOff>165100</xdr:colOff>
      <xdr:row>57</xdr:row>
      <xdr:rowOff>22388</xdr:rowOff>
    </xdr:to>
    <xdr:sp macro="" textlink="">
      <xdr:nvSpPr>
        <xdr:cNvPr id="367" name="楕円 366"/>
        <xdr:cNvSpPr/>
      </xdr:nvSpPr>
      <xdr:spPr>
        <a:xfrm>
          <a:off x="6921500" y="969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38915</xdr:rowOff>
    </xdr:from>
    <xdr:ext cx="534377" cy="259045"/>
    <xdr:sp macro="" textlink="">
      <xdr:nvSpPr>
        <xdr:cNvPr id="368" name="テキスト ボックス 367"/>
        <xdr:cNvSpPr txBox="1"/>
      </xdr:nvSpPr>
      <xdr:spPr>
        <a:xfrm>
          <a:off x="6705111" y="94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2" name="テキスト ボックス 38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122612</xdr:rowOff>
    </xdr:from>
    <xdr:to>
      <xdr:col>54</xdr:col>
      <xdr:colOff>189865</xdr:colOff>
      <xdr:row>79</xdr:row>
      <xdr:rowOff>34232</xdr:rowOff>
    </xdr:to>
    <xdr:cxnSp macro="">
      <xdr:nvCxnSpPr>
        <xdr:cNvPr id="392" name="直線コネクタ 391"/>
        <xdr:cNvCxnSpPr/>
      </xdr:nvCxnSpPr>
      <xdr:spPr>
        <a:xfrm flipV="1">
          <a:off x="10475595" y="12124112"/>
          <a:ext cx="1270" cy="1454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38059</xdr:rowOff>
    </xdr:from>
    <xdr:ext cx="469744" cy="259045"/>
    <xdr:sp macro="" textlink="">
      <xdr:nvSpPr>
        <xdr:cNvPr id="393" name="商工費最小値テキスト"/>
        <xdr:cNvSpPr txBox="1"/>
      </xdr:nvSpPr>
      <xdr:spPr>
        <a:xfrm>
          <a:off x="10528300" y="1358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34232</xdr:rowOff>
    </xdr:from>
    <xdr:to>
      <xdr:col>55</xdr:col>
      <xdr:colOff>88900</xdr:colOff>
      <xdr:row>79</xdr:row>
      <xdr:rowOff>34232</xdr:rowOff>
    </xdr:to>
    <xdr:cxnSp macro="">
      <xdr:nvCxnSpPr>
        <xdr:cNvPr id="394" name="直線コネクタ 393"/>
        <xdr:cNvCxnSpPr/>
      </xdr:nvCxnSpPr>
      <xdr:spPr>
        <a:xfrm>
          <a:off x="10388600" y="1357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69289</xdr:rowOff>
    </xdr:from>
    <xdr:ext cx="599010" cy="259045"/>
    <xdr:sp macro="" textlink="">
      <xdr:nvSpPr>
        <xdr:cNvPr id="395" name="商工費最大値テキスト"/>
        <xdr:cNvSpPr txBox="1"/>
      </xdr:nvSpPr>
      <xdr:spPr>
        <a:xfrm>
          <a:off x="10528300" y="11899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384,485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122612</xdr:rowOff>
    </xdr:from>
    <xdr:to>
      <xdr:col>55</xdr:col>
      <xdr:colOff>88900</xdr:colOff>
      <xdr:row>70</xdr:row>
      <xdr:rowOff>122612</xdr:rowOff>
    </xdr:to>
    <xdr:cxnSp macro="">
      <xdr:nvCxnSpPr>
        <xdr:cNvPr id="396" name="直線コネクタ 395"/>
        <xdr:cNvCxnSpPr/>
      </xdr:nvCxnSpPr>
      <xdr:spPr>
        <a:xfrm>
          <a:off x="10388600" y="12124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41463</xdr:rowOff>
    </xdr:from>
    <xdr:to>
      <xdr:col>55</xdr:col>
      <xdr:colOff>0</xdr:colOff>
      <xdr:row>78</xdr:row>
      <xdr:rowOff>81319</xdr:rowOff>
    </xdr:to>
    <xdr:cxnSp macro="">
      <xdr:nvCxnSpPr>
        <xdr:cNvPr id="397" name="直線コネクタ 396"/>
        <xdr:cNvCxnSpPr/>
      </xdr:nvCxnSpPr>
      <xdr:spPr>
        <a:xfrm>
          <a:off x="9639300" y="13414563"/>
          <a:ext cx="838200" cy="3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5227</xdr:rowOff>
    </xdr:from>
    <xdr:ext cx="534377" cy="259045"/>
    <xdr:sp macro="" textlink="">
      <xdr:nvSpPr>
        <xdr:cNvPr id="398" name="商工費平均値テキスト"/>
        <xdr:cNvSpPr txBox="1"/>
      </xdr:nvSpPr>
      <xdr:spPr>
        <a:xfrm>
          <a:off x="10528300" y="13206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153800</xdr:rowOff>
    </xdr:from>
    <xdr:to>
      <xdr:col>55</xdr:col>
      <xdr:colOff>50800</xdr:colOff>
      <xdr:row>78</xdr:row>
      <xdr:rowOff>83950</xdr:rowOff>
    </xdr:to>
    <xdr:sp macro="" textlink="">
      <xdr:nvSpPr>
        <xdr:cNvPr id="399" name="フローチャート: 判断 398"/>
        <xdr:cNvSpPr/>
      </xdr:nvSpPr>
      <xdr:spPr>
        <a:xfrm>
          <a:off x="104267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39010</xdr:rowOff>
    </xdr:from>
    <xdr:to>
      <xdr:col>50</xdr:col>
      <xdr:colOff>114300</xdr:colOff>
      <xdr:row>78</xdr:row>
      <xdr:rowOff>41463</xdr:rowOff>
    </xdr:to>
    <xdr:cxnSp macro="">
      <xdr:nvCxnSpPr>
        <xdr:cNvPr id="400" name="直線コネクタ 399"/>
        <xdr:cNvCxnSpPr/>
      </xdr:nvCxnSpPr>
      <xdr:spPr>
        <a:xfrm>
          <a:off x="8750300" y="13412110"/>
          <a:ext cx="889000" cy="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159435</xdr:rowOff>
    </xdr:from>
    <xdr:to>
      <xdr:col>50</xdr:col>
      <xdr:colOff>165100</xdr:colOff>
      <xdr:row>78</xdr:row>
      <xdr:rowOff>89585</xdr:rowOff>
    </xdr:to>
    <xdr:sp macro="" textlink="">
      <xdr:nvSpPr>
        <xdr:cNvPr id="401" name="フローチャート: 判断 400"/>
        <xdr:cNvSpPr/>
      </xdr:nvSpPr>
      <xdr:spPr>
        <a:xfrm>
          <a:off x="9588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106112</xdr:rowOff>
    </xdr:from>
    <xdr:ext cx="534377" cy="259045"/>
    <xdr:sp macro="" textlink="">
      <xdr:nvSpPr>
        <xdr:cNvPr id="402" name="テキスト ボックス 401"/>
        <xdr:cNvSpPr txBox="1"/>
      </xdr:nvSpPr>
      <xdr:spPr>
        <a:xfrm>
          <a:off x="9372111" y="131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39010</xdr:rowOff>
    </xdr:from>
    <xdr:to>
      <xdr:col>45</xdr:col>
      <xdr:colOff>177800</xdr:colOff>
      <xdr:row>78</xdr:row>
      <xdr:rowOff>89770</xdr:rowOff>
    </xdr:to>
    <xdr:cxnSp macro="">
      <xdr:nvCxnSpPr>
        <xdr:cNvPr id="403" name="直線コネクタ 402"/>
        <xdr:cNvCxnSpPr/>
      </xdr:nvCxnSpPr>
      <xdr:spPr>
        <a:xfrm flipV="1">
          <a:off x="7861300" y="13412110"/>
          <a:ext cx="889000" cy="5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59232</xdr:rowOff>
    </xdr:from>
    <xdr:to>
      <xdr:col>46</xdr:col>
      <xdr:colOff>38100</xdr:colOff>
      <xdr:row>78</xdr:row>
      <xdr:rowOff>160832</xdr:rowOff>
    </xdr:to>
    <xdr:sp macro="" textlink="">
      <xdr:nvSpPr>
        <xdr:cNvPr id="404" name="フローチャート: 判断 403"/>
        <xdr:cNvSpPr/>
      </xdr:nvSpPr>
      <xdr:spPr>
        <a:xfrm>
          <a:off x="8699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151959</xdr:rowOff>
    </xdr:from>
    <xdr:ext cx="534377" cy="259045"/>
    <xdr:sp macro="" textlink="">
      <xdr:nvSpPr>
        <xdr:cNvPr id="405" name="テキスト ボックス 404"/>
        <xdr:cNvSpPr txBox="1"/>
      </xdr:nvSpPr>
      <xdr:spPr>
        <a:xfrm>
          <a:off x="8483111" y="1352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69517</xdr:rowOff>
    </xdr:from>
    <xdr:to>
      <xdr:col>41</xdr:col>
      <xdr:colOff>50800</xdr:colOff>
      <xdr:row>78</xdr:row>
      <xdr:rowOff>89770</xdr:rowOff>
    </xdr:to>
    <xdr:cxnSp macro="">
      <xdr:nvCxnSpPr>
        <xdr:cNvPr id="406" name="直線コネクタ 405"/>
        <xdr:cNvCxnSpPr/>
      </xdr:nvCxnSpPr>
      <xdr:spPr>
        <a:xfrm>
          <a:off x="6972300" y="13442617"/>
          <a:ext cx="889000" cy="2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74202</xdr:rowOff>
    </xdr:from>
    <xdr:to>
      <xdr:col>41</xdr:col>
      <xdr:colOff>101600</xdr:colOff>
      <xdr:row>79</xdr:row>
      <xdr:rowOff>4352</xdr:rowOff>
    </xdr:to>
    <xdr:sp macro="" textlink="">
      <xdr:nvSpPr>
        <xdr:cNvPr id="407" name="フローチャート: 判断 406"/>
        <xdr:cNvSpPr/>
      </xdr:nvSpPr>
      <xdr:spPr>
        <a:xfrm>
          <a:off x="7810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166929</xdr:rowOff>
    </xdr:from>
    <xdr:ext cx="534377" cy="259045"/>
    <xdr:sp macro="" textlink="">
      <xdr:nvSpPr>
        <xdr:cNvPr id="408" name="テキスト ボックス 407"/>
        <xdr:cNvSpPr txBox="1"/>
      </xdr:nvSpPr>
      <xdr:spPr>
        <a:xfrm>
          <a:off x="7594111" y="1354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67500</xdr:rowOff>
    </xdr:from>
    <xdr:to>
      <xdr:col>36</xdr:col>
      <xdr:colOff>165100</xdr:colOff>
      <xdr:row>78</xdr:row>
      <xdr:rowOff>169100</xdr:rowOff>
    </xdr:to>
    <xdr:sp macro="" textlink="">
      <xdr:nvSpPr>
        <xdr:cNvPr id="409" name="フローチャート: 判断 408"/>
        <xdr:cNvSpPr/>
      </xdr:nvSpPr>
      <xdr:spPr>
        <a:xfrm>
          <a:off x="6921500" y="1344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160227</xdr:rowOff>
    </xdr:from>
    <xdr:ext cx="534377" cy="259045"/>
    <xdr:sp macro="" textlink="">
      <xdr:nvSpPr>
        <xdr:cNvPr id="410" name="テキスト ボックス 409"/>
        <xdr:cNvSpPr txBox="1"/>
      </xdr:nvSpPr>
      <xdr:spPr>
        <a:xfrm>
          <a:off x="6705111" y="1353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30519</xdr:rowOff>
    </xdr:from>
    <xdr:to>
      <xdr:col>55</xdr:col>
      <xdr:colOff>50800</xdr:colOff>
      <xdr:row>78</xdr:row>
      <xdr:rowOff>132119</xdr:rowOff>
    </xdr:to>
    <xdr:sp macro="" textlink="">
      <xdr:nvSpPr>
        <xdr:cNvPr id="416" name="楕円 415"/>
        <xdr:cNvSpPr/>
      </xdr:nvSpPr>
      <xdr:spPr>
        <a:xfrm>
          <a:off x="10426700" y="1340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132226</xdr:rowOff>
    </xdr:from>
    <xdr:ext cx="534377" cy="259045"/>
    <xdr:sp macro="" textlink="">
      <xdr:nvSpPr>
        <xdr:cNvPr id="417" name="商工費該当値テキスト"/>
        <xdr:cNvSpPr txBox="1"/>
      </xdr:nvSpPr>
      <xdr:spPr>
        <a:xfrm>
          <a:off x="10528300" y="1333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162113</xdr:rowOff>
    </xdr:from>
    <xdr:to>
      <xdr:col>50</xdr:col>
      <xdr:colOff>165100</xdr:colOff>
      <xdr:row>78</xdr:row>
      <xdr:rowOff>92263</xdr:rowOff>
    </xdr:to>
    <xdr:sp macro="" textlink="">
      <xdr:nvSpPr>
        <xdr:cNvPr id="418" name="楕円 417"/>
        <xdr:cNvSpPr/>
      </xdr:nvSpPr>
      <xdr:spPr>
        <a:xfrm>
          <a:off x="9588500" y="1336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83390</xdr:rowOff>
    </xdr:from>
    <xdr:ext cx="534377" cy="259045"/>
    <xdr:sp macro="" textlink="">
      <xdr:nvSpPr>
        <xdr:cNvPr id="419" name="テキスト ボックス 418"/>
        <xdr:cNvSpPr txBox="1"/>
      </xdr:nvSpPr>
      <xdr:spPr>
        <a:xfrm>
          <a:off x="9372111" y="1345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159660</xdr:rowOff>
    </xdr:from>
    <xdr:to>
      <xdr:col>46</xdr:col>
      <xdr:colOff>38100</xdr:colOff>
      <xdr:row>78</xdr:row>
      <xdr:rowOff>89810</xdr:rowOff>
    </xdr:to>
    <xdr:sp macro="" textlink="">
      <xdr:nvSpPr>
        <xdr:cNvPr id="420" name="楕円 419"/>
        <xdr:cNvSpPr/>
      </xdr:nvSpPr>
      <xdr:spPr>
        <a:xfrm>
          <a:off x="8699500" y="1336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106337</xdr:rowOff>
    </xdr:from>
    <xdr:ext cx="534377" cy="259045"/>
    <xdr:sp macro="" textlink="">
      <xdr:nvSpPr>
        <xdr:cNvPr id="421" name="テキスト ボックス 420"/>
        <xdr:cNvSpPr txBox="1"/>
      </xdr:nvSpPr>
      <xdr:spPr>
        <a:xfrm>
          <a:off x="8483111" y="1313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38970</xdr:rowOff>
    </xdr:from>
    <xdr:to>
      <xdr:col>41</xdr:col>
      <xdr:colOff>101600</xdr:colOff>
      <xdr:row>78</xdr:row>
      <xdr:rowOff>140570</xdr:rowOff>
    </xdr:to>
    <xdr:sp macro="" textlink="">
      <xdr:nvSpPr>
        <xdr:cNvPr id="422" name="楕円 421"/>
        <xdr:cNvSpPr/>
      </xdr:nvSpPr>
      <xdr:spPr>
        <a:xfrm>
          <a:off x="7810500" y="1341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157097</xdr:rowOff>
    </xdr:from>
    <xdr:ext cx="534377" cy="259045"/>
    <xdr:sp macro="" textlink="">
      <xdr:nvSpPr>
        <xdr:cNvPr id="423" name="テキスト ボックス 422"/>
        <xdr:cNvSpPr txBox="1"/>
      </xdr:nvSpPr>
      <xdr:spPr>
        <a:xfrm>
          <a:off x="7594111" y="1318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18717</xdr:rowOff>
    </xdr:from>
    <xdr:to>
      <xdr:col>36</xdr:col>
      <xdr:colOff>165100</xdr:colOff>
      <xdr:row>78</xdr:row>
      <xdr:rowOff>120317</xdr:rowOff>
    </xdr:to>
    <xdr:sp macro="" textlink="">
      <xdr:nvSpPr>
        <xdr:cNvPr id="424" name="楕円 423"/>
        <xdr:cNvSpPr/>
      </xdr:nvSpPr>
      <xdr:spPr>
        <a:xfrm>
          <a:off x="6921500" y="1339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136844</xdr:rowOff>
    </xdr:from>
    <xdr:ext cx="534377" cy="259045"/>
    <xdr:sp macro="" textlink="">
      <xdr:nvSpPr>
        <xdr:cNvPr id="425" name="テキスト ボックス 424"/>
        <xdr:cNvSpPr txBox="1"/>
      </xdr:nvSpPr>
      <xdr:spPr>
        <a:xfrm>
          <a:off x="6705111" y="1316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6" name="テキスト ボックス 43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8" name="テキスト ボックス 43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154915</xdr:rowOff>
    </xdr:from>
    <xdr:to>
      <xdr:col>54</xdr:col>
      <xdr:colOff>189865</xdr:colOff>
      <xdr:row>98</xdr:row>
      <xdr:rowOff>132525</xdr:rowOff>
    </xdr:to>
    <xdr:cxnSp macro="">
      <xdr:nvCxnSpPr>
        <xdr:cNvPr id="450" name="直線コネクタ 449"/>
        <xdr:cNvCxnSpPr/>
      </xdr:nvCxnSpPr>
      <xdr:spPr>
        <a:xfrm flipV="1">
          <a:off x="10475595" y="15413965"/>
          <a:ext cx="1270" cy="152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136352</xdr:rowOff>
    </xdr:from>
    <xdr:ext cx="534377" cy="259045"/>
    <xdr:sp macro="" textlink="">
      <xdr:nvSpPr>
        <xdr:cNvPr id="451" name="土木費最小値テキスト"/>
        <xdr:cNvSpPr txBox="1"/>
      </xdr:nvSpPr>
      <xdr:spPr>
        <a:xfrm>
          <a:off x="10528300" y="1693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132525</xdr:rowOff>
    </xdr:from>
    <xdr:to>
      <xdr:col>55</xdr:col>
      <xdr:colOff>88900</xdr:colOff>
      <xdr:row>98</xdr:row>
      <xdr:rowOff>132525</xdr:rowOff>
    </xdr:to>
    <xdr:cxnSp macro="">
      <xdr:nvCxnSpPr>
        <xdr:cNvPr id="452" name="直線コネクタ 451"/>
        <xdr:cNvCxnSpPr/>
      </xdr:nvCxnSpPr>
      <xdr:spPr>
        <a:xfrm>
          <a:off x="10388600" y="16934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101592</xdr:rowOff>
    </xdr:from>
    <xdr:ext cx="599010" cy="259045"/>
    <xdr:sp macro="" textlink="">
      <xdr:nvSpPr>
        <xdr:cNvPr id="453" name="土木費最大値テキスト"/>
        <xdr:cNvSpPr txBox="1"/>
      </xdr:nvSpPr>
      <xdr:spPr>
        <a:xfrm>
          <a:off x="10528300" y="1518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156,302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154915</xdr:rowOff>
    </xdr:from>
    <xdr:to>
      <xdr:col>55</xdr:col>
      <xdr:colOff>88900</xdr:colOff>
      <xdr:row>89</xdr:row>
      <xdr:rowOff>154915</xdr:rowOff>
    </xdr:to>
    <xdr:cxnSp macro="">
      <xdr:nvCxnSpPr>
        <xdr:cNvPr id="454" name="直線コネクタ 453"/>
        <xdr:cNvCxnSpPr/>
      </xdr:nvCxnSpPr>
      <xdr:spPr>
        <a:xfrm>
          <a:off x="10388600" y="1541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119938</xdr:rowOff>
    </xdr:from>
    <xdr:to>
      <xdr:col>55</xdr:col>
      <xdr:colOff>0</xdr:colOff>
      <xdr:row>94</xdr:row>
      <xdr:rowOff>169456</xdr:rowOff>
    </xdr:to>
    <xdr:cxnSp macro="">
      <xdr:nvCxnSpPr>
        <xdr:cNvPr id="455" name="直線コネクタ 454"/>
        <xdr:cNvCxnSpPr/>
      </xdr:nvCxnSpPr>
      <xdr:spPr>
        <a:xfrm>
          <a:off x="9639300" y="16236238"/>
          <a:ext cx="838200" cy="4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168457</xdr:rowOff>
    </xdr:from>
    <xdr:ext cx="534377" cy="259045"/>
    <xdr:sp macro="" textlink="">
      <xdr:nvSpPr>
        <xdr:cNvPr id="456" name="土木費平均値テキスト"/>
        <xdr:cNvSpPr txBox="1"/>
      </xdr:nvSpPr>
      <xdr:spPr>
        <a:xfrm>
          <a:off x="10528300" y="16284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18580</xdr:rowOff>
    </xdr:from>
    <xdr:to>
      <xdr:col>55</xdr:col>
      <xdr:colOff>50800</xdr:colOff>
      <xdr:row>95</xdr:row>
      <xdr:rowOff>120180</xdr:rowOff>
    </xdr:to>
    <xdr:sp macro="" textlink="">
      <xdr:nvSpPr>
        <xdr:cNvPr id="457" name="フローチャート: 判断 456"/>
        <xdr:cNvSpPr/>
      </xdr:nvSpPr>
      <xdr:spPr>
        <a:xfrm>
          <a:off x="10426700" y="1630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138671</xdr:rowOff>
    </xdr:from>
    <xdr:to>
      <xdr:col>50</xdr:col>
      <xdr:colOff>114300</xdr:colOff>
      <xdr:row>94</xdr:row>
      <xdr:rowOff>119938</xdr:rowOff>
    </xdr:to>
    <xdr:cxnSp macro="">
      <xdr:nvCxnSpPr>
        <xdr:cNvPr id="458" name="直線コネクタ 457"/>
        <xdr:cNvCxnSpPr/>
      </xdr:nvCxnSpPr>
      <xdr:spPr>
        <a:xfrm>
          <a:off x="8750300" y="16083521"/>
          <a:ext cx="889000" cy="15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20320</xdr:rowOff>
    </xdr:from>
    <xdr:to>
      <xdr:col>50</xdr:col>
      <xdr:colOff>165100</xdr:colOff>
      <xdr:row>95</xdr:row>
      <xdr:rowOff>121920</xdr:rowOff>
    </xdr:to>
    <xdr:sp macro="" textlink="">
      <xdr:nvSpPr>
        <xdr:cNvPr id="459" name="フローチャート: 判断 458"/>
        <xdr:cNvSpPr/>
      </xdr:nvSpPr>
      <xdr:spPr>
        <a:xfrm>
          <a:off x="9588500" y="1630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113047</xdr:rowOff>
    </xdr:from>
    <xdr:ext cx="534377" cy="259045"/>
    <xdr:sp macro="" textlink="">
      <xdr:nvSpPr>
        <xdr:cNvPr id="460" name="テキスト ボックス 459"/>
        <xdr:cNvSpPr txBox="1"/>
      </xdr:nvSpPr>
      <xdr:spPr>
        <a:xfrm>
          <a:off x="9372111" y="1640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138671</xdr:rowOff>
    </xdr:from>
    <xdr:to>
      <xdr:col>45</xdr:col>
      <xdr:colOff>177800</xdr:colOff>
      <xdr:row>94</xdr:row>
      <xdr:rowOff>95098</xdr:rowOff>
    </xdr:to>
    <xdr:cxnSp macro="">
      <xdr:nvCxnSpPr>
        <xdr:cNvPr id="461" name="直線コネクタ 460"/>
        <xdr:cNvCxnSpPr/>
      </xdr:nvCxnSpPr>
      <xdr:spPr>
        <a:xfrm flipV="1">
          <a:off x="7861300" y="16083521"/>
          <a:ext cx="889000" cy="12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58941</xdr:rowOff>
    </xdr:from>
    <xdr:to>
      <xdr:col>46</xdr:col>
      <xdr:colOff>38100</xdr:colOff>
      <xdr:row>95</xdr:row>
      <xdr:rowOff>160541</xdr:rowOff>
    </xdr:to>
    <xdr:sp macro="" textlink="">
      <xdr:nvSpPr>
        <xdr:cNvPr id="462" name="フローチャート: 判断 461"/>
        <xdr:cNvSpPr/>
      </xdr:nvSpPr>
      <xdr:spPr>
        <a:xfrm>
          <a:off x="8699500" y="163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151668</xdr:rowOff>
    </xdr:from>
    <xdr:ext cx="534377" cy="259045"/>
    <xdr:sp macro="" textlink="">
      <xdr:nvSpPr>
        <xdr:cNvPr id="463" name="テキスト ボックス 462"/>
        <xdr:cNvSpPr txBox="1"/>
      </xdr:nvSpPr>
      <xdr:spPr>
        <a:xfrm>
          <a:off x="8483111" y="1643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95098</xdr:rowOff>
    </xdr:from>
    <xdr:to>
      <xdr:col>41</xdr:col>
      <xdr:colOff>50800</xdr:colOff>
      <xdr:row>94</xdr:row>
      <xdr:rowOff>102197</xdr:rowOff>
    </xdr:to>
    <xdr:cxnSp macro="">
      <xdr:nvCxnSpPr>
        <xdr:cNvPr id="464" name="直線コネクタ 463"/>
        <xdr:cNvCxnSpPr/>
      </xdr:nvCxnSpPr>
      <xdr:spPr>
        <a:xfrm flipV="1">
          <a:off x="6972300" y="16211398"/>
          <a:ext cx="889000" cy="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116015</xdr:rowOff>
    </xdr:from>
    <xdr:to>
      <xdr:col>41</xdr:col>
      <xdr:colOff>101600</xdr:colOff>
      <xdr:row>96</xdr:row>
      <xdr:rowOff>46165</xdr:rowOff>
    </xdr:to>
    <xdr:sp macro="" textlink="">
      <xdr:nvSpPr>
        <xdr:cNvPr id="465" name="フローチャート: 判断 464"/>
        <xdr:cNvSpPr/>
      </xdr:nvSpPr>
      <xdr:spPr>
        <a:xfrm>
          <a:off x="7810500" y="1640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37292</xdr:rowOff>
    </xdr:from>
    <xdr:ext cx="534377" cy="259045"/>
    <xdr:sp macro="" textlink="">
      <xdr:nvSpPr>
        <xdr:cNvPr id="466" name="テキスト ボックス 465"/>
        <xdr:cNvSpPr txBox="1"/>
      </xdr:nvSpPr>
      <xdr:spPr>
        <a:xfrm>
          <a:off x="7594111" y="164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97346</xdr:rowOff>
    </xdr:from>
    <xdr:to>
      <xdr:col>36</xdr:col>
      <xdr:colOff>165100</xdr:colOff>
      <xdr:row>96</xdr:row>
      <xdr:rowOff>27496</xdr:rowOff>
    </xdr:to>
    <xdr:sp macro="" textlink="">
      <xdr:nvSpPr>
        <xdr:cNvPr id="467" name="フローチャート: 判断 466"/>
        <xdr:cNvSpPr/>
      </xdr:nvSpPr>
      <xdr:spPr>
        <a:xfrm>
          <a:off x="6921500" y="1638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18623</xdr:rowOff>
    </xdr:from>
    <xdr:ext cx="534377" cy="259045"/>
    <xdr:sp macro="" textlink="">
      <xdr:nvSpPr>
        <xdr:cNvPr id="468" name="テキスト ボックス 467"/>
        <xdr:cNvSpPr txBox="1"/>
      </xdr:nvSpPr>
      <xdr:spPr>
        <a:xfrm>
          <a:off x="6705111" y="164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118656</xdr:rowOff>
    </xdr:from>
    <xdr:to>
      <xdr:col>55</xdr:col>
      <xdr:colOff>50800</xdr:colOff>
      <xdr:row>95</xdr:row>
      <xdr:rowOff>48806</xdr:rowOff>
    </xdr:to>
    <xdr:sp macro="" textlink="">
      <xdr:nvSpPr>
        <xdr:cNvPr id="474" name="楕円 473"/>
        <xdr:cNvSpPr/>
      </xdr:nvSpPr>
      <xdr:spPr>
        <a:xfrm>
          <a:off x="10426700" y="1623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141533</xdr:rowOff>
    </xdr:from>
    <xdr:ext cx="534377" cy="259045"/>
    <xdr:sp macro="" textlink="">
      <xdr:nvSpPr>
        <xdr:cNvPr id="475" name="土木費該当値テキスト"/>
        <xdr:cNvSpPr txBox="1"/>
      </xdr:nvSpPr>
      <xdr:spPr>
        <a:xfrm>
          <a:off x="10528300" y="1608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69138</xdr:rowOff>
    </xdr:from>
    <xdr:to>
      <xdr:col>50</xdr:col>
      <xdr:colOff>165100</xdr:colOff>
      <xdr:row>94</xdr:row>
      <xdr:rowOff>170738</xdr:rowOff>
    </xdr:to>
    <xdr:sp macro="" textlink="">
      <xdr:nvSpPr>
        <xdr:cNvPr id="476" name="楕円 475"/>
        <xdr:cNvSpPr/>
      </xdr:nvSpPr>
      <xdr:spPr>
        <a:xfrm>
          <a:off x="9588500" y="161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15815</xdr:rowOff>
    </xdr:from>
    <xdr:ext cx="534377" cy="259045"/>
    <xdr:sp macro="" textlink="">
      <xdr:nvSpPr>
        <xdr:cNvPr id="477" name="テキスト ボックス 476"/>
        <xdr:cNvSpPr txBox="1"/>
      </xdr:nvSpPr>
      <xdr:spPr>
        <a:xfrm>
          <a:off x="9372111" y="1596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87871</xdr:rowOff>
    </xdr:from>
    <xdr:to>
      <xdr:col>46</xdr:col>
      <xdr:colOff>38100</xdr:colOff>
      <xdr:row>94</xdr:row>
      <xdr:rowOff>18021</xdr:rowOff>
    </xdr:to>
    <xdr:sp macro="" textlink="">
      <xdr:nvSpPr>
        <xdr:cNvPr id="478" name="楕円 477"/>
        <xdr:cNvSpPr/>
      </xdr:nvSpPr>
      <xdr:spPr>
        <a:xfrm>
          <a:off x="8699500" y="1603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34548</xdr:rowOff>
    </xdr:from>
    <xdr:ext cx="599010" cy="259045"/>
    <xdr:sp macro="" textlink="">
      <xdr:nvSpPr>
        <xdr:cNvPr id="479" name="テキスト ボックス 478"/>
        <xdr:cNvSpPr txBox="1"/>
      </xdr:nvSpPr>
      <xdr:spPr>
        <a:xfrm>
          <a:off x="8450795" y="1580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44298</xdr:rowOff>
    </xdr:from>
    <xdr:to>
      <xdr:col>41</xdr:col>
      <xdr:colOff>101600</xdr:colOff>
      <xdr:row>94</xdr:row>
      <xdr:rowOff>145898</xdr:rowOff>
    </xdr:to>
    <xdr:sp macro="" textlink="">
      <xdr:nvSpPr>
        <xdr:cNvPr id="480" name="楕円 479"/>
        <xdr:cNvSpPr/>
      </xdr:nvSpPr>
      <xdr:spPr>
        <a:xfrm>
          <a:off x="7810500" y="1616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162425</xdr:rowOff>
    </xdr:from>
    <xdr:ext cx="534377" cy="259045"/>
    <xdr:sp macro="" textlink="">
      <xdr:nvSpPr>
        <xdr:cNvPr id="481" name="テキスト ボックス 480"/>
        <xdr:cNvSpPr txBox="1"/>
      </xdr:nvSpPr>
      <xdr:spPr>
        <a:xfrm>
          <a:off x="7594111" y="159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51397</xdr:rowOff>
    </xdr:from>
    <xdr:to>
      <xdr:col>36</xdr:col>
      <xdr:colOff>165100</xdr:colOff>
      <xdr:row>94</xdr:row>
      <xdr:rowOff>152997</xdr:rowOff>
    </xdr:to>
    <xdr:sp macro="" textlink="">
      <xdr:nvSpPr>
        <xdr:cNvPr id="482" name="楕円 481"/>
        <xdr:cNvSpPr/>
      </xdr:nvSpPr>
      <xdr:spPr>
        <a:xfrm>
          <a:off x="6921500" y="1616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169524</xdr:rowOff>
    </xdr:from>
    <xdr:ext cx="534377" cy="259045"/>
    <xdr:sp macro="" textlink="">
      <xdr:nvSpPr>
        <xdr:cNvPr id="483" name="テキスト ボックス 482"/>
        <xdr:cNvSpPr txBox="1"/>
      </xdr:nvSpPr>
      <xdr:spPr>
        <a:xfrm>
          <a:off x="6705111" y="1594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6" name="テキスト ボックス 49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37356</xdr:rowOff>
    </xdr:from>
    <xdr:to>
      <xdr:col>85</xdr:col>
      <xdr:colOff>126364</xdr:colOff>
      <xdr:row>39</xdr:row>
      <xdr:rowOff>6746</xdr:rowOff>
    </xdr:to>
    <xdr:cxnSp macro="">
      <xdr:nvCxnSpPr>
        <xdr:cNvPr id="506" name="直線コネクタ 505"/>
        <xdr:cNvCxnSpPr/>
      </xdr:nvCxnSpPr>
      <xdr:spPr>
        <a:xfrm flipV="1">
          <a:off x="16317595" y="5352306"/>
          <a:ext cx="1269" cy="134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10573</xdr:rowOff>
    </xdr:from>
    <xdr:ext cx="534377" cy="259045"/>
    <xdr:sp macro="" textlink="">
      <xdr:nvSpPr>
        <xdr:cNvPr id="507" name="消防費最小値テキスト"/>
        <xdr:cNvSpPr txBox="1"/>
      </xdr:nvSpPr>
      <xdr:spPr>
        <a:xfrm>
          <a:off x="16370300" y="66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6746</xdr:rowOff>
    </xdr:from>
    <xdr:to>
      <xdr:col>86</xdr:col>
      <xdr:colOff>25400</xdr:colOff>
      <xdr:row>39</xdr:row>
      <xdr:rowOff>6746</xdr:rowOff>
    </xdr:to>
    <xdr:cxnSp macro="">
      <xdr:nvCxnSpPr>
        <xdr:cNvPr id="508" name="直線コネクタ 507"/>
        <xdr:cNvCxnSpPr/>
      </xdr:nvCxnSpPr>
      <xdr:spPr>
        <a:xfrm>
          <a:off x="16230600" y="6693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155483</xdr:rowOff>
    </xdr:from>
    <xdr:ext cx="534377" cy="259045"/>
    <xdr:sp macro="" textlink="">
      <xdr:nvSpPr>
        <xdr:cNvPr id="509" name="消防費最大値テキスト"/>
        <xdr:cNvSpPr txBox="1"/>
      </xdr:nvSpPr>
      <xdr:spPr>
        <a:xfrm>
          <a:off x="16370300" y="512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37356</xdr:rowOff>
    </xdr:from>
    <xdr:to>
      <xdr:col>86</xdr:col>
      <xdr:colOff>25400</xdr:colOff>
      <xdr:row>31</xdr:row>
      <xdr:rowOff>37356</xdr:rowOff>
    </xdr:to>
    <xdr:cxnSp macro="">
      <xdr:nvCxnSpPr>
        <xdr:cNvPr id="510" name="直線コネクタ 509"/>
        <xdr:cNvCxnSpPr/>
      </xdr:nvCxnSpPr>
      <xdr:spPr>
        <a:xfrm>
          <a:off x="16230600" y="5352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95923</xdr:rowOff>
    </xdr:from>
    <xdr:to>
      <xdr:col>85</xdr:col>
      <xdr:colOff>127000</xdr:colOff>
      <xdr:row>36</xdr:row>
      <xdr:rowOff>72034</xdr:rowOff>
    </xdr:to>
    <xdr:cxnSp macro="">
      <xdr:nvCxnSpPr>
        <xdr:cNvPr id="511" name="直線コネクタ 510"/>
        <xdr:cNvCxnSpPr/>
      </xdr:nvCxnSpPr>
      <xdr:spPr>
        <a:xfrm flipV="1">
          <a:off x="15481300" y="6096673"/>
          <a:ext cx="838200" cy="14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79854</xdr:rowOff>
    </xdr:from>
    <xdr:ext cx="534377" cy="259045"/>
    <xdr:sp macro="" textlink="">
      <xdr:nvSpPr>
        <xdr:cNvPr id="512" name="消防費平均値テキスト"/>
        <xdr:cNvSpPr txBox="1"/>
      </xdr:nvSpPr>
      <xdr:spPr>
        <a:xfrm>
          <a:off x="16370300" y="6252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101427</xdr:rowOff>
    </xdr:from>
    <xdr:to>
      <xdr:col>85</xdr:col>
      <xdr:colOff>177800</xdr:colOff>
      <xdr:row>37</xdr:row>
      <xdr:rowOff>31577</xdr:rowOff>
    </xdr:to>
    <xdr:sp macro="" textlink="">
      <xdr:nvSpPr>
        <xdr:cNvPr id="513" name="フローチャート: 判断 512"/>
        <xdr:cNvSpPr/>
      </xdr:nvSpPr>
      <xdr:spPr>
        <a:xfrm>
          <a:off x="162687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151999</xdr:rowOff>
    </xdr:from>
    <xdr:to>
      <xdr:col>81</xdr:col>
      <xdr:colOff>50800</xdr:colOff>
      <xdr:row>36</xdr:row>
      <xdr:rowOff>72034</xdr:rowOff>
    </xdr:to>
    <xdr:cxnSp macro="">
      <xdr:nvCxnSpPr>
        <xdr:cNvPr id="514" name="直線コネクタ 513"/>
        <xdr:cNvCxnSpPr/>
      </xdr:nvCxnSpPr>
      <xdr:spPr>
        <a:xfrm>
          <a:off x="14592300" y="6152749"/>
          <a:ext cx="889000" cy="9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162052</xdr:rowOff>
    </xdr:from>
    <xdr:to>
      <xdr:col>81</xdr:col>
      <xdr:colOff>101600</xdr:colOff>
      <xdr:row>36</xdr:row>
      <xdr:rowOff>92202</xdr:rowOff>
    </xdr:to>
    <xdr:sp macro="" textlink="">
      <xdr:nvSpPr>
        <xdr:cNvPr id="515" name="フローチャート: 判断 514"/>
        <xdr:cNvSpPr/>
      </xdr:nvSpPr>
      <xdr:spPr>
        <a:xfrm>
          <a:off x="15430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108729</xdr:rowOff>
    </xdr:from>
    <xdr:ext cx="534377" cy="259045"/>
    <xdr:sp macro="" textlink="">
      <xdr:nvSpPr>
        <xdr:cNvPr id="516" name="テキスト ボックス 515"/>
        <xdr:cNvSpPr txBox="1"/>
      </xdr:nvSpPr>
      <xdr:spPr>
        <a:xfrm>
          <a:off x="15214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151999</xdr:rowOff>
    </xdr:from>
    <xdr:to>
      <xdr:col>76</xdr:col>
      <xdr:colOff>114300</xdr:colOff>
      <xdr:row>36</xdr:row>
      <xdr:rowOff>108496</xdr:rowOff>
    </xdr:to>
    <xdr:cxnSp macro="">
      <xdr:nvCxnSpPr>
        <xdr:cNvPr id="517" name="直線コネクタ 516"/>
        <xdr:cNvCxnSpPr/>
      </xdr:nvCxnSpPr>
      <xdr:spPr>
        <a:xfrm flipV="1">
          <a:off x="13703300" y="6152749"/>
          <a:ext cx="889000" cy="12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27155</xdr:rowOff>
    </xdr:from>
    <xdr:to>
      <xdr:col>76</xdr:col>
      <xdr:colOff>165100</xdr:colOff>
      <xdr:row>36</xdr:row>
      <xdr:rowOff>128755</xdr:rowOff>
    </xdr:to>
    <xdr:sp macro="" textlink="">
      <xdr:nvSpPr>
        <xdr:cNvPr id="518" name="フローチャート: 判断 517"/>
        <xdr:cNvSpPr/>
      </xdr:nvSpPr>
      <xdr:spPr>
        <a:xfrm>
          <a:off x="14541500" y="619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119882</xdr:rowOff>
    </xdr:from>
    <xdr:ext cx="534377" cy="259045"/>
    <xdr:sp macro="" textlink="">
      <xdr:nvSpPr>
        <xdr:cNvPr id="519" name="テキスト ボックス 518"/>
        <xdr:cNvSpPr txBox="1"/>
      </xdr:nvSpPr>
      <xdr:spPr>
        <a:xfrm>
          <a:off x="14325111" y="629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108496</xdr:rowOff>
    </xdr:from>
    <xdr:to>
      <xdr:col>71</xdr:col>
      <xdr:colOff>177800</xdr:colOff>
      <xdr:row>37</xdr:row>
      <xdr:rowOff>7546</xdr:rowOff>
    </xdr:to>
    <xdr:cxnSp macro="">
      <xdr:nvCxnSpPr>
        <xdr:cNvPr id="520" name="直線コネクタ 519"/>
        <xdr:cNvCxnSpPr/>
      </xdr:nvCxnSpPr>
      <xdr:spPr>
        <a:xfrm flipV="1">
          <a:off x="12814300" y="6280696"/>
          <a:ext cx="889000" cy="7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170304</xdr:rowOff>
    </xdr:from>
    <xdr:to>
      <xdr:col>72</xdr:col>
      <xdr:colOff>38100</xdr:colOff>
      <xdr:row>36</xdr:row>
      <xdr:rowOff>100454</xdr:rowOff>
    </xdr:to>
    <xdr:sp macro="" textlink="">
      <xdr:nvSpPr>
        <xdr:cNvPr id="521" name="フローチャート: 判断 520"/>
        <xdr:cNvSpPr/>
      </xdr:nvSpPr>
      <xdr:spPr>
        <a:xfrm>
          <a:off x="13652500" y="617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116981</xdr:rowOff>
    </xdr:from>
    <xdr:ext cx="534377" cy="259045"/>
    <xdr:sp macro="" textlink="">
      <xdr:nvSpPr>
        <xdr:cNvPr id="522" name="テキスト ボックス 521"/>
        <xdr:cNvSpPr txBox="1"/>
      </xdr:nvSpPr>
      <xdr:spPr>
        <a:xfrm>
          <a:off x="13436111" y="59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76213</xdr:rowOff>
    </xdr:from>
    <xdr:to>
      <xdr:col>67</xdr:col>
      <xdr:colOff>101600</xdr:colOff>
      <xdr:row>37</xdr:row>
      <xdr:rowOff>6363</xdr:rowOff>
    </xdr:to>
    <xdr:sp macro="" textlink="">
      <xdr:nvSpPr>
        <xdr:cNvPr id="523" name="フローチャート: 判断 522"/>
        <xdr:cNvSpPr/>
      </xdr:nvSpPr>
      <xdr:spPr>
        <a:xfrm>
          <a:off x="12763500" y="624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22890</xdr:rowOff>
    </xdr:from>
    <xdr:ext cx="534377" cy="259045"/>
    <xdr:sp macro="" textlink="">
      <xdr:nvSpPr>
        <xdr:cNvPr id="524" name="テキスト ボックス 523"/>
        <xdr:cNvSpPr txBox="1"/>
      </xdr:nvSpPr>
      <xdr:spPr>
        <a:xfrm>
          <a:off x="12547111" y="602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45123</xdr:rowOff>
    </xdr:from>
    <xdr:to>
      <xdr:col>85</xdr:col>
      <xdr:colOff>177800</xdr:colOff>
      <xdr:row>35</xdr:row>
      <xdr:rowOff>146723</xdr:rowOff>
    </xdr:to>
    <xdr:sp macro="" textlink="">
      <xdr:nvSpPr>
        <xdr:cNvPr id="530" name="楕円 529"/>
        <xdr:cNvSpPr/>
      </xdr:nvSpPr>
      <xdr:spPr>
        <a:xfrm>
          <a:off x="16268700" y="604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68000</xdr:rowOff>
    </xdr:from>
    <xdr:ext cx="534377" cy="259045"/>
    <xdr:sp macro="" textlink="">
      <xdr:nvSpPr>
        <xdr:cNvPr id="531" name="消防費該当値テキスト"/>
        <xdr:cNvSpPr txBox="1"/>
      </xdr:nvSpPr>
      <xdr:spPr>
        <a:xfrm>
          <a:off x="16370300" y="589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21234</xdr:rowOff>
    </xdr:from>
    <xdr:to>
      <xdr:col>81</xdr:col>
      <xdr:colOff>101600</xdr:colOff>
      <xdr:row>36</xdr:row>
      <xdr:rowOff>122834</xdr:rowOff>
    </xdr:to>
    <xdr:sp macro="" textlink="">
      <xdr:nvSpPr>
        <xdr:cNvPr id="532" name="楕円 531"/>
        <xdr:cNvSpPr/>
      </xdr:nvSpPr>
      <xdr:spPr>
        <a:xfrm>
          <a:off x="15430500" y="619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113961</xdr:rowOff>
    </xdr:from>
    <xdr:ext cx="534377" cy="259045"/>
    <xdr:sp macro="" textlink="">
      <xdr:nvSpPr>
        <xdr:cNvPr id="533" name="テキスト ボックス 532"/>
        <xdr:cNvSpPr txBox="1"/>
      </xdr:nvSpPr>
      <xdr:spPr>
        <a:xfrm>
          <a:off x="15214111" y="628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101199</xdr:rowOff>
    </xdr:from>
    <xdr:to>
      <xdr:col>76</xdr:col>
      <xdr:colOff>165100</xdr:colOff>
      <xdr:row>36</xdr:row>
      <xdr:rowOff>31349</xdr:rowOff>
    </xdr:to>
    <xdr:sp macro="" textlink="">
      <xdr:nvSpPr>
        <xdr:cNvPr id="534" name="楕円 533"/>
        <xdr:cNvSpPr/>
      </xdr:nvSpPr>
      <xdr:spPr>
        <a:xfrm>
          <a:off x="14541500" y="610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47876</xdr:rowOff>
    </xdr:from>
    <xdr:ext cx="534377" cy="259045"/>
    <xdr:sp macro="" textlink="">
      <xdr:nvSpPr>
        <xdr:cNvPr id="535" name="テキスト ボックス 534"/>
        <xdr:cNvSpPr txBox="1"/>
      </xdr:nvSpPr>
      <xdr:spPr>
        <a:xfrm>
          <a:off x="14325111" y="587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57696</xdr:rowOff>
    </xdr:from>
    <xdr:to>
      <xdr:col>72</xdr:col>
      <xdr:colOff>38100</xdr:colOff>
      <xdr:row>36</xdr:row>
      <xdr:rowOff>159296</xdr:rowOff>
    </xdr:to>
    <xdr:sp macro="" textlink="">
      <xdr:nvSpPr>
        <xdr:cNvPr id="536" name="楕円 535"/>
        <xdr:cNvSpPr/>
      </xdr:nvSpPr>
      <xdr:spPr>
        <a:xfrm>
          <a:off x="13652500" y="622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150423</xdr:rowOff>
    </xdr:from>
    <xdr:ext cx="534377" cy="259045"/>
    <xdr:sp macro="" textlink="">
      <xdr:nvSpPr>
        <xdr:cNvPr id="537" name="テキスト ボックス 536"/>
        <xdr:cNvSpPr txBox="1"/>
      </xdr:nvSpPr>
      <xdr:spPr>
        <a:xfrm>
          <a:off x="13436111" y="632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128196</xdr:rowOff>
    </xdr:from>
    <xdr:to>
      <xdr:col>67</xdr:col>
      <xdr:colOff>101600</xdr:colOff>
      <xdr:row>37</xdr:row>
      <xdr:rowOff>58346</xdr:rowOff>
    </xdr:to>
    <xdr:sp macro="" textlink="">
      <xdr:nvSpPr>
        <xdr:cNvPr id="538" name="楕円 537"/>
        <xdr:cNvSpPr/>
      </xdr:nvSpPr>
      <xdr:spPr>
        <a:xfrm>
          <a:off x="12763500" y="630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49473</xdr:rowOff>
    </xdr:from>
    <xdr:ext cx="534377" cy="259045"/>
    <xdr:sp macro="" textlink="">
      <xdr:nvSpPr>
        <xdr:cNvPr id="539" name="テキスト ボックス 538"/>
        <xdr:cNvSpPr txBox="1"/>
      </xdr:nvSpPr>
      <xdr:spPr>
        <a:xfrm>
          <a:off x="12547111" y="639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99009</xdr:rowOff>
    </xdr:from>
    <xdr:to>
      <xdr:col>85</xdr:col>
      <xdr:colOff>126364</xdr:colOff>
      <xdr:row>57</xdr:row>
      <xdr:rowOff>125646</xdr:rowOff>
    </xdr:to>
    <xdr:cxnSp macro="">
      <xdr:nvCxnSpPr>
        <xdr:cNvPr id="561" name="直線コネクタ 560"/>
        <xdr:cNvCxnSpPr/>
      </xdr:nvCxnSpPr>
      <xdr:spPr>
        <a:xfrm flipV="1">
          <a:off x="16317595" y="8842959"/>
          <a:ext cx="1269" cy="1055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129473</xdr:rowOff>
    </xdr:from>
    <xdr:ext cx="534377" cy="259045"/>
    <xdr:sp macro="" textlink="">
      <xdr:nvSpPr>
        <xdr:cNvPr id="562" name="教育費最小値テキスト"/>
        <xdr:cNvSpPr txBox="1"/>
      </xdr:nvSpPr>
      <xdr:spPr>
        <a:xfrm>
          <a:off x="16370300" y="990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125646</xdr:rowOff>
    </xdr:from>
    <xdr:to>
      <xdr:col>86</xdr:col>
      <xdr:colOff>25400</xdr:colOff>
      <xdr:row>57</xdr:row>
      <xdr:rowOff>125646</xdr:rowOff>
    </xdr:to>
    <xdr:cxnSp macro="">
      <xdr:nvCxnSpPr>
        <xdr:cNvPr id="563" name="直線コネクタ 562"/>
        <xdr:cNvCxnSpPr/>
      </xdr:nvCxnSpPr>
      <xdr:spPr>
        <a:xfrm>
          <a:off x="16230600" y="989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45686</xdr:rowOff>
    </xdr:from>
    <xdr:ext cx="599010" cy="259045"/>
    <xdr:sp macro="" textlink="">
      <xdr:nvSpPr>
        <xdr:cNvPr id="564" name="教育費最大値テキスト"/>
        <xdr:cNvSpPr txBox="1"/>
      </xdr:nvSpPr>
      <xdr:spPr>
        <a:xfrm>
          <a:off x="16370300" y="861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271,400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99009</xdr:rowOff>
    </xdr:from>
    <xdr:to>
      <xdr:col>86</xdr:col>
      <xdr:colOff>25400</xdr:colOff>
      <xdr:row>51</xdr:row>
      <xdr:rowOff>99009</xdr:rowOff>
    </xdr:to>
    <xdr:cxnSp macro="">
      <xdr:nvCxnSpPr>
        <xdr:cNvPr id="565" name="直線コネクタ 564"/>
        <xdr:cNvCxnSpPr/>
      </xdr:nvCxnSpPr>
      <xdr:spPr>
        <a:xfrm>
          <a:off x="16230600" y="884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64870</xdr:rowOff>
    </xdr:from>
    <xdr:to>
      <xdr:col>85</xdr:col>
      <xdr:colOff>127000</xdr:colOff>
      <xdr:row>56</xdr:row>
      <xdr:rowOff>90414</xdr:rowOff>
    </xdr:to>
    <xdr:cxnSp macro="">
      <xdr:nvCxnSpPr>
        <xdr:cNvPr id="566" name="直線コネクタ 565"/>
        <xdr:cNvCxnSpPr/>
      </xdr:nvCxnSpPr>
      <xdr:spPr>
        <a:xfrm>
          <a:off x="15481300" y="9666070"/>
          <a:ext cx="838200" cy="2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54525</xdr:rowOff>
    </xdr:from>
    <xdr:ext cx="534377" cy="259045"/>
    <xdr:sp macro="" textlink="">
      <xdr:nvSpPr>
        <xdr:cNvPr id="567" name="教育費平均値テキスト"/>
        <xdr:cNvSpPr txBox="1"/>
      </xdr:nvSpPr>
      <xdr:spPr>
        <a:xfrm>
          <a:off x="16370300" y="965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76098</xdr:rowOff>
    </xdr:from>
    <xdr:to>
      <xdr:col>85</xdr:col>
      <xdr:colOff>177800</xdr:colOff>
      <xdr:row>57</xdr:row>
      <xdr:rowOff>6248</xdr:rowOff>
    </xdr:to>
    <xdr:sp macro="" textlink="">
      <xdr:nvSpPr>
        <xdr:cNvPr id="568" name="フローチャート: 判断 567"/>
        <xdr:cNvSpPr/>
      </xdr:nvSpPr>
      <xdr:spPr>
        <a:xfrm>
          <a:off x="16268700" y="96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64870</xdr:rowOff>
    </xdr:from>
    <xdr:to>
      <xdr:col>81</xdr:col>
      <xdr:colOff>50800</xdr:colOff>
      <xdr:row>56</xdr:row>
      <xdr:rowOff>106604</xdr:rowOff>
    </xdr:to>
    <xdr:cxnSp macro="">
      <xdr:nvCxnSpPr>
        <xdr:cNvPr id="569" name="直線コネクタ 568"/>
        <xdr:cNvCxnSpPr/>
      </xdr:nvCxnSpPr>
      <xdr:spPr>
        <a:xfrm flipV="1">
          <a:off x="14592300" y="9666070"/>
          <a:ext cx="889000" cy="4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71751</xdr:rowOff>
    </xdr:from>
    <xdr:to>
      <xdr:col>81</xdr:col>
      <xdr:colOff>101600</xdr:colOff>
      <xdr:row>57</xdr:row>
      <xdr:rowOff>1901</xdr:rowOff>
    </xdr:to>
    <xdr:sp macro="" textlink="">
      <xdr:nvSpPr>
        <xdr:cNvPr id="570" name="フローチャート: 判断 569"/>
        <xdr:cNvSpPr/>
      </xdr:nvSpPr>
      <xdr:spPr>
        <a:xfrm>
          <a:off x="15430500" y="96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164478</xdr:rowOff>
    </xdr:from>
    <xdr:ext cx="534377" cy="259045"/>
    <xdr:sp macro="" textlink="">
      <xdr:nvSpPr>
        <xdr:cNvPr id="571" name="テキスト ボックス 570"/>
        <xdr:cNvSpPr txBox="1"/>
      </xdr:nvSpPr>
      <xdr:spPr>
        <a:xfrm>
          <a:off x="15214111" y="976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66731</xdr:rowOff>
    </xdr:from>
    <xdr:to>
      <xdr:col>76</xdr:col>
      <xdr:colOff>114300</xdr:colOff>
      <xdr:row>56</xdr:row>
      <xdr:rowOff>106604</xdr:rowOff>
    </xdr:to>
    <xdr:cxnSp macro="">
      <xdr:nvCxnSpPr>
        <xdr:cNvPr id="572" name="直線コネクタ 571"/>
        <xdr:cNvCxnSpPr/>
      </xdr:nvCxnSpPr>
      <xdr:spPr>
        <a:xfrm>
          <a:off x="13703300" y="9667931"/>
          <a:ext cx="889000" cy="3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98963</xdr:rowOff>
    </xdr:from>
    <xdr:to>
      <xdr:col>76</xdr:col>
      <xdr:colOff>165100</xdr:colOff>
      <xdr:row>57</xdr:row>
      <xdr:rowOff>29113</xdr:rowOff>
    </xdr:to>
    <xdr:sp macro="" textlink="">
      <xdr:nvSpPr>
        <xdr:cNvPr id="573" name="フローチャート: 判断 572"/>
        <xdr:cNvSpPr/>
      </xdr:nvSpPr>
      <xdr:spPr>
        <a:xfrm>
          <a:off x="14541500" y="970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20240</xdr:rowOff>
    </xdr:from>
    <xdr:ext cx="534377" cy="259045"/>
    <xdr:sp macro="" textlink="">
      <xdr:nvSpPr>
        <xdr:cNvPr id="574" name="テキスト ボックス 573"/>
        <xdr:cNvSpPr txBox="1"/>
      </xdr:nvSpPr>
      <xdr:spPr>
        <a:xfrm>
          <a:off x="14325111" y="979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66731</xdr:rowOff>
    </xdr:from>
    <xdr:to>
      <xdr:col>71</xdr:col>
      <xdr:colOff>177800</xdr:colOff>
      <xdr:row>56</xdr:row>
      <xdr:rowOff>88480</xdr:rowOff>
    </xdr:to>
    <xdr:cxnSp macro="">
      <xdr:nvCxnSpPr>
        <xdr:cNvPr id="575" name="直線コネクタ 574"/>
        <xdr:cNvCxnSpPr/>
      </xdr:nvCxnSpPr>
      <xdr:spPr>
        <a:xfrm flipV="1">
          <a:off x="12814300" y="9667931"/>
          <a:ext cx="889000" cy="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89028</xdr:rowOff>
    </xdr:from>
    <xdr:to>
      <xdr:col>72</xdr:col>
      <xdr:colOff>38100</xdr:colOff>
      <xdr:row>57</xdr:row>
      <xdr:rowOff>19178</xdr:rowOff>
    </xdr:to>
    <xdr:sp macro="" textlink="">
      <xdr:nvSpPr>
        <xdr:cNvPr id="576" name="フローチャート: 判断 575"/>
        <xdr:cNvSpPr/>
      </xdr:nvSpPr>
      <xdr:spPr>
        <a:xfrm>
          <a:off x="13652500" y="9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10305</xdr:rowOff>
    </xdr:from>
    <xdr:ext cx="534377" cy="259045"/>
    <xdr:sp macro="" textlink="">
      <xdr:nvSpPr>
        <xdr:cNvPr id="577" name="テキスト ボックス 576"/>
        <xdr:cNvSpPr txBox="1"/>
      </xdr:nvSpPr>
      <xdr:spPr>
        <a:xfrm>
          <a:off x="13436111" y="97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144176</xdr:rowOff>
    </xdr:from>
    <xdr:to>
      <xdr:col>67</xdr:col>
      <xdr:colOff>101600</xdr:colOff>
      <xdr:row>57</xdr:row>
      <xdr:rowOff>74326</xdr:rowOff>
    </xdr:to>
    <xdr:sp macro="" textlink="">
      <xdr:nvSpPr>
        <xdr:cNvPr id="578" name="フローチャート: 判断 577"/>
        <xdr:cNvSpPr/>
      </xdr:nvSpPr>
      <xdr:spPr>
        <a:xfrm>
          <a:off x="12763500" y="974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65453</xdr:rowOff>
    </xdr:from>
    <xdr:ext cx="534377" cy="259045"/>
    <xdr:sp macro="" textlink="">
      <xdr:nvSpPr>
        <xdr:cNvPr id="579" name="テキスト ボックス 578"/>
        <xdr:cNvSpPr txBox="1"/>
      </xdr:nvSpPr>
      <xdr:spPr>
        <a:xfrm>
          <a:off x="12547111" y="983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39614</xdr:rowOff>
    </xdr:from>
    <xdr:to>
      <xdr:col>85</xdr:col>
      <xdr:colOff>177800</xdr:colOff>
      <xdr:row>56</xdr:row>
      <xdr:rowOff>141214</xdr:rowOff>
    </xdr:to>
    <xdr:sp macro="" textlink="">
      <xdr:nvSpPr>
        <xdr:cNvPr id="585" name="楕円 584"/>
        <xdr:cNvSpPr/>
      </xdr:nvSpPr>
      <xdr:spPr>
        <a:xfrm>
          <a:off x="16268700" y="964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62491</xdr:rowOff>
    </xdr:from>
    <xdr:ext cx="534377" cy="259045"/>
    <xdr:sp macro="" textlink="">
      <xdr:nvSpPr>
        <xdr:cNvPr id="586" name="教育費該当値テキスト"/>
        <xdr:cNvSpPr txBox="1"/>
      </xdr:nvSpPr>
      <xdr:spPr>
        <a:xfrm>
          <a:off x="16370300" y="949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14070</xdr:rowOff>
    </xdr:from>
    <xdr:to>
      <xdr:col>81</xdr:col>
      <xdr:colOff>101600</xdr:colOff>
      <xdr:row>56</xdr:row>
      <xdr:rowOff>115670</xdr:rowOff>
    </xdr:to>
    <xdr:sp macro="" textlink="">
      <xdr:nvSpPr>
        <xdr:cNvPr id="587" name="楕円 586"/>
        <xdr:cNvSpPr/>
      </xdr:nvSpPr>
      <xdr:spPr>
        <a:xfrm>
          <a:off x="15430500" y="96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132197</xdr:rowOff>
    </xdr:from>
    <xdr:ext cx="534377" cy="259045"/>
    <xdr:sp macro="" textlink="">
      <xdr:nvSpPr>
        <xdr:cNvPr id="588" name="テキスト ボックス 587"/>
        <xdr:cNvSpPr txBox="1"/>
      </xdr:nvSpPr>
      <xdr:spPr>
        <a:xfrm>
          <a:off x="15214111" y="939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55804</xdr:rowOff>
    </xdr:from>
    <xdr:to>
      <xdr:col>76</xdr:col>
      <xdr:colOff>165100</xdr:colOff>
      <xdr:row>56</xdr:row>
      <xdr:rowOff>157404</xdr:rowOff>
    </xdr:to>
    <xdr:sp macro="" textlink="">
      <xdr:nvSpPr>
        <xdr:cNvPr id="589" name="楕円 588"/>
        <xdr:cNvSpPr/>
      </xdr:nvSpPr>
      <xdr:spPr>
        <a:xfrm>
          <a:off x="14541500" y="96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2481</xdr:rowOff>
    </xdr:from>
    <xdr:ext cx="534377" cy="259045"/>
    <xdr:sp macro="" textlink="">
      <xdr:nvSpPr>
        <xdr:cNvPr id="590" name="テキスト ボックス 589"/>
        <xdr:cNvSpPr txBox="1"/>
      </xdr:nvSpPr>
      <xdr:spPr>
        <a:xfrm>
          <a:off x="14325111" y="943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15931</xdr:rowOff>
    </xdr:from>
    <xdr:to>
      <xdr:col>72</xdr:col>
      <xdr:colOff>38100</xdr:colOff>
      <xdr:row>56</xdr:row>
      <xdr:rowOff>117531</xdr:rowOff>
    </xdr:to>
    <xdr:sp macro="" textlink="">
      <xdr:nvSpPr>
        <xdr:cNvPr id="591" name="楕円 590"/>
        <xdr:cNvSpPr/>
      </xdr:nvSpPr>
      <xdr:spPr>
        <a:xfrm>
          <a:off x="13652500" y="96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134058</xdr:rowOff>
    </xdr:from>
    <xdr:ext cx="534377" cy="259045"/>
    <xdr:sp macro="" textlink="">
      <xdr:nvSpPr>
        <xdr:cNvPr id="592" name="テキスト ボックス 591"/>
        <xdr:cNvSpPr txBox="1"/>
      </xdr:nvSpPr>
      <xdr:spPr>
        <a:xfrm>
          <a:off x="13436111" y="939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37680</xdr:rowOff>
    </xdr:from>
    <xdr:to>
      <xdr:col>67</xdr:col>
      <xdr:colOff>101600</xdr:colOff>
      <xdr:row>56</xdr:row>
      <xdr:rowOff>139280</xdr:rowOff>
    </xdr:to>
    <xdr:sp macro="" textlink="">
      <xdr:nvSpPr>
        <xdr:cNvPr id="593" name="楕円 592"/>
        <xdr:cNvSpPr/>
      </xdr:nvSpPr>
      <xdr:spPr>
        <a:xfrm>
          <a:off x="12763500" y="963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155807</xdr:rowOff>
    </xdr:from>
    <xdr:ext cx="534377" cy="259045"/>
    <xdr:sp macro="" textlink="">
      <xdr:nvSpPr>
        <xdr:cNvPr id="594" name="テキスト ボックス 593"/>
        <xdr:cNvSpPr txBox="1"/>
      </xdr:nvSpPr>
      <xdr:spPr>
        <a:xfrm>
          <a:off x="12547111" y="941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87618</xdr:rowOff>
    </xdr:from>
    <xdr:to>
      <xdr:col>85</xdr:col>
      <xdr:colOff>126364</xdr:colOff>
      <xdr:row>78</xdr:row>
      <xdr:rowOff>139700</xdr:rowOff>
    </xdr:to>
    <xdr:cxnSp macro="">
      <xdr:nvCxnSpPr>
        <xdr:cNvPr id="616" name="直線コネクタ 615"/>
        <xdr:cNvCxnSpPr/>
      </xdr:nvCxnSpPr>
      <xdr:spPr>
        <a:xfrm flipV="1">
          <a:off x="16317595" y="12260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164394</xdr:rowOff>
    </xdr:from>
    <xdr:ext cx="249299" cy="259045"/>
    <xdr:sp macro="" textlink="">
      <xdr:nvSpPr>
        <xdr:cNvPr id="617" name="災害復旧費最小値テキスト"/>
        <xdr:cNvSpPr txBox="1"/>
      </xdr:nvSpPr>
      <xdr:spPr>
        <a:xfrm>
          <a:off x="16370300" y="13537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34295</xdr:rowOff>
    </xdr:from>
    <xdr:ext cx="599010" cy="259045"/>
    <xdr:sp macro="" textlink="">
      <xdr:nvSpPr>
        <xdr:cNvPr id="619" name="災害復旧費最大値テキスト"/>
        <xdr:cNvSpPr txBox="1"/>
      </xdr:nvSpPr>
      <xdr:spPr>
        <a:xfrm>
          <a:off x="16370300" y="1203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87618</xdr:rowOff>
    </xdr:from>
    <xdr:to>
      <xdr:col>86</xdr:col>
      <xdr:colOff>25400</xdr:colOff>
      <xdr:row>71</xdr:row>
      <xdr:rowOff>87618</xdr:rowOff>
    </xdr:to>
    <xdr:cxnSp macro="">
      <xdr:nvCxnSpPr>
        <xdr:cNvPr id="620" name="直線コネクタ 619"/>
        <xdr:cNvCxnSpPr/>
      </xdr:nvCxnSpPr>
      <xdr:spPr>
        <a:xfrm>
          <a:off x="16230600" y="1226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136376</xdr:rowOff>
    </xdr:from>
    <xdr:to>
      <xdr:col>85</xdr:col>
      <xdr:colOff>127000</xdr:colOff>
      <xdr:row>78</xdr:row>
      <xdr:rowOff>139700</xdr:rowOff>
    </xdr:to>
    <xdr:cxnSp macro="">
      <xdr:nvCxnSpPr>
        <xdr:cNvPr id="621" name="直線コネクタ 620"/>
        <xdr:cNvCxnSpPr/>
      </xdr:nvCxnSpPr>
      <xdr:spPr>
        <a:xfrm flipV="1">
          <a:off x="15481300" y="13509476"/>
          <a:ext cx="838200" cy="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81844</xdr:rowOff>
    </xdr:from>
    <xdr:ext cx="534377" cy="259045"/>
    <xdr:sp macro="" textlink="">
      <xdr:nvSpPr>
        <xdr:cNvPr id="622" name="災害復旧費平均値テキスト"/>
        <xdr:cNvSpPr txBox="1"/>
      </xdr:nvSpPr>
      <xdr:spPr>
        <a:xfrm>
          <a:off x="16370300" y="13283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58967</xdr:rowOff>
    </xdr:from>
    <xdr:to>
      <xdr:col>85</xdr:col>
      <xdr:colOff>177800</xdr:colOff>
      <xdr:row>78</xdr:row>
      <xdr:rowOff>160567</xdr:rowOff>
    </xdr:to>
    <xdr:sp macro="" textlink="">
      <xdr:nvSpPr>
        <xdr:cNvPr id="623" name="フローチャート: 判断 622"/>
        <xdr:cNvSpPr/>
      </xdr:nvSpPr>
      <xdr:spPr>
        <a:xfrm>
          <a:off x="16268700" y="1343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4" name="直線コネクタ 623"/>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57131</xdr:rowOff>
    </xdr:from>
    <xdr:to>
      <xdr:col>81</xdr:col>
      <xdr:colOff>101600</xdr:colOff>
      <xdr:row>78</xdr:row>
      <xdr:rowOff>158731</xdr:rowOff>
    </xdr:to>
    <xdr:sp macro="" textlink="">
      <xdr:nvSpPr>
        <xdr:cNvPr id="625" name="フローチャート: 判断 624"/>
        <xdr:cNvSpPr/>
      </xdr:nvSpPr>
      <xdr:spPr>
        <a:xfrm>
          <a:off x="15430500" y="134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3808</xdr:rowOff>
    </xdr:from>
    <xdr:ext cx="534377" cy="259045"/>
    <xdr:sp macro="" textlink="">
      <xdr:nvSpPr>
        <xdr:cNvPr id="626" name="テキスト ボックス 625"/>
        <xdr:cNvSpPr txBox="1"/>
      </xdr:nvSpPr>
      <xdr:spPr>
        <a:xfrm>
          <a:off x="15214111" y="1320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139185</xdr:rowOff>
    </xdr:from>
    <xdr:to>
      <xdr:col>76</xdr:col>
      <xdr:colOff>114300</xdr:colOff>
      <xdr:row>78</xdr:row>
      <xdr:rowOff>139700</xdr:rowOff>
    </xdr:to>
    <xdr:cxnSp macro="">
      <xdr:nvCxnSpPr>
        <xdr:cNvPr id="627" name="直線コネクタ 626"/>
        <xdr:cNvCxnSpPr/>
      </xdr:nvCxnSpPr>
      <xdr:spPr>
        <a:xfrm>
          <a:off x="13703300" y="13512285"/>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51457</xdr:rowOff>
    </xdr:from>
    <xdr:to>
      <xdr:col>76</xdr:col>
      <xdr:colOff>165100</xdr:colOff>
      <xdr:row>78</xdr:row>
      <xdr:rowOff>153057</xdr:rowOff>
    </xdr:to>
    <xdr:sp macro="" textlink="">
      <xdr:nvSpPr>
        <xdr:cNvPr id="628" name="フローチャート: 判断 627"/>
        <xdr:cNvSpPr/>
      </xdr:nvSpPr>
      <xdr:spPr>
        <a:xfrm>
          <a:off x="14541500" y="134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169584</xdr:rowOff>
    </xdr:from>
    <xdr:ext cx="534377" cy="259045"/>
    <xdr:sp macro="" textlink="">
      <xdr:nvSpPr>
        <xdr:cNvPr id="629" name="テキスト ボックス 628"/>
        <xdr:cNvSpPr txBox="1"/>
      </xdr:nvSpPr>
      <xdr:spPr>
        <a:xfrm>
          <a:off x="14325111" y="1319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136596</xdr:rowOff>
    </xdr:from>
    <xdr:to>
      <xdr:col>71</xdr:col>
      <xdr:colOff>177800</xdr:colOff>
      <xdr:row>78</xdr:row>
      <xdr:rowOff>139185</xdr:rowOff>
    </xdr:to>
    <xdr:cxnSp macro="">
      <xdr:nvCxnSpPr>
        <xdr:cNvPr id="630" name="直線コネクタ 629"/>
        <xdr:cNvCxnSpPr/>
      </xdr:nvCxnSpPr>
      <xdr:spPr>
        <a:xfrm>
          <a:off x="12814300" y="13509696"/>
          <a:ext cx="889000" cy="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65861</xdr:rowOff>
    </xdr:from>
    <xdr:to>
      <xdr:col>72</xdr:col>
      <xdr:colOff>38100</xdr:colOff>
      <xdr:row>78</xdr:row>
      <xdr:rowOff>167461</xdr:rowOff>
    </xdr:to>
    <xdr:sp macro="" textlink="">
      <xdr:nvSpPr>
        <xdr:cNvPr id="631" name="フローチャート: 判断 630"/>
        <xdr:cNvSpPr/>
      </xdr:nvSpPr>
      <xdr:spPr>
        <a:xfrm>
          <a:off x="13652500" y="134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12538</xdr:rowOff>
    </xdr:from>
    <xdr:ext cx="534377" cy="259045"/>
    <xdr:sp macro="" textlink="">
      <xdr:nvSpPr>
        <xdr:cNvPr id="632" name="テキスト ボックス 631"/>
        <xdr:cNvSpPr txBox="1"/>
      </xdr:nvSpPr>
      <xdr:spPr>
        <a:xfrm>
          <a:off x="13436111" y="132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53687</xdr:rowOff>
    </xdr:from>
    <xdr:to>
      <xdr:col>67</xdr:col>
      <xdr:colOff>101600</xdr:colOff>
      <xdr:row>78</xdr:row>
      <xdr:rowOff>155287</xdr:rowOff>
    </xdr:to>
    <xdr:sp macro="" textlink="">
      <xdr:nvSpPr>
        <xdr:cNvPr id="633" name="フローチャート: 判断 632"/>
        <xdr:cNvSpPr/>
      </xdr:nvSpPr>
      <xdr:spPr>
        <a:xfrm>
          <a:off x="12763500" y="13426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364</xdr:rowOff>
    </xdr:from>
    <xdr:ext cx="534377" cy="259045"/>
    <xdr:sp macro="" textlink="">
      <xdr:nvSpPr>
        <xdr:cNvPr id="634" name="テキスト ボックス 633"/>
        <xdr:cNvSpPr txBox="1"/>
      </xdr:nvSpPr>
      <xdr:spPr>
        <a:xfrm>
          <a:off x="12547111" y="1320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85576</xdr:rowOff>
    </xdr:from>
    <xdr:to>
      <xdr:col>85</xdr:col>
      <xdr:colOff>177800</xdr:colOff>
      <xdr:row>79</xdr:row>
      <xdr:rowOff>15726</xdr:rowOff>
    </xdr:to>
    <xdr:sp macro="" textlink="">
      <xdr:nvSpPr>
        <xdr:cNvPr id="640" name="楕円 639"/>
        <xdr:cNvSpPr/>
      </xdr:nvSpPr>
      <xdr:spPr>
        <a:xfrm>
          <a:off x="16268700" y="1345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37394</xdr:rowOff>
    </xdr:from>
    <xdr:ext cx="469744" cy="259045"/>
    <xdr:sp macro="" textlink="">
      <xdr:nvSpPr>
        <xdr:cNvPr id="641" name="災害復旧費該当値テキスト"/>
        <xdr:cNvSpPr txBox="1"/>
      </xdr:nvSpPr>
      <xdr:spPr>
        <a:xfrm>
          <a:off x="16370300" y="134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2" name="楕円 64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3" name="テキスト ボックス 642"/>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4" name="楕円 64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5" name="テキスト ボックス 644"/>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88385</xdr:rowOff>
    </xdr:from>
    <xdr:to>
      <xdr:col>72</xdr:col>
      <xdr:colOff>38100</xdr:colOff>
      <xdr:row>79</xdr:row>
      <xdr:rowOff>18535</xdr:rowOff>
    </xdr:to>
    <xdr:sp macro="" textlink="">
      <xdr:nvSpPr>
        <xdr:cNvPr id="646" name="楕円 645"/>
        <xdr:cNvSpPr/>
      </xdr:nvSpPr>
      <xdr:spPr>
        <a:xfrm>
          <a:off x="13652500" y="1346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9662</xdr:rowOff>
    </xdr:from>
    <xdr:ext cx="378565" cy="259045"/>
    <xdr:sp macro="" textlink="">
      <xdr:nvSpPr>
        <xdr:cNvPr id="647" name="テキスト ボックス 646"/>
        <xdr:cNvSpPr txBox="1"/>
      </xdr:nvSpPr>
      <xdr:spPr>
        <a:xfrm>
          <a:off x="13514017" y="13554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85796</xdr:rowOff>
    </xdr:from>
    <xdr:to>
      <xdr:col>67</xdr:col>
      <xdr:colOff>101600</xdr:colOff>
      <xdr:row>79</xdr:row>
      <xdr:rowOff>15946</xdr:rowOff>
    </xdr:to>
    <xdr:sp macro="" textlink="">
      <xdr:nvSpPr>
        <xdr:cNvPr id="648" name="楕円 647"/>
        <xdr:cNvSpPr/>
      </xdr:nvSpPr>
      <xdr:spPr>
        <a:xfrm>
          <a:off x="12763500" y="1345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7073</xdr:rowOff>
    </xdr:from>
    <xdr:ext cx="469744" cy="259045"/>
    <xdr:sp macro="" textlink="">
      <xdr:nvSpPr>
        <xdr:cNvPr id="649" name="テキスト ボックス 648"/>
        <xdr:cNvSpPr txBox="1"/>
      </xdr:nvSpPr>
      <xdr:spPr>
        <a:xfrm>
          <a:off x="12579428" y="1355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0" name="テキスト ボックス 65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2" name="テキスト ボックス 661"/>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139370</xdr:rowOff>
    </xdr:from>
    <xdr:to>
      <xdr:col>85</xdr:col>
      <xdr:colOff>126364</xdr:colOff>
      <xdr:row>99</xdr:row>
      <xdr:rowOff>91148</xdr:rowOff>
    </xdr:to>
    <xdr:cxnSp macro="">
      <xdr:nvCxnSpPr>
        <xdr:cNvPr id="674" name="直線コネクタ 673"/>
        <xdr:cNvCxnSpPr/>
      </xdr:nvCxnSpPr>
      <xdr:spPr>
        <a:xfrm flipV="1">
          <a:off x="16317595" y="15398420"/>
          <a:ext cx="1269" cy="166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94975</xdr:rowOff>
    </xdr:from>
    <xdr:ext cx="534377" cy="259045"/>
    <xdr:sp macro="" textlink="">
      <xdr:nvSpPr>
        <xdr:cNvPr id="675" name="公債費最小値テキスト"/>
        <xdr:cNvSpPr txBox="1"/>
      </xdr:nvSpPr>
      <xdr:spPr>
        <a:xfrm>
          <a:off x="16370300" y="1706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91148</xdr:rowOff>
    </xdr:from>
    <xdr:to>
      <xdr:col>86</xdr:col>
      <xdr:colOff>25400</xdr:colOff>
      <xdr:row>99</xdr:row>
      <xdr:rowOff>91148</xdr:rowOff>
    </xdr:to>
    <xdr:cxnSp macro="">
      <xdr:nvCxnSpPr>
        <xdr:cNvPr id="676" name="直線コネクタ 675"/>
        <xdr:cNvCxnSpPr/>
      </xdr:nvCxnSpPr>
      <xdr:spPr>
        <a:xfrm>
          <a:off x="16230600" y="17064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86047</xdr:rowOff>
    </xdr:from>
    <xdr:ext cx="599010" cy="259045"/>
    <xdr:sp macro="" textlink="">
      <xdr:nvSpPr>
        <xdr:cNvPr id="677" name="公債費最大値テキスト"/>
        <xdr:cNvSpPr txBox="1"/>
      </xdr:nvSpPr>
      <xdr:spPr>
        <a:xfrm>
          <a:off x="16370300" y="1517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139370</xdr:rowOff>
    </xdr:from>
    <xdr:to>
      <xdr:col>86</xdr:col>
      <xdr:colOff>25400</xdr:colOff>
      <xdr:row>89</xdr:row>
      <xdr:rowOff>139370</xdr:rowOff>
    </xdr:to>
    <xdr:cxnSp macro="">
      <xdr:nvCxnSpPr>
        <xdr:cNvPr id="678" name="直線コネクタ 677"/>
        <xdr:cNvCxnSpPr/>
      </xdr:nvCxnSpPr>
      <xdr:spPr>
        <a:xfrm>
          <a:off x="16230600" y="1539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138367</xdr:rowOff>
    </xdr:from>
    <xdr:to>
      <xdr:col>85</xdr:col>
      <xdr:colOff>127000</xdr:colOff>
      <xdr:row>94</xdr:row>
      <xdr:rowOff>85725</xdr:rowOff>
    </xdr:to>
    <xdr:cxnSp macro="">
      <xdr:nvCxnSpPr>
        <xdr:cNvPr id="679" name="直線コネクタ 678"/>
        <xdr:cNvCxnSpPr/>
      </xdr:nvCxnSpPr>
      <xdr:spPr>
        <a:xfrm flipV="1">
          <a:off x="15481300" y="16083217"/>
          <a:ext cx="838200" cy="11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154754</xdr:rowOff>
    </xdr:from>
    <xdr:ext cx="534377" cy="259045"/>
    <xdr:sp macro="" textlink="">
      <xdr:nvSpPr>
        <xdr:cNvPr id="680" name="公債費平均値テキスト"/>
        <xdr:cNvSpPr txBox="1"/>
      </xdr:nvSpPr>
      <xdr:spPr>
        <a:xfrm>
          <a:off x="16370300" y="16271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4877</xdr:rowOff>
    </xdr:from>
    <xdr:to>
      <xdr:col>85</xdr:col>
      <xdr:colOff>177800</xdr:colOff>
      <xdr:row>95</xdr:row>
      <xdr:rowOff>106477</xdr:rowOff>
    </xdr:to>
    <xdr:sp macro="" textlink="">
      <xdr:nvSpPr>
        <xdr:cNvPr id="681" name="フローチャート: 判断 680"/>
        <xdr:cNvSpPr/>
      </xdr:nvSpPr>
      <xdr:spPr>
        <a:xfrm>
          <a:off x="16268700" y="162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85725</xdr:rowOff>
    </xdr:from>
    <xdr:to>
      <xdr:col>81</xdr:col>
      <xdr:colOff>50800</xdr:colOff>
      <xdr:row>94</xdr:row>
      <xdr:rowOff>103378</xdr:rowOff>
    </xdr:to>
    <xdr:cxnSp macro="">
      <xdr:nvCxnSpPr>
        <xdr:cNvPr id="682" name="直線コネクタ 681"/>
        <xdr:cNvCxnSpPr/>
      </xdr:nvCxnSpPr>
      <xdr:spPr>
        <a:xfrm flipV="1">
          <a:off x="14592300" y="16202025"/>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37388</xdr:rowOff>
    </xdr:from>
    <xdr:to>
      <xdr:col>81</xdr:col>
      <xdr:colOff>101600</xdr:colOff>
      <xdr:row>95</xdr:row>
      <xdr:rowOff>138988</xdr:rowOff>
    </xdr:to>
    <xdr:sp macro="" textlink="">
      <xdr:nvSpPr>
        <xdr:cNvPr id="683" name="フローチャート: 判断 682"/>
        <xdr:cNvSpPr/>
      </xdr:nvSpPr>
      <xdr:spPr>
        <a:xfrm>
          <a:off x="15430500" y="1632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130115</xdr:rowOff>
    </xdr:from>
    <xdr:ext cx="534377" cy="259045"/>
    <xdr:sp macro="" textlink="">
      <xdr:nvSpPr>
        <xdr:cNvPr id="684" name="テキスト ボックス 683"/>
        <xdr:cNvSpPr txBox="1"/>
      </xdr:nvSpPr>
      <xdr:spPr>
        <a:xfrm>
          <a:off x="15214111" y="1641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96241</xdr:rowOff>
    </xdr:from>
    <xdr:to>
      <xdr:col>76</xdr:col>
      <xdr:colOff>114300</xdr:colOff>
      <xdr:row>94</xdr:row>
      <xdr:rowOff>103378</xdr:rowOff>
    </xdr:to>
    <xdr:cxnSp macro="">
      <xdr:nvCxnSpPr>
        <xdr:cNvPr id="685" name="直線コネクタ 684"/>
        <xdr:cNvCxnSpPr/>
      </xdr:nvCxnSpPr>
      <xdr:spPr>
        <a:xfrm>
          <a:off x="13703300" y="16212541"/>
          <a:ext cx="889000" cy="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140805</xdr:rowOff>
    </xdr:from>
    <xdr:to>
      <xdr:col>76</xdr:col>
      <xdr:colOff>165100</xdr:colOff>
      <xdr:row>95</xdr:row>
      <xdr:rowOff>70955</xdr:rowOff>
    </xdr:to>
    <xdr:sp macro="" textlink="">
      <xdr:nvSpPr>
        <xdr:cNvPr id="686" name="フローチャート: 判断 685"/>
        <xdr:cNvSpPr/>
      </xdr:nvSpPr>
      <xdr:spPr>
        <a:xfrm>
          <a:off x="14541500" y="162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62082</xdr:rowOff>
    </xdr:from>
    <xdr:ext cx="534377" cy="259045"/>
    <xdr:sp macro="" textlink="">
      <xdr:nvSpPr>
        <xdr:cNvPr id="687" name="テキスト ボックス 686"/>
        <xdr:cNvSpPr txBox="1"/>
      </xdr:nvSpPr>
      <xdr:spPr>
        <a:xfrm>
          <a:off x="14325111" y="1634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7277</xdr:rowOff>
    </xdr:from>
    <xdr:to>
      <xdr:col>71</xdr:col>
      <xdr:colOff>177800</xdr:colOff>
      <xdr:row>94</xdr:row>
      <xdr:rowOff>96241</xdr:rowOff>
    </xdr:to>
    <xdr:cxnSp macro="">
      <xdr:nvCxnSpPr>
        <xdr:cNvPr id="688" name="直線コネクタ 687"/>
        <xdr:cNvCxnSpPr/>
      </xdr:nvCxnSpPr>
      <xdr:spPr>
        <a:xfrm>
          <a:off x="12814300" y="16123577"/>
          <a:ext cx="889000" cy="8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18504</xdr:rowOff>
    </xdr:from>
    <xdr:to>
      <xdr:col>72</xdr:col>
      <xdr:colOff>38100</xdr:colOff>
      <xdr:row>95</xdr:row>
      <xdr:rowOff>120104</xdr:rowOff>
    </xdr:to>
    <xdr:sp macro="" textlink="">
      <xdr:nvSpPr>
        <xdr:cNvPr id="689" name="フローチャート: 判断 688"/>
        <xdr:cNvSpPr/>
      </xdr:nvSpPr>
      <xdr:spPr>
        <a:xfrm>
          <a:off x="13652500" y="163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111231</xdr:rowOff>
    </xdr:from>
    <xdr:ext cx="534377" cy="259045"/>
    <xdr:sp macro="" textlink="">
      <xdr:nvSpPr>
        <xdr:cNvPr id="690" name="テキスト ボックス 689"/>
        <xdr:cNvSpPr txBox="1"/>
      </xdr:nvSpPr>
      <xdr:spPr>
        <a:xfrm>
          <a:off x="13436111" y="1639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158483</xdr:rowOff>
    </xdr:from>
    <xdr:to>
      <xdr:col>67</xdr:col>
      <xdr:colOff>101600</xdr:colOff>
      <xdr:row>95</xdr:row>
      <xdr:rowOff>88633</xdr:rowOff>
    </xdr:to>
    <xdr:sp macro="" textlink="">
      <xdr:nvSpPr>
        <xdr:cNvPr id="691" name="フローチャート: 判断 690"/>
        <xdr:cNvSpPr/>
      </xdr:nvSpPr>
      <xdr:spPr>
        <a:xfrm>
          <a:off x="12763500" y="162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79760</xdr:rowOff>
    </xdr:from>
    <xdr:ext cx="534377" cy="259045"/>
    <xdr:sp macro="" textlink="">
      <xdr:nvSpPr>
        <xdr:cNvPr id="692" name="テキスト ボックス 691"/>
        <xdr:cNvSpPr txBox="1"/>
      </xdr:nvSpPr>
      <xdr:spPr>
        <a:xfrm>
          <a:off x="12547111" y="1636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87567</xdr:rowOff>
    </xdr:from>
    <xdr:to>
      <xdr:col>85</xdr:col>
      <xdr:colOff>177800</xdr:colOff>
      <xdr:row>94</xdr:row>
      <xdr:rowOff>17717</xdr:rowOff>
    </xdr:to>
    <xdr:sp macro="" textlink="">
      <xdr:nvSpPr>
        <xdr:cNvPr id="698" name="楕円 697"/>
        <xdr:cNvSpPr/>
      </xdr:nvSpPr>
      <xdr:spPr>
        <a:xfrm>
          <a:off x="16268700" y="1603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110444</xdr:rowOff>
    </xdr:from>
    <xdr:ext cx="599010" cy="259045"/>
    <xdr:sp macro="" textlink="">
      <xdr:nvSpPr>
        <xdr:cNvPr id="699" name="公債費該当値テキスト"/>
        <xdr:cNvSpPr txBox="1"/>
      </xdr:nvSpPr>
      <xdr:spPr>
        <a:xfrm>
          <a:off x="16370300" y="1588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34925</xdr:rowOff>
    </xdr:from>
    <xdr:to>
      <xdr:col>81</xdr:col>
      <xdr:colOff>101600</xdr:colOff>
      <xdr:row>94</xdr:row>
      <xdr:rowOff>136525</xdr:rowOff>
    </xdr:to>
    <xdr:sp macro="" textlink="">
      <xdr:nvSpPr>
        <xdr:cNvPr id="700" name="楕円 699"/>
        <xdr:cNvSpPr/>
      </xdr:nvSpPr>
      <xdr:spPr>
        <a:xfrm>
          <a:off x="15430500" y="1615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153052</xdr:rowOff>
    </xdr:from>
    <xdr:ext cx="534377" cy="259045"/>
    <xdr:sp macro="" textlink="">
      <xdr:nvSpPr>
        <xdr:cNvPr id="701" name="テキスト ボックス 700"/>
        <xdr:cNvSpPr txBox="1"/>
      </xdr:nvSpPr>
      <xdr:spPr>
        <a:xfrm>
          <a:off x="15214111" y="1592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52578</xdr:rowOff>
    </xdr:from>
    <xdr:to>
      <xdr:col>76</xdr:col>
      <xdr:colOff>165100</xdr:colOff>
      <xdr:row>94</xdr:row>
      <xdr:rowOff>154178</xdr:rowOff>
    </xdr:to>
    <xdr:sp macro="" textlink="">
      <xdr:nvSpPr>
        <xdr:cNvPr id="702" name="楕円 701"/>
        <xdr:cNvSpPr/>
      </xdr:nvSpPr>
      <xdr:spPr>
        <a:xfrm>
          <a:off x="14541500" y="1616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170705</xdr:rowOff>
    </xdr:from>
    <xdr:ext cx="534377" cy="259045"/>
    <xdr:sp macro="" textlink="">
      <xdr:nvSpPr>
        <xdr:cNvPr id="703" name="テキスト ボックス 702"/>
        <xdr:cNvSpPr txBox="1"/>
      </xdr:nvSpPr>
      <xdr:spPr>
        <a:xfrm>
          <a:off x="14325111" y="1594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45441</xdr:rowOff>
    </xdr:from>
    <xdr:to>
      <xdr:col>72</xdr:col>
      <xdr:colOff>38100</xdr:colOff>
      <xdr:row>94</xdr:row>
      <xdr:rowOff>147041</xdr:rowOff>
    </xdr:to>
    <xdr:sp macro="" textlink="">
      <xdr:nvSpPr>
        <xdr:cNvPr id="704" name="楕円 703"/>
        <xdr:cNvSpPr/>
      </xdr:nvSpPr>
      <xdr:spPr>
        <a:xfrm>
          <a:off x="13652500" y="1616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163568</xdr:rowOff>
    </xdr:from>
    <xdr:ext cx="534377" cy="259045"/>
    <xdr:sp macro="" textlink="">
      <xdr:nvSpPr>
        <xdr:cNvPr id="705" name="テキスト ボックス 704"/>
        <xdr:cNvSpPr txBox="1"/>
      </xdr:nvSpPr>
      <xdr:spPr>
        <a:xfrm>
          <a:off x="13436111" y="1593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127927</xdr:rowOff>
    </xdr:from>
    <xdr:to>
      <xdr:col>67</xdr:col>
      <xdr:colOff>101600</xdr:colOff>
      <xdr:row>94</xdr:row>
      <xdr:rowOff>58077</xdr:rowOff>
    </xdr:to>
    <xdr:sp macro="" textlink="">
      <xdr:nvSpPr>
        <xdr:cNvPr id="706" name="楕円 705"/>
        <xdr:cNvSpPr/>
      </xdr:nvSpPr>
      <xdr:spPr>
        <a:xfrm>
          <a:off x="12763500" y="1607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74604</xdr:rowOff>
    </xdr:from>
    <xdr:ext cx="599010" cy="259045"/>
    <xdr:sp macro="" textlink="">
      <xdr:nvSpPr>
        <xdr:cNvPr id="707" name="テキスト ボックス 706"/>
        <xdr:cNvSpPr txBox="1"/>
      </xdr:nvSpPr>
      <xdr:spPr>
        <a:xfrm>
          <a:off x="12514795" y="15848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1" name="テキスト ボックス 72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3" name="テキスト ボックス 72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5" name="テキスト ボックス 72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7" name="テキスト ボックス 72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148844</xdr:rowOff>
    </xdr:from>
    <xdr:to>
      <xdr:col>116</xdr:col>
      <xdr:colOff>62864</xdr:colOff>
      <xdr:row>39</xdr:row>
      <xdr:rowOff>44450</xdr:rowOff>
    </xdr:to>
    <xdr:cxnSp macro="">
      <xdr:nvCxnSpPr>
        <xdr:cNvPr id="731" name="直線コネクタ 730"/>
        <xdr:cNvCxnSpPr/>
      </xdr:nvCxnSpPr>
      <xdr:spPr>
        <a:xfrm flipV="1">
          <a:off x="22159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95521</xdr:rowOff>
    </xdr:from>
    <xdr:ext cx="469744" cy="259045"/>
    <xdr:sp macro="" textlink="">
      <xdr:nvSpPr>
        <xdr:cNvPr id="734" name="諸支出金最大値テキスト"/>
        <xdr:cNvSpPr txBox="1"/>
      </xdr:nvSpPr>
      <xdr:spPr>
        <a:xfrm>
          <a:off x="22212300" y="523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148844</xdr:rowOff>
    </xdr:from>
    <xdr:to>
      <xdr:col>116</xdr:col>
      <xdr:colOff>152400</xdr:colOff>
      <xdr:row>31</xdr:row>
      <xdr:rowOff>148844</xdr:rowOff>
    </xdr:to>
    <xdr:cxnSp macro="">
      <xdr:nvCxnSpPr>
        <xdr:cNvPr id="735" name="直線コネクタ 734"/>
        <xdr:cNvCxnSpPr/>
      </xdr:nvCxnSpPr>
      <xdr:spPr>
        <a:xfrm>
          <a:off x="22072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122445</xdr:rowOff>
    </xdr:from>
    <xdr:ext cx="313932" cy="259045"/>
    <xdr:sp macro="" textlink="">
      <xdr:nvSpPr>
        <xdr:cNvPr id="737" name="諸支出金平均値テキスト"/>
        <xdr:cNvSpPr txBox="1"/>
      </xdr:nvSpPr>
      <xdr:spPr>
        <a:xfrm>
          <a:off x="22212300" y="64660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99568</xdr:rowOff>
    </xdr:from>
    <xdr:to>
      <xdr:col>116</xdr:col>
      <xdr:colOff>114300</xdr:colOff>
      <xdr:row>39</xdr:row>
      <xdr:rowOff>29718</xdr:rowOff>
    </xdr:to>
    <xdr:sp macro="" textlink="">
      <xdr:nvSpPr>
        <xdr:cNvPr id="738" name="フローチャート: 判断 737"/>
        <xdr:cNvSpPr/>
      </xdr:nvSpPr>
      <xdr:spPr>
        <a:xfrm>
          <a:off x="22110700" y="661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132334</xdr:rowOff>
    </xdr:from>
    <xdr:to>
      <xdr:col>112</xdr:col>
      <xdr:colOff>38100</xdr:colOff>
      <xdr:row>39</xdr:row>
      <xdr:rowOff>62484</xdr:rowOff>
    </xdr:to>
    <xdr:sp macro="" textlink="">
      <xdr:nvSpPr>
        <xdr:cNvPr id="740" name="フローチャート: 判断 739"/>
        <xdr:cNvSpPr/>
      </xdr:nvSpPr>
      <xdr:spPr>
        <a:xfrm>
          <a:off x="21272500" y="6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79011</xdr:rowOff>
    </xdr:from>
    <xdr:ext cx="313932" cy="259045"/>
    <xdr:sp macro="" textlink="">
      <xdr:nvSpPr>
        <xdr:cNvPr id="741" name="テキスト ボックス 740"/>
        <xdr:cNvSpPr txBox="1"/>
      </xdr:nvSpPr>
      <xdr:spPr>
        <a:xfrm>
          <a:off x="21166333" y="64226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43" name="フローチャート: 判断 742"/>
        <xdr:cNvSpPr/>
      </xdr:nvSpPr>
      <xdr:spPr>
        <a:xfrm>
          <a:off x="20383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44" name="テキスト ボックス 743"/>
        <xdr:cNvSpPr txBox="1"/>
      </xdr:nvSpPr>
      <xdr:spPr>
        <a:xfrm>
          <a:off x="20277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746" name="フローチャート: 判断 745"/>
        <xdr:cNvSpPr/>
      </xdr:nvSpPr>
      <xdr:spPr>
        <a:xfrm>
          <a:off x="19494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92727</xdr:rowOff>
    </xdr:from>
    <xdr:ext cx="313932" cy="259045"/>
    <xdr:sp macro="" textlink="">
      <xdr:nvSpPr>
        <xdr:cNvPr id="747" name="テキスト ボックス 746"/>
        <xdr:cNvSpPr txBox="1"/>
      </xdr:nvSpPr>
      <xdr:spPr>
        <a:xfrm>
          <a:off x="19388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38608</xdr:rowOff>
    </xdr:from>
    <xdr:to>
      <xdr:col>98</xdr:col>
      <xdr:colOff>38100</xdr:colOff>
      <xdr:row>38</xdr:row>
      <xdr:rowOff>140208</xdr:rowOff>
    </xdr:to>
    <xdr:sp macro="" textlink="">
      <xdr:nvSpPr>
        <xdr:cNvPr id="748" name="フローチャート: 判断 747"/>
        <xdr:cNvSpPr/>
      </xdr:nvSpPr>
      <xdr:spPr>
        <a:xfrm>
          <a:off x="18605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156735</xdr:rowOff>
    </xdr:from>
    <xdr:ext cx="378565" cy="259045"/>
    <xdr:sp macro="" textlink="">
      <xdr:nvSpPr>
        <xdr:cNvPr id="749" name="テキスト ボックス 748"/>
        <xdr:cNvSpPr txBox="1"/>
      </xdr:nvSpPr>
      <xdr:spPr>
        <a:xfrm>
          <a:off x="18467017" y="63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年度歳出決算額の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人当たりの額は</a:t>
          </a:r>
          <a:r>
            <a:rPr kumimoji="1" lang="en-US" altLang="ja-JP" sz="1100">
              <a:solidFill>
                <a:schemeClr val="dk1"/>
              </a:solidFill>
              <a:effectLst/>
              <a:latin typeface="+mn-lt"/>
              <a:ea typeface="+mn-ea"/>
              <a:cs typeface="+mn-cs"/>
            </a:rPr>
            <a:t>892,780</a:t>
          </a:r>
          <a:r>
            <a:rPr kumimoji="1" lang="ja-JP" altLang="ja-JP" sz="1100">
              <a:solidFill>
                <a:schemeClr val="dk1"/>
              </a:solidFill>
              <a:effectLst/>
              <a:latin typeface="+mn-lt"/>
              <a:ea typeface="+mn-ea"/>
              <a:cs typeface="+mn-cs"/>
            </a:rPr>
            <a:t>円となっており、衛生費の</a:t>
          </a:r>
          <a:r>
            <a:rPr kumimoji="1" lang="en-US" altLang="ja-JP" sz="1100">
              <a:solidFill>
                <a:schemeClr val="dk1"/>
              </a:solidFill>
              <a:effectLst/>
              <a:latin typeface="+mn-lt"/>
              <a:ea typeface="+mn-ea"/>
              <a:cs typeface="+mn-cs"/>
            </a:rPr>
            <a:t>134,505</a:t>
          </a:r>
          <a:r>
            <a:rPr kumimoji="1" lang="ja-JP" altLang="ja-JP" sz="1100">
              <a:solidFill>
                <a:schemeClr val="dk1"/>
              </a:solidFill>
              <a:effectLst/>
              <a:latin typeface="+mn-lt"/>
              <a:ea typeface="+mn-ea"/>
              <a:cs typeface="+mn-cs"/>
            </a:rPr>
            <a:t>円、教育費の</a:t>
          </a:r>
          <a:r>
            <a:rPr kumimoji="1" lang="en-US" altLang="ja-JP" sz="1100">
              <a:solidFill>
                <a:schemeClr val="dk1"/>
              </a:solidFill>
              <a:effectLst/>
              <a:latin typeface="+mn-lt"/>
              <a:ea typeface="+mn-ea"/>
              <a:cs typeface="+mn-cs"/>
            </a:rPr>
            <a:t>85,780</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、消防費の</a:t>
          </a:r>
          <a:r>
            <a:rPr kumimoji="1" lang="en-US" altLang="ja-JP" sz="1100">
              <a:solidFill>
                <a:schemeClr val="dk1"/>
              </a:solidFill>
              <a:effectLst/>
              <a:latin typeface="+mn-lt"/>
              <a:ea typeface="+mn-ea"/>
              <a:cs typeface="+mn-cs"/>
            </a:rPr>
            <a:t>44,415</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が類似団体との比較で大きく上回っています。衛生費については、国保病院の運営に要する経費の負担や一般廃棄物収集・処理事業費などの経費等が主な要因となっており、教育費については、公民館や学校施設の整備などの増額が主な要因となっています。</a:t>
          </a:r>
          <a:r>
            <a:rPr kumimoji="1" lang="ja-JP" altLang="en-US" sz="1100">
              <a:solidFill>
                <a:schemeClr val="dk1"/>
              </a:solidFill>
              <a:effectLst/>
              <a:latin typeface="+mn-lt"/>
              <a:ea typeface="+mn-ea"/>
              <a:cs typeface="+mn-cs"/>
            </a:rPr>
            <a:t>消防費については消防車の購入によるものです。</a:t>
          </a:r>
          <a:r>
            <a:rPr kumimoji="1" lang="ja-JP" altLang="ja-JP" sz="1100">
              <a:solidFill>
                <a:schemeClr val="dk1"/>
              </a:solidFill>
              <a:effectLst/>
              <a:latin typeface="+mn-lt"/>
              <a:ea typeface="+mn-ea"/>
              <a:cs typeface="+mn-cs"/>
            </a:rPr>
            <a:t>公債費については、起債元利償還額が概ね</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億円となっていることから、１人当たりコストは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万円前後の状況となっており、引き続き計画的な事業の実施により財政負担の平準化を図るとともに、建設事業の財源については補助金や交付税措置のある起債の活用するなど、健全な財政運営に努めます。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北海道斜里町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財政調整基金については、令和</a:t>
          </a:r>
          <a:r>
            <a:rPr lang="ja-JP" altLang="en-US" sz="1050">
              <a:solidFill>
                <a:schemeClr val="dk1"/>
              </a:solidFill>
              <a:effectLst/>
              <a:latin typeface="+mn-lt"/>
              <a:ea typeface="+mn-ea"/>
              <a:cs typeface="+mn-cs"/>
            </a:rPr>
            <a:t>３</a:t>
          </a:r>
          <a:r>
            <a:rPr lang="ja-JP" altLang="ja-JP" sz="1050">
              <a:solidFill>
                <a:schemeClr val="dk1"/>
              </a:solidFill>
              <a:effectLst/>
              <a:latin typeface="+mn-lt"/>
              <a:ea typeface="+mn-ea"/>
              <a:cs typeface="+mn-cs"/>
            </a:rPr>
            <a:t>年度において</a:t>
          </a:r>
          <a:r>
            <a:rPr lang="en-US" altLang="ja-JP" sz="1050">
              <a:solidFill>
                <a:schemeClr val="dk1"/>
              </a:solidFill>
              <a:effectLst/>
              <a:latin typeface="+mn-lt"/>
              <a:ea typeface="+mn-ea"/>
              <a:cs typeface="+mn-cs"/>
            </a:rPr>
            <a:t>3.7</a:t>
          </a:r>
          <a:r>
            <a:rPr lang="ja-JP" altLang="ja-JP" sz="1050">
              <a:solidFill>
                <a:schemeClr val="dk1"/>
              </a:solidFill>
              <a:effectLst/>
              <a:latin typeface="+mn-lt"/>
              <a:ea typeface="+mn-ea"/>
              <a:cs typeface="+mn-cs"/>
            </a:rPr>
            <a:t>億円の積立を行ったため上昇しました。</a:t>
          </a:r>
          <a:endParaRPr lang="ja-JP" altLang="ja-JP" sz="1050">
            <a:effectLst/>
          </a:endParaRPr>
        </a:p>
        <a:p>
          <a:r>
            <a:rPr lang="ja-JP" altLang="ja-JP" sz="1050">
              <a:solidFill>
                <a:schemeClr val="dk1"/>
              </a:solidFill>
              <a:effectLst/>
              <a:latin typeface="+mn-lt"/>
              <a:ea typeface="+mn-ea"/>
              <a:cs typeface="+mn-cs"/>
            </a:rPr>
            <a:t>　実質収支額は例年</a:t>
          </a:r>
          <a:r>
            <a:rPr lang="en-US" altLang="ja-JP" sz="1050">
              <a:solidFill>
                <a:schemeClr val="dk1"/>
              </a:solidFill>
              <a:effectLst/>
              <a:latin typeface="+mn-lt"/>
              <a:ea typeface="+mn-ea"/>
              <a:cs typeface="+mn-cs"/>
            </a:rPr>
            <a:t>2</a:t>
          </a:r>
          <a:r>
            <a:rPr lang="ja-JP" altLang="ja-JP" sz="1050">
              <a:solidFill>
                <a:schemeClr val="dk1"/>
              </a:solidFill>
              <a:effectLst/>
              <a:latin typeface="+mn-lt"/>
              <a:ea typeface="+mn-ea"/>
              <a:cs typeface="+mn-cs"/>
            </a:rPr>
            <a:t>億円前後の額となっており、実質収支比率は概ね</a:t>
          </a:r>
          <a:r>
            <a:rPr lang="en-US" altLang="ja-JP" sz="1050">
              <a:solidFill>
                <a:schemeClr val="dk1"/>
              </a:solidFill>
              <a:effectLst/>
              <a:latin typeface="+mn-lt"/>
              <a:ea typeface="+mn-ea"/>
              <a:cs typeface="+mn-cs"/>
            </a:rPr>
            <a:t>3</a:t>
          </a:r>
          <a:r>
            <a:rPr lang="ja-JP" altLang="ja-JP" sz="1050">
              <a:solidFill>
                <a:schemeClr val="dk1"/>
              </a:solidFill>
              <a:effectLst/>
              <a:latin typeface="+mn-lt"/>
              <a:ea typeface="+mn-ea"/>
              <a:cs typeface="+mn-cs"/>
            </a:rPr>
            <a:t>～</a:t>
          </a:r>
          <a:r>
            <a:rPr lang="en-US" altLang="ja-JP" sz="1050">
              <a:solidFill>
                <a:schemeClr val="dk1"/>
              </a:solidFill>
              <a:effectLst/>
              <a:latin typeface="+mn-lt"/>
              <a:ea typeface="+mn-ea"/>
              <a:cs typeface="+mn-cs"/>
            </a:rPr>
            <a:t>4</a:t>
          </a:r>
          <a:r>
            <a:rPr lang="ja-JP" altLang="ja-JP" sz="1050">
              <a:solidFill>
                <a:schemeClr val="dk1"/>
              </a:solidFill>
              <a:effectLst/>
              <a:latin typeface="+mn-lt"/>
              <a:ea typeface="+mn-ea"/>
              <a:cs typeface="+mn-cs"/>
            </a:rPr>
            <a:t>％前後での推移となっています。</a:t>
          </a:r>
          <a:endParaRPr lang="ja-JP" altLang="ja-JP" sz="1050">
            <a:effectLst/>
          </a:endParaRPr>
        </a:p>
        <a:p>
          <a:r>
            <a:rPr lang="ja-JP" altLang="ja-JP" sz="1050">
              <a:solidFill>
                <a:schemeClr val="dk1"/>
              </a:solidFill>
              <a:effectLst/>
              <a:latin typeface="+mn-lt"/>
              <a:ea typeface="+mn-ea"/>
              <a:cs typeface="+mn-cs"/>
            </a:rPr>
            <a:t>　実質単年度収支については、平成</a:t>
          </a:r>
          <a:r>
            <a:rPr lang="en-US" altLang="ja-JP" sz="1050">
              <a:solidFill>
                <a:schemeClr val="dk1"/>
              </a:solidFill>
              <a:effectLst/>
              <a:latin typeface="+mn-lt"/>
              <a:ea typeface="+mn-ea"/>
              <a:cs typeface="+mn-cs"/>
            </a:rPr>
            <a:t>28</a:t>
          </a:r>
          <a:r>
            <a:rPr lang="ja-JP" altLang="ja-JP" sz="1050">
              <a:solidFill>
                <a:schemeClr val="dk1"/>
              </a:solidFill>
              <a:effectLst/>
              <a:latin typeface="+mn-lt"/>
              <a:ea typeface="+mn-ea"/>
              <a:cs typeface="+mn-cs"/>
            </a:rPr>
            <a:t>年度以降の決算では赤字となっていましたが、</a:t>
          </a:r>
          <a:r>
            <a:rPr lang="ja-JP" altLang="en-US" sz="1050">
              <a:solidFill>
                <a:schemeClr val="dk1"/>
              </a:solidFill>
              <a:effectLst/>
              <a:latin typeface="+mn-lt"/>
              <a:ea typeface="+mn-ea"/>
              <a:cs typeface="+mn-cs"/>
            </a:rPr>
            <a:t>令和２年度に引き続き</a:t>
          </a:r>
          <a:r>
            <a:rPr lang="ja-JP" altLang="ja-JP" sz="1050">
              <a:solidFill>
                <a:schemeClr val="dk1"/>
              </a:solidFill>
              <a:effectLst/>
              <a:latin typeface="+mn-lt"/>
              <a:ea typeface="+mn-ea"/>
              <a:cs typeface="+mn-cs"/>
            </a:rPr>
            <a:t>今回</a:t>
          </a:r>
          <a:r>
            <a:rPr lang="ja-JP" altLang="en-US" sz="1050">
              <a:solidFill>
                <a:schemeClr val="dk1"/>
              </a:solidFill>
              <a:effectLst/>
              <a:latin typeface="+mn-lt"/>
              <a:ea typeface="+mn-ea"/>
              <a:cs typeface="+mn-cs"/>
            </a:rPr>
            <a:t>も</a:t>
          </a:r>
          <a:r>
            <a:rPr lang="ja-JP" altLang="ja-JP" sz="1050">
              <a:solidFill>
                <a:schemeClr val="dk1"/>
              </a:solidFill>
              <a:effectLst/>
              <a:latin typeface="+mn-lt"/>
              <a:ea typeface="+mn-ea"/>
              <a:cs typeface="+mn-cs"/>
            </a:rPr>
            <a:t>黒字となりました。</a:t>
          </a:r>
          <a:endParaRPr lang="ja-JP" altLang="ja-JP" sz="1050">
            <a:effectLst/>
          </a:endParaRPr>
        </a:p>
        <a:p>
          <a:r>
            <a:rPr lang="ja-JP" altLang="ja-JP" sz="1050">
              <a:solidFill>
                <a:schemeClr val="dk1"/>
              </a:solidFill>
              <a:effectLst/>
              <a:latin typeface="+mn-lt"/>
              <a:ea typeface="+mn-ea"/>
              <a:cs typeface="+mn-cs"/>
            </a:rPr>
            <a:t>　今後も、財政調整基金をはじめ各種基金の運用による財政運営が求められるため、より一層の効率的な行財政運営が必要です。</a:t>
          </a:r>
          <a:endParaRPr lang="ja-JP" altLang="ja-JP" sz="105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北海道斜里町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当町における予算は、一般会計及び５特別会計並びに２事業会計の執行で、連結実質赤字比率は算出されていません。</a:t>
          </a:r>
          <a:endParaRPr lang="ja-JP" altLang="ja-JP" sz="1400">
            <a:effectLst/>
          </a:endParaRPr>
        </a:p>
        <a:p>
          <a:r>
            <a:rPr lang="ja-JP" altLang="ja-JP" sz="1100">
              <a:solidFill>
                <a:schemeClr val="dk1"/>
              </a:solidFill>
              <a:effectLst/>
              <a:latin typeface="+mn-lt"/>
              <a:ea typeface="+mn-ea"/>
              <a:cs typeface="+mn-cs"/>
            </a:rPr>
            <a:t>　令和</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年度の決算状況は、一般会計及び国立公園内森林保全事業特別会計の合計で</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千</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百万円の実質収支の黒字、国民健康保険事業他</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事業（介護保険事業、後期高齢者医療）の特別会計における実質収支は合わせて</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千万円の黒字、公共下水道事業においては、</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万</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千円の資金剰余額となっています。</a:t>
          </a:r>
          <a:endParaRPr lang="ja-JP" altLang="ja-JP" sz="1400">
            <a:effectLst/>
          </a:endParaRPr>
        </a:p>
        <a:p>
          <a:r>
            <a:rPr lang="ja-JP" altLang="ja-JP" sz="1100">
              <a:solidFill>
                <a:schemeClr val="dk1"/>
              </a:solidFill>
              <a:effectLst/>
              <a:latin typeface="+mn-lt"/>
              <a:ea typeface="+mn-ea"/>
              <a:cs typeface="+mn-cs"/>
            </a:rPr>
            <a:t>　また、水道事業会計及び病院事業会計の状況ですが、資金不足額は算出されませんでした。</a:t>
          </a:r>
          <a:endParaRPr lang="ja-JP" altLang="ja-JP" sz="1400">
            <a:effectLst/>
          </a:endParaRPr>
        </a:p>
        <a:p>
          <a:r>
            <a:rPr lang="ja-JP" altLang="ja-JP" sz="1100">
              <a:solidFill>
                <a:schemeClr val="dk1"/>
              </a:solidFill>
              <a:effectLst/>
              <a:latin typeface="+mn-lt"/>
              <a:ea typeface="+mn-ea"/>
              <a:cs typeface="+mn-cs"/>
            </a:rPr>
            <a:t>　全会計を合わせた連結実質収支額は</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726</a:t>
          </a:r>
          <a:r>
            <a:rPr lang="ja-JP" altLang="ja-JP" sz="1100">
              <a:solidFill>
                <a:schemeClr val="dk1"/>
              </a:solidFill>
              <a:effectLst/>
              <a:latin typeface="+mn-lt"/>
              <a:ea typeface="+mn-ea"/>
              <a:cs typeface="+mn-cs"/>
            </a:rPr>
            <a:t>万円となり、前年度の額</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9,741</a:t>
          </a:r>
          <a:r>
            <a:rPr lang="ja-JP" altLang="ja-JP" sz="1100">
              <a:solidFill>
                <a:schemeClr val="dk1"/>
              </a:solidFill>
              <a:effectLst/>
              <a:latin typeface="+mn-lt"/>
              <a:ea typeface="+mn-ea"/>
              <a:cs typeface="+mn-cs"/>
            </a:rPr>
            <a:t>万円との比較では</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億</a:t>
          </a:r>
          <a:r>
            <a:rPr lang="en-US" altLang="ja-JP" sz="1100">
              <a:solidFill>
                <a:schemeClr val="dk1"/>
              </a:solidFill>
              <a:effectLst/>
              <a:latin typeface="+mn-lt"/>
              <a:ea typeface="+mn-ea"/>
              <a:cs typeface="+mn-cs"/>
            </a:rPr>
            <a:t>985</a:t>
          </a:r>
          <a:r>
            <a:rPr lang="ja-JP" altLang="ja-JP" sz="1100">
              <a:solidFill>
                <a:schemeClr val="dk1"/>
              </a:solidFill>
              <a:effectLst/>
              <a:latin typeface="+mn-lt"/>
              <a:ea typeface="+mn-ea"/>
              <a:cs typeface="+mn-cs"/>
            </a:rPr>
            <a:t>万円の増額となっています。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3.101\zaiseisrv\13-zaisei\Shr001\&#32207;&#21512;&#25391;&#33288;&#23616;&#31561;&#21508;&#31278;&#22577;&#21578;\&#32207;&#21512;&#25391;&#33288;&#23616;\&#21508;&#31278;&#35519;&#26619;\R5&#24180;&#24230;\10&#26376;\&#12304;R5.10.10&#12294;&#12305;&#20196;&#21644;&#65299;&#24180;&#24230;&#36001;&#25919;&#29366;&#27841;&#36039;&#26009;&#38598;&#12398;&#20316;&#25104;&#12395;&#12388;&#12356;&#12390;&#65288;2&#22238;&#30446;&#65289;\&#22577;&#21578;\&#12304;&#36001;&#25919;&#29366;&#27841;&#36039;&#26009;&#38598;&#12305;_015458_&#26012;&#37324;&#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86.9</v>
          </cell>
          <cell r="BX51">
            <v>89.7</v>
          </cell>
          <cell r="CF51">
            <v>95.4</v>
          </cell>
          <cell r="CN51">
            <v>94.1</v>
          </cell>
          <cell r="CV51">
            <v>66.599999999999994</v>
          </cell>
        </row>
        <row r="53">
          <cell r="BP53">
            <v>63.2</v>
          </cell>
          <cell r="BX53">
            <v>65.099999999999994</v>
          </cell>
          <cell r="CF53">
            <v>66.7</v>
          </cell>
          <cell r="CN53">
            <v>68</v>
          </cell>
          <cell r="CV53">
            <v>69.7</v>
          </cell>
        </row>
        <row r="55">
          <cell r="AN55" t="str">
            <v>類似団体内平均値</v>
          </cell>
          <cell r="BP55">
            <v>46.8</v>
          </cell>
          <cell r="BX55">
            <v>48.4</v>
          </cell>
          <cell r="CF55">
            <v>43</v>
          </cell>
          <cell r="CN55">
            <v>32.4</v>
          </cell>
          <cell r="CV55">
            <v>20</v>
          </cell>
        </row>
        <row r="57">
          <cell r="BP57">
            <v>61.7</v>
          </cell>
          <cell r="BX57">
            <v>61.8</v>
          </cell>
          <cell r="CF57">
            <v>62.8</v>
          </cell>
          <cell r="CN57">
            <v>64.2</v>
          </cell>
          <cell r="CV57">
            <v>67</v>
          </cell>
        </row>
        <row r="72">
          <cell r="BP72" t="str">
            <v>H29</v>
          </cell>
          <cell r="BX72" t="str">
            <v>H30</v>
          </cell>
          <cell r="CF72" t="str">
            <v>R01</v>
          </cell>
          <cell r="CN72" t="str">
            <v>R02</v>
          </cell>
          <cell r="CV72" t="str">
            <v>R03</v>
          </cell>
        </row>
        <row r="73">
          <cell r="AN73" t="str">
            <v>当該団体値</v>
          </cell>
          <cell r="BP73">
            <v>86.9</v>
          </cell>
          <cell r="BX73">
            <v>89.7</v>
          </cell>
          <cell r="CF73">
            <v>95.4</v>
          </cell>
          <cell r="CN73">
            <v>94.1</v>
          </cell>
          <cell r="CV73">
            <v>66.599999999999994</v>
          </cell>
        </row>
        <row r="75">
          <cell r="BP75">
            <v>10.1</v>
          </cell>
          <cell r="BX75">
            <v>9.4</v>
          </cell>
          <cell r="CF75">
            <v>9.9</v>
          </cell>
          <cell r="CN75">
            <v>9.9</v>
          </cell>
          <cell r="CV75">
            <v>10.9</v>
          </cell>
        </row>
        <row r="77">
          <cell r="AN77" t="str">
            <v>類似団体内平均値</v>
          </cell>
          <cell r="BP77">
            <v>46.8</v>
          </cell>
          <cell r="BX77">
            <v>48.4</v>
          </cell>
          <cell r="CF77">
            <v>43</v>
          </cell>
          <cell r="CN77">
            <v>32.4</v>
          </cell>
          <cell r="CV77">
            <v>20</v>
          </cell>
        </row>
        <row r="79">
          <cell r="BP79">
            <v>9.9</v>
          </cell>
          <cell r="BX79">
            <v>9.9</v>
          </cell>
          <cell r="CF79">
            <v>9.9</v>
          </cell>
          <cell r="CN79">
            <v>9.5</v>
          </cell>
          <cell r="CV79">
            <v>9.5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E53" sqref="E53"/>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81</v>
      </c>
      <c r="C2" s="179"/>
      <c r="D2" s="180"/>
    </row>
    <row r="3" spans="1:119" ht="18.75" customHeight="1" thickBot="1" x14ac:dyDescent="0.2">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10185872</v>
      </c>
      <c r="BO4" s="453"/>
      <c r="BP4" s="453"/>
      <c r="BQ4" s="453"/>
      <c r="BR4" s="453"/>
      <c r="BS4" s="453"/>
      <c r="BT4" s="453"/>
      <c r="BU4" s="454"/>
      <c r="BV4" s="452">
        <v>11520158</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6</v>
      </c>
      <c r="CU4" s="593"/>
      <c r="CV4" s="593"/>
      <c r="CW4" s="593"/>
      <c r="CX4" s="593"/>
      <c r="CY4" s="593"/>
      <c r="CZ4" s="593"/>
      <c r="DA4" s="594"/>
      <c r="DB4" s="592">
        <v>4.5</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9821474</v>
      </c>
      <c r="BO5" s="424"/>
      <c r="BP5" s="424"/>
      <c r="BQ5" s="424"/>
      <c r="BR5" s="424"/>
      <c r="BS5" s="424"/>
      <c r="BT5" s="424"/>
      <c r="BU5" s="425"/>
      <c r="BV5" s="423">
        <v>11263456</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85</v>
      </c>
      <c r="CU5" s="421"/>
      <c r="CV5" s="421"/>
      <c r="CW5" s="421"/>
      <c r="CX5" s="421"/>
      <c r="CY5" s="421"/>
      <c r="CZ5" s="421"/>
      <c r="DA5" s="422"/>
      <c r="DB5" s="420">
        <v>85.3</v>
      </c>
      <c r="DC5" s="421"/>
      <c r="DD5" s="421"/>
      <c r="DE5" s="421"/>
      <c r="DF5" s="421"/>
      <c r="DG5" s="421"/>
      <c r="DH5" s="421"/>
      <c r="DI5" s="422"/>
    </row>
    <row r="6" spans="1:119" ht="18.75" customHeight="1" x14ac:dyDescent="0.15">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102</v>
      </c>
      <c r="AV6" s="482"/>
      <c r="AW6" s="482"/>
      <c r="AX6" s="482"/>
      <c r="AY6" s="437" t="s">
        <v>103</v>
      </c>
      <c r="AZ6" s="438"/>
      <c r="BA6" s="438"/>
      <c r="BB6" s="438"/>
      <c r="BC6" s="438"/>
      <c r="BD6" s="438"/>
      <c r="BE6" s="438"/>
      <c r="BF6" s="438"/>
      <c r="BG6" s="438"/>
      <c r="BH6" s="438"/>
      <c r="BI6" s="438"/>
      <c r="BJ6" s="438"/>
      <c r="BK6" s="438"/>
      <c r="BL6" s="438"/>
      <c r="BM6" s="439"/>
      <c r="BN6" s="423">
        <v>364398</v>
      </c>
      <c r="BO6" s="424"/>
      <c r="BP6" s="424"/>
      <c r="BQ6" s="424"/>
      <c r="BR6" s="424"/>
      <c r="BS6" s="424"/>
      <c r="BT6" s="424"/>
      <c r="BU6" s="425"/>
      <c r="BV6" s="423">
        <v>256702</v>
      </c>
      <c r="BW6" s="424"/>
      <c r="BX6" s="424"/>
      <c r="BY6" s="424"/>
      <c r="BZ6" s="424"/>
      <c r="CA6" s="424"/>
      <c r="CB6" s="424"/>
      <c r="CC6" s="425"/>
      <c r="CD6" s="463" t="s">
        <v>104</v>
      </c>
      <c r="CE6" s="383"/>
      <c r="CF6" s="383"/>
      <c r="CG6" s="383"/>
      <c r="CH6" s="383"/>
      <c r="CI6" s="383"/>
      <c r="CJ6" s="383"/>
      <c r="CK6" s="383"/>
      <c r="CL6" s="383"/>
      <c r="CM6" s="383"/>
      <c r="CN6" s="383"/>
      <c r="CO6" s="383"/>
      <c r="CP6" s="383"/>
      <c r="CQ6" s="383"/>
      <c r="CR6" s="383"/>
      <c r="CS6" s="464"/>
      <c r="CT6" s="566">
        <v>87.7</v>
      </c>
      <c r="CU6" s="567"/>
      <c r="CV6" s="567"/>
      <c r="CW6" s="567"/>
      <c r="CX6" s="567"/>
      <c r="CY6" s="567"/>
      <c r="CZ6" s="567"/>
      <c r="DA6" s="568"/>
      <c r="DB6" s="566">
        <v>89.6</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105</v>
      </c>
      <c r="AN7" s="380"/>
      <c r="AO7" s="380"/>
      <c r="AP7" s="380"/>
      <c r="AQ7" s="380"/>
      <c r="AR7" s="380"/>
      <c r="AS7" s="380"/>
      <c r="AT7" s="381"/>
      <c r="AU7" s="481" t="s">
        <v>106</v>
      </c>
      <c r="AV7" s="482"/>
      <c r="AW7" s="482"/>
      <c r="AX7" s="482"/>
      <c r="AY7" s="437" t="s">
        <v>107</v>
      </c>
      <c r="AZ7" s="438"/>
      <c r="BA7" s="438"/>
      <c r="BB7" s="438"/>
      <c r="BC7" s="438"/>
      <c r="BD7" s="438"/>
      <c r="BE7" s="438"/>
      <c r="BF7" s="438"/>
      <c r="BG7" s="438"/>
      <c r="BH7" s="438"/>
      <c r="BI7" s="438"/>
      <c r="BJ7" s="438"/>
      <c r="BK7" s="438"/>
      <c r="BL7" s="438"/>
      <c r="BM7" s="439"/>
      <c r="BN7" s="423">
        <v>0</v>
      </c>
      <c r="BO7" s="424"/>
      <c r="BP7" s="424"/>
      <c r="BQ7" s="424"/>
      <c r="BR7" s="424"/>
      <c r="BS7" s="424"/>
      <c r="BT7" s="424"/>
      <c r="BU7" s="425"/>
      <c r="BV7" s="423">
        <v>229</v>
      </c>
      <c r="BW7" s="424"/>
      <c r="BX7" s="424"/>
      <c r="BY7" s="424"/>
      <c r="BZ7" s="424"/>
      <c r="CA7" s="424"/>
      <c r="CB7" s="424"/>
      <c r="CC7" s="425"/>
      <c r="CD7" s="463" t="s">
        <v>108</v>
      </c>
      <c r="CE7" s="383"/>
      <c r="CF7" s="383"/>
      <c r="CG7" s="383"/>
      <c r="CH7" s="383"/>
      <c r="CI7" s="383"/>
      <c r="CJ7" s="383"/>
      <c r="CK7" s="383"/>
      <c r="CL7" s="383"/>
      <c r="CM7" s="383"/>
      <c r="CN7" s="383"/>
      <c r="CO7" s="383"/>
      <c r="CP7" s="383"/>
      <c r="CQ7" s="383"/>
      <c r="CR7" s="383"/>
      <c r="CS7" s="464"/>
      <c r="CT7" s="423">
        <v>6111614</v>
      </c>
      <c r="CU7" s="424"/>
      <c r="CV7" s="424"/>
      <c r="CW7" s="424"/>
      <c r="CX7" s="424"/>
      <c r="CY7" s="424"/>
      <c r="CZ7" s="424"/>
      <c r="DA7" s="425"/>
      <c r="DB7" s="423">
        <v>5760335</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109</v>
      </c>
      <c r="AN8" s="380"/>
      <c r="AO8" s="380"/>
      <c r="AP8" s="380"/>
      <c r="AQ8" s="380"/>
      <c r="AR8" s="380"/>
      <c r="AS8" s="380"/>
      <c r="AT8" s="381"/>
      <c r="AU8" s="481" t="s">
        <v>94</v>
      </c>
      <c r="AV8" s="482"/>
      <c r="AW8" s="482"/>
      <c r="AX8" s="482"/>
      <c r="AY8" s="437" t="s">
        <v>110</v>
      </c>
      <c r="AZ8" s="438"/>
      <c r="BA8" s="438"/>
      <c r="BB8" s="438"/>
      <c r="BC8" s="438"/>
      <c r="BD8" s="438"/>
      <c r="BE8" s="438"/>
      <c r="BF8" s="438"/>
      <c r="BG8" s="438"/>
      <c r="BH8" s="438"/>
      <c r="BI8" s="438"/>
      <c r="BJ8" s="438"/>
      <c r="BK8" s="438"/>
      <c r="BL8" s="438"/>
      <c r="BM8" s="439"/>
      <c r="BN8" s="423">
        <v>364398</v>
      </c>
      <c r="BO8" s="424"/>
      <c r="BP8" s="424"/>
      <c r="BQ8" s="424"/>
      <c r="BR8" s="424"/>
      <c r="BS8" s="424"/>
      <c r="BT8" s="424"/>
      <c r="BU8" s="425"/>
      <c r="BV8" s="423">
        <v>256473</v>
      </c>
      <c r="BW8" s="424"/>
      <c r="BX8" s="424"/>
      <c r="BY8" s="424"/>
      <c r="BZ8" s="424"/>
      <c r="CA8" s="424"/>
      <c r="CB8" s="424"/>
      <c r="CC8" s="425"/>
      <c r="CD8" s="463" t="s">
        <v>111</v>
      </c>
      <c r="CE8" s="383"/>
      <c r="CF8" s="383"/>
      <c r="CG8" s="383"/>
      <c r="CH8" s="383"/>
      <c r="CI8" s="383"/>
      <c r="CJ8" s="383"/>
      <c r="CK8" s="383"/>
      <c r="CL8" s="383"/>
      <c r="CM8" s="383"/>
      <c r="CN8" s="383"/>
      <c r="CO8" s="383"/>
      <c r="CP8" s="383"/>
      <c r="CQ8" s="383"/>
      <c r="CR8" s="383"/>
      <c r="CS8" s="464"/>
      <c r="CT8" s="526">
        <v>0.36</v>
      </c>
      <c r="CU8" s="527"/>
      <c r="CV8" s="527"/>
      <c r="CW8" s="527"/>
      <c r="CX8" s="527"/>
      <c r="CY8" s="527"/>
      <c r="CZ8" s="527"/>
      <c r="DA8" s="528"/>
      <c r="DB8" s="526">
        <v>0.37</v>
      </c>
      <c r="DC8" s="527"/>
      <c r="DD8" s="527"/>
      <c r="DE8" s="527"/>
      <c r="DF8" s="527"/>
      <c r="DG8" s="527"/>
      <c r="DH8" s="527"/>
      <c r="DI8" s="528"/>
    </row>
    <row r="9" spans="1:119" ht="18.75" customHeight="1" thickBot="1" x14ac:dyDescent="0.2">
      <c r="A9" s="178"/>
      <c r="B9" s="555" t="s">
        <v>112</v>
      </c>
      <c r="C9" s="556"/>
      <c r="D9" s="556"/>
      <c r="E9" s="556"/>
      <c r="F9" s="556"/>
      <c r="G9" s="556"/>
      <c r="H9" s="556"/>
      <c r="I9" s="556"/>
      <c r="J9" s="556"/>
      <c r="K9" s="474"/>
      <c r="L9" s="557" t="s">
        <v>113</v>
      </c>
      <c r="M9" s="558"/>
      <c r="N9" s="558"/>
      <c r="O9" s="558"/>
      <c r="P9" s="558"/>
      <c r="Q9" s="559"/>
      <c r="R9" s="560">
        <v>11418</v>
      </c>
      <c r="S9" s="561"/>
      <c r="T9" s="561"/>
      <c r="U9" s="561"/>
      <c r="V9" s="562"/>
      <c r="W9" s="492" t="s">
        <v>114</v>
      </c>
      <c r="X9" s="493"/>
      <c r="Y9" s="493"/>
      <c r="Z9" s="493"/>
      <c r="AA9" s="493"/>
      <c r="AB9" s="493"/>
      <c r="AC9" s="493"/>
      <c r="AD9" s="493"/>
      <c r="AE9" s="493"/>
      <c r="AF9" s="493"/>
      <c r="AG9" s="493"/>
      <c r="AH9" s="493"/>
      <c r="AI9" s="493"/>
      <c r="AJ9" s="493"/>
      <c r="AK9" s="493"/>
      <c r="AL9" s="563"/>
      <c r="AM9" s="480" t="s">
        <v>115</v>
      </c>
      <c r="AN9" s="380"/>
      <c r="AO9" s="380"/>
      <c r="AP9" s="380"/>
      <c r="AQ9" s="380"/>
      <c r="AR9" s="380"/>
      <c r="AS9" s="380"/>
      <c r="AT9" s="381"/>
      <c r="AU9" s="481" t="s">
        <v>102</v>
      </c>
      <c r="AV9" s="482"/>
      <c r="AW9" s="482"/>
      <c r="AX9" s="482"/>
      <c r="AY9" s="437" t="s">
        <v>116</v>
      </c>
      <c r="AZ9" s="438"/>
      <c r="BA9" s="438"/>
      <c r="BB9" s="438"/>
      <c r="BC9" s="438"/>
      <c r="BD9" s="438"/>
      <c r="BE9" s="438"/>
      <c r="BF9" s="438"/>
      <c r="BG9" s="438"/>
      <c r="BH9" s="438"/>
      <c r="BI9" s="438"/>
      <c r="BJ9" s="438"/>
      <c r="BK9" s="438"/>
      <c r="BL9" s="438"/>
      <c r="BM9" s="439"/>
      <c r="BN9" s="423">
        <v>107925</v>
      </c>
      <c r="BO9" s="424"/>
      <c r="BP9" s="424"/>
      <c r="BQ9" s="424"/>
      <c r="BR9" s="424"/>
      <c r="BS9" s="424"/>
      <c r="BT9" s="424"/>
      <c r="BU9" s="425"/>
      <c r="BV9" s="423">
        <v>27666</v>
      </c>
      <c r="BW9" s="424"/>
      <c r="BX9" s="424"/>
      <c r="BY9" s="424"/>
      <c r="BZ9" s="424"/>
      <c r="CA9" s="424"/>
      <c r="CB9" s="424"/>
      <c r="CC9" s="425"/>
      <c r="CD9" s="463" t="s">
        <v>117</v>
      </c>
      <c r="CE9" s="383"/>
      <c r="CF9" s="383"/>
      <c r="CG9" s="383"/>
      <c r="CH9" s="383"/>
      <c r="CI9" s="383"/>
      <c r="CJ9" s="383"/>
      <c r="CK9" s="383"/>
      <c r="CL9" s="383"/>
      <c r="CM9" s="383"/>
      <c r="CN9" s="383"/>
      <c r="CO9" s="383"/>
      <c r="CP9" s="383"/>
      <c r="CQ9" s="383"/>
      <c r="CR9" s="383"/>
      <c r="CS9" s="464"/>
      <c r="CT9" s="420">
        <v>13.9</v>
      </c>
      <c r="CU9" s="421"/>
      <c r="CV9" s="421"/>
      <c r="CW9" s="421"/>
      <c r="CX9" s="421"/>
      <c r="CY9" s="421"/>
      <c r="CZ9" s="421"/>
      <c r="DA9" s="422"/>
      <c r="DB9" s="420">
        <v>13.5</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118</v>
      </c>
      <c r="M10" s="380"/>
      <c r="N10" s="380"/>
      <c r="O10" s="380"/>
      <c r="P10" s="380"/>
      <c r="Q10" s="381"/>
      <c r="R10" s="376">
        <v>12231</v>
      </c>
      <c r="S10" s="377"/>
      <c r="T10" s="377"/>
      <c r="U10" s="377"/>
      <c r="V10" s="436"/>
      <c r="W10" s="564"/>
      <c r="X10" s="374"/>
      <c r="Y10" s="374"/>
      <c r="Z10" s="374"/>
      <c r="AA10" s="374"/>
      <c r="AB10" s="374"/>
      <c r="AC10" s="374"/>
      <c r="AD10" s="374"/>
      <c r="AE10" s="374"/>
      <c r="AF10" s="374"/>
      <c r="AG10" s="374"/>
      <c r="AH10" s="374"/>
      <c r="AI10" s="374"/>
      <c r="AJ10" s="374"/>
      <c r="AK10" s="374"/>
      <c r="AL10" s="565"/>
      <c r="AM10" s="480" t="s">
        <v>119</v>
      </c>
      <c r="AN10" s="380"/>
      <c r="AO10" s="380"/>
      <c r="AP10" s="380"/>
      <c r="AQ10" s="380"/>
      <c r="AR10" s="380"/>
      <c r="AS10" s="380"/>
      <c r="AT10" s="381"/>
      <c r="AU10" s="481" t="s">
        <v>120</v>
      </c>
      <c r="AV10" s="482"/>
      <c r="AW10" s="482"/>
      <c r="AX10" s="482"/>
      <c r="AY10" s="437" t="s">
        <v>121</v>
      </c>
      <c r="AZ10" s="438"/>
      <c r="BA10" s="438"/>
      <c r="BB10" s="438"/>
      <c r="BC10" s="438"/>
      <c r="BD10" s="438"/>
      <c r="BE10" s="438"/>
      <c r="BF10" s="438"/>
      <c r="BG10" s="438"/>
      <c r="BH10" s="438"/>
      <c r="BI10" s="438"/>
      <c r="BJ10" s="438"/>
      <c r="BK10" s="438"/>
      <c r="BL10" s="438"/>
      <c r="BM10" s="439"/>
      <c r="BN10" s="423">
        <v>290603</v>
      </c>
      <c r="BO10" s="424"/>
      <c r="BP10" s="424"/>
      <c r="BQ10" s="424"/>
      <c r="BR10" s="424"/>
      <c r="BS10" s="424"/>
      <c r="BT10" s="424"/>
      <c r="BU10" s="425"/>
      <c r="BV10" s="423">
        <v>233902</v>
      </c>
      <c r="BW10" s="424"/>
      <c r="BX10" s="424"/>
      <c r="BY10" s="424"/>
      <c r="BZ10" s="424"/>
      <c r="CA10" s="424"/>
      <c r="CB10" s="424"/>
      <c r="CC10" s="425"/>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123</v>
      </c>
      <c r="M11" s="385"/>
      <c r="N11" s="385"/>
      <c r="O11" s="385"/>
      <c r="P11" s="385"/>
      <c r="Q11" s="386"/>
      <c r="R11" s="552" t="s">
        <v>124</v>
      </c>
      <c r="S11" s="553"/>
      <c r="T11" s="553"/>
      <c r="U11" s="553"/>
      <c r="V11" s="554"/>
      <c r="W11" s="564"/>
      <c r="X11" s="374"/>
      <c r="Y11" s="374"/>
      <c r="Z11" s="374"/>
      <c r="AA11" s="374"/>
      <c r="AB11" s="374"/>
      <c r="AC11" s="374"/>
      <c r="AD11" s="374"/>
      <c r="AE11" s="374"/>
      <c r="AF11" s="374"/>
      <c r="AG11" s="374"/>
      <c r="AH11" s="374"/>
      <c r="AI11" s="374"/>
      <c r="AJ11" s="374"/>
      <c r="AK11" s="374"/>
      <c r="AL11" s="565"/>
      <c r="AM11" s="480" t="s">
        <v>125</v>
      </c>
      <c r="AN11" s="380"/>
      <c r="AO11" s="380"/>
      <c r="AP11" s="380"/>
      <c r="AQ11" s="380"/>
      <c r="AR11" s="380"/>
      <c r="AS11" s="380"/>
      <c r="AT11" s="381"/>
      <c r="AU11" s="481" t="s">
        <v>126</v>
      </c>
      <c r="AV11" s="482"/>
      <c r="AW11" s="482"/>
      <c r="AX11" s="482"/>
      <c r="AY11" s="437" t="s">
        <v>127</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128</v>
      </c>
      <c r="CE11" s="383"/>
      <c r="CF11" s="383"/>
      <c r="CG11" s="383"/>
      <c r="CH11" s="383"/>
      <c r="CI11" s="383"/>
      <c r="CJ11" s="383"/>
      <c r="CK11" s="383"/>
      <c r="CL11" s="383"/>
      <c r="CM11" s="383"/>
      <c r="CN11" s="383"/>
      <c r="CO11" s="383"/>
      <c r="CP11" s="383"/>
      <c r="CQ11" s="383"/>
      <c r="CR11" s="383"/>
      <c r="CS11" s="464"/>
      <c r="CT11" s="526" t="s">
        <v>129</v>
      </c>
      <c r="CU11" s="527"/>
      <c r="CV11" s="527"/>
      <c r="CW11" s="527"/>
      <c r="CX11" s="527"/>
      <c r="CY11" s="527"/>
      <c r="CZ11" s="527"/>
      <c r="DA11" s="528"/>
      <c r="DB11" s="526" t="s">
        <v>130</v>
      </c>
      <c r="DC11" s="527"/>
      <c r="DD11" s="527"/>
      <c r="DE11" s="527"/>
      <c r="DF11" s="527"/>
      <c r="DG11" s="527"/>
      <c r="DH11" s="527"/>
      <c r="DI11" s="528"/>
    </row>
    <row r="12" spans="1:119" ht="18.75" customHeight="1" x14ac:dyDescent="0.15">
      <c r="A12" s="178"/>
      <c r="B12" s="529" t="s">
        <v>131</v>
      </c>
      <c r="C12" s="530"/>
      <c r="D12" s="530"/>
      <c r="E12" s="530"/>
      <c r="F12" s="530"/>
      <c r="G12" s="530"/>
      <c r="H12" s="530"/>
      <c r="I12" s="530"/>
      <c r="J12" s="530"/>
      <c r="K12" s="531"/>
      <c r="L12" s="538" t="s">
        <v>132</v>
      </c>
      <c r="M12" s="539"/>
      <c r="N12" s="539"/>
      <c r="O12" s="539"/>
      <c r="P12" s="539"/>
      <c r="Q12" s="540"/>
      <c r="R12" s="541">
        <v>11001</v>
      </c>
      <c r="S12" s="542"/>
      <c r="T12" s="542"/>
      <c r="U12" s="542"/>
      <c r="V12" s="543"/>
      <c r="W12" s="544" t="s">
        <v>1</v>
      </c>
      <c r="X12" s="482"/>
      <c r="Y12" s="482"/>
      <c r="Z12" s="482"/>
      <c r="AA12" s="482"/>
      <c r="AB12" s="545"/>
      <c r="AC12" s="546" t="s">
        <v>133</v>
      </c>
      <c r="AD12" s="547"/>
      <c r="AE12" s="547"/>
      <c r="AF12" s="547"/>
      <c r="AG12" s="548"/>
      <c r="AH12" s="546" t="s">
        <v>134</v>
      </c>
      <c r="AI12" s="547"/>
      <c r="AJ12" s="547"/>
      <c r="AK12" s="547"/>
      <c r="AL12" s="549"/>
      <c r="AM12" s="480" t="s">
        <v>135</v>
      </c>
      <c r="AN12" s="380"/>
      <c r="AO12" s="380"/>
      <c r="AP12" s="380"/>
      <c r="AQ12" s="380"/>
      <c r="AR12" s="380"/>
      <c r="AS12" s="380"/>
      <c r="AT12" s="381"/>
      <c r="AU12" s="481" t="s">
        <v>94</v>
      </c>
      <c r="AV12" s="482"/>
      <c r="AW12" s="482"/>
      <c r="AX12" s="482"/>
      <c r="AY12" s="437" t="s">
        <v>136</v>
      </c>
      <c r="AZ12" s="438"/>
      <c r="BA12" s="438"/>
      <c r="BB12" s="438"/>
      <c r="BC12" s="438"/>
      <c r="BD12" s="438"/>
      <c r="BE12" s="438"/>
      <c r="BF12" s="438"/>
      <c r="BG12" s="438"/>
      <c r="BH12" s="438"/>
      <c r="BI12" s="438"/>
      <c r="BJ12" s="438"/>
      <c r="BK12" s="438"/>
      <c r="BL12" s="438"/>
      <c r="BM12" s="439"/>
      <c r="BN12" s="423">
        <v>50000</v>
      </c>
      <c r="BO12" s="424"/>
      <c r="BP12" s="424"/>
      <c r="BQ12" s="424"/>
      <c r="BR12" s="424"/>
      <c r="BS12" s="424"/>
      <c r="BT12" s="424"/>
      <c r="BU12" s="425"/>
      <c r="BV12" s="423">
        <v>190000</v>
      </c>
      <c r="BW12" s="424"/>
      <c r="BX12" s="424"/>
      <c r="BY12" s="424"/>
      <c r="BZ12" s="424"/>
      <c r="CA12" s="424"/>
      <c r="CB12" s="424"/>
      <c r="CC12" s="425"/>
      <c r="CD12" s="463" t="s">
        <v>137</v>
      </c>
      <c r="CE12" s="383"/>
      <c r="CF12" s="383"/>
      <c r="CG12" s="383"/>
      <c r="CH12" s="383"/>
      <c r="CI12" s="383"/>
      <c r="CJ12" s="383"/>
      <c r="CK12" s="383"/>
      <c r="CL12" s="383"/>
      <c r="CM12" s="383"/>
      <c r="CN12" s="383"/>
      <c r="CO12" s="383"/>
      <c r="CP12" s="383"/>
      <c r="CQ12" s="383"/>
      <c r="CR12" s="383"/>
      <c r="CS12" s="464"/>
      <c r="CT12" s="526" t="s">
        <v>129</v>
      </c>
      <c r="CU12" s="527"/>
      <c r="CV12" s="527"/>
      <c r="CW12" s="527"/>
      <c r="CX12" s="527"/>
      <c r="CY12" s="527"/>
      <c r="CZ12" s="527"/>
      <c r="DA12" s="528"/>
      <c r="DB12" s="526" t="s">
        <v>129</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138</v>
      </c>
      <c r="N13" s="508"/>
      <c r="O13" s="508"/>
      <c r="P13" s="508"/>
      <c r="Q13" s="509"/>
      <c r="R13" s="510">
        <v>10841</v>
      </c>
      <c r="S13" s="511"/>
      <c r="T13" s="511"/>
      <c r="U13" s="511"/>
      <c r="V13" s="512"/>
      <c r="W13" s="513" t="s">
        <v>139</v>
      </c>
      <c r="X13" s="409"/>
      <c r="Y13" s="409"/>
      <c r="Z13" s="409"/>
      <c r="AA13" s="409"/>
      <c r="AB13" s="410"/>
      <c r="AC13" s="376">
        <v>1311</v>
      </c>
      <c r="AD13" s="377"/>
      <c r="AE13" s="377"/>
      <c r="AF13" s="377"/>
      <c r="AG13" s="378"/>
      <c r="AH13" s="376">
        <v>1461</v>
      </c>
      <c r="AI13" s="377"/>
      <c r="AJ13" s="377"/>
      <c r="AK13" s="377"/>
      <c r="AL13" s="436"/>
      <c r="AM13" s="480" t="s">
        <v>140</v>
      </c>
      <c r="AN13" s="380"/>
      <c r="AO13" s="380"/>
      <c r="AP13" s="380"/>
      <c r="AQ13" s="380"/>
      <c r="AR13" s="380"/>
      <c r="AS13" s="380"/>
      <c r="AT13" s="381"/>
      <c r="AU13" s="481" t="s">
        <v>141</v>
      </c>
      <c r="AV13" s="482"/>
      <c r="AW13" s="482"/>
      <c r="AX13" s="482"/>
      <c r="AY13" s="437" t="s">
        <v>142</v>
      </c>
      <c r="AZ13" s="438"/>
      <c r="BA13" s="438"/>
      <c r="BB13" s="438"/>
      <c r="BC13" s="438"/>
      <c r="BD13" s="438"/>
      <c r="BE13" s="438"/>
      <c r="BF13" s="438"/>
      <c r="BG13" s="438"/>
      <c r="BH13" s="438"/>
      <c r="BI13" s="438"/>
      <c r="BJ13" s="438"/>
      <c r="BK13" s="438"/>
      <c r="BL13" s="438"/>
      <c r="BM13" s="439"/>
      <c r="BN13" s="423">
        <v>348528</v>
      </c>
      <c r="BO13" s="424"/>
      <c r="BP13" s="424"/>
      <c r="BQ13" s="424"/>
      <c r="BR13" s="424"/>
      <c r="BS13" s="424"/>
      <c r="BT13" s="424"/>
      <c r="BU13" s="425"/>
      <c r="BV13" s="423">
        <v>71568</v>
      </c>
      <c r="BW13" s="424"/>
      <c r="BX13" s="424"/>
      <c r="BY13" s="424"/>
      <c r="BZ13" s="424"/>
      <c r="CA13" s="424"/>
      <c r="CB13" s="424"/>
      <c r="CC13" s="425"/>
      <c r="CD13" s="463" t="s">
        <v>143</v>
      </c>
      <c r="CE13" s="383"/>
      <c r="CF13" s="383"/>
      <c r="CG13" s="383"/>
      <c r="CH13" s="383"/>
      <c r="CI13" s="383"/>
      <c r="CJ13" s="383"/>
      <c r="CK13" s="383"/>
      <c r="CL13" s="383"/>
      <c r="CM13" s="383"/>
      <c r="CN13" s="383"/>
      <c r="CO13" s="383"/>
      <c r="CP13" s="383"/>
      <c r="CQ13" s="383"/>
      <c r="CR13" s="383"/>
      <c r="CS13" s="464"/>
      <c r="CT13" s="420">
        <v>10.9</v>
      </c>
      <c r="CU13" s="421"/>
      <c r="CV13" s="421"/>
      <c r="CW13" s="421"/>
      <c r="CX13" s="421"/>
      <c r="CY13" s="421"/>
      <c r="CZ13" s="421"/>
      <c r="DA13" s="422"/>
      <c r="DB13" s="420">
        <v>9.9</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144</v>
      </c>
      <c r="M14" s="550"/>
      <c r="N14" s="550"/>
      <c r="O14" s="550"/>
      <c r="P14" s="550"/>
      <c r="Q14" s="551"/>
      <c r="R14" s="510">
        <v>11300</v>
      </c>
      <c r="S14" s="511"/>
      <c r="T14" s="511"/>
      <c r="U14" s="511"/>
      <c r="V14" s="512"/>
      <c r="W14" s="514"/>
      <c r="X14" s="412"/>
      <c r="Y14" s="412"/>
      <c r="Z14" s="412"/>
      <c r="AA14" s="412"/>
      <c r="AB14" s="413"/>
      <c r="AC14" s="503">
        <v>22.8</v>
      </c>
      <c r="AD14" s="504"/>
      <c r="AE14" s="504"/>
      <c r="AF14" s="504"/>
      <c r="AG14" s="505"/>
      <c r="AH14" s="503">
        <v>22.2</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145</v>
      </c>
      <c r="CE14" s="461"/>
      <c r="CF14" s="461"/>
      <c r="CG14" s="461"/>
      <c r="CH14" s="461"/>
      <c r="CI14" s="461"/>
      <c r="CJ14" s="461"/>
      <c r="CK14" s="461"/>
      <c r="CL14" s="461"/>
      <c r="CM14" s="461"/>
      <c r="CN14" s="461"/>
      <c r="CO14" s="461"/>
      <c r="CP14" s="461"/>
      <c r="CQ14" s="461"/>
      <c r="CR14" s="461"/>
      <c r="CS14" s="462"/>
      <c r="CT14" s="520">
        <v>66.599999999999994</v>
      </c>
      <c r="CU14" s="521"/>
      <c r="CV14" s="521"/>
      <c r="CW14" s="521"/>
      <c r="CX14" s="521"/>
      <c r="CY14" s="521"/>
      <c r="CZ14" s="521"/>
      <c r="DA14" s="522"/>
      <c r="DB14" s="520">
        <v>94.1</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146</v>
      </c>
      <c r="N15" s="508"/>
      <c r="O15" s="508"/>
      <c r="P15" s="508"/>
      <c r="Q15" s="509"/>
      <c r="R15" s="510">
        <v>11110</v>
      </c>
      <c r="S15" s="511"/>
      <c r="T15" s="511"/>
      <c r="U15" s="511"/>
      <c r="V15" s="512"/>
      <c r="W15" s="513" t="s">
        <v>147</v>
      </c>
      <c r="X15" s="409"/>
      <c r="Y15" s="409"/>
      <c r="Z15" s="409"/>
      <c r="AA15" s="409"/>
      <c r="AB15" s="410"/>
      <c r="AC15" s="376">
        <v>966</v>
      </c>
      <c r="AD15" s="377"/>
      <c r="AE15" s="377"/>
      <c r="AF15" s="377"/>
      <c r="AG15" s="378"/>
      <c r="AH15" s="376">
        <v>1240</v>
      </c>
      <c r="AI15" s="377"/>
      <c r="AJ15" s="377"/>
      <c r="AK15" s="377"/>
      <c r="AL15" s="436"/>
      <c r="AM15" s="480"/>
      <c r="AN15" s="380"/>
      <c r="AO15" s="380"/>
      <c r="AP15" s="380"/>
      <c r="AQ15" s="380"/>
      <c r="AR15" s="380"/>
      <c r="AS15" s="380"/>
      <c r="AT15" s="381"/>
      <c r="AU15" s="481"/>
      <c r="AV15" s="482"/>
      <c r="AW15" s="482"/>
      <c r="AX15" s="482"/>
      <c r="AY15" s="449" t="s">
        <v>148</v>
      </c>
      <c r="AZ15" s="450"/>
      <c r="BA15" s="450"/>
      <c r="BB15" s="450"/>
      <c r="BC15" s="450"/>
      <c r="BD15" s="450"/>
      <c r="BE15" s="450"/>
      <c r="BF15" s="450"/>
      <c r="BG15" s="450"/>
      <c r="BH15" s="450"/>
      <c r="BI15" s="450"/>
      <c r="BJ15" s="450"/>
      <c r="BK15" s="450"/>
      <c r="BL15" s="450"/>
      <c r="BM15" s="451"/>
      <c r="BN15" s="452">
        <v>1776083</v>
      </c>
      <c r="BO15" s="453"/>
      <c r="BP15" s="453"/>
      <c r="BQ15" s="453"/>
      <c r="BR15" s="453"/>
      <c r="BS15" s="453"/>
      <c r="BT15" s="453"/>
      <c r="BU15" s="454"/>
      <c r="BV15" s="452">
        <v>1866269</v>
      </c>
      <c r="BW15" s="453"/>
      <c r="BX15" s="453"/>
      <c r="BY15" s="453"/>
      <c r="BZ15" s="453"/>
      <c r="CA15" s="453"/>
      <c r="CB15" s="453"/>
      <c r="CC15" s="454"/>
      <c r="CD15" s="523" t="s">
        <v>149</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150</v>
      </c>
      <c r="M16" s="498"/>
      <c r="N16" s="498"/>
      <c r="O16" s="498"/>
      <c r="P16" s="498"/>
      <c r="Q16" s="499"/>
      <c r="R16" s="500" t="s">
        <v>151</v>
      </c>
      <c r="S16" s="501"/>
      <c r="T16" s="501"/>
      <c r="U16" s="501"/>
      <c r="V16" s="502"/>
      <c r="W16" s="514"/>
      <c r="X16" s="412"/>
      <c r="Y16" s="412"/>
      <c r="Z16" s="412"/>
      <c r="AA16" s="412"/>
      <c r="AB16" s="413"/>
      <c r="AC16" s="503">
        <v>16.8</v>
      </c>
      <c r="AD16" s="504"/>
      <c r="AE16" s="504"/>
      <c r="AF16" s="504"/>
      <c r="AG16" s="505"/>
      <c r="AH16" s="503">
        <v>18.899999999999999</v>
      </c>
      <c r="AI16" s="504"/>
      <c r="AJ16" s="504"/>
      <c r="AK16" s="504"/>
      <c r="AL16" s="506"/>
      <c r="AM16" s="480"/>
      <c r="AN16" s="380"/>
      <c r="AO16" s="380"/>
      <c r="AP16" s="380"/>
      <c r="AQ16" s="380"/>
      <c r="AR16" s="380"/>
      <c r="AS16" s="380"/>
      <c r="AT16" s="381"/>
      <c r="AU16" s="481"/>
      <c r="AV16" s="482"/>
      <c r="AW16" s="482"/>
      <c r="AX16" s="482"/>
      <c r="AY16" s="437" t="s">
        <v>152</v>
      </c>
      <c r="AZ16" s="438"/>
      <c r="BA16" s="438"/>
      <c r="BB16" s="438"/>
      <c r="BC16" s="438"/>
      <c r="BD16" s="438"/>
      <c r="BE16" s="438"/>
      <c r="BF16" s="438"/>
      <c r="BG16" s="438"/>
      <c r="BH16" s="438"/>
      <c r="BI16" s="438"/>
      <c r="BJ16" s="438"/>
      <c r="BK16" s="438"/>
      <c r="BL16" s="438"/>
      <c r="BM16" s="439"/>
      <c r="BN16" s="423">
        <v>5348205</v>
      </c>
      <c r="BO16" s="424"/>
      <c r="BP16" s="424"/>
      <c r="BQ16" s="424"/>
      <c r="BR16" s="424"/>
      <c r="BS16" s="424"/>
      <c r="BT16" s="424"/>
      <c r="BU16" s="425"/>
      <c r="BV16" s="423">
        <v>5046679</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153</v>
      </c>
      <c r="N17" s="517"/>
      <c r="O17" s="517"/>
      <c r="P17" s="517"/>
      <c r="Q17" s="518"/>
      <c r="R17" s="500" t="s">
        <v>154</v>
      </c>
      <c r="S17" s="501"/>
      <c r="T17" s="501"/>
      <c r="U17" s="501"/>
      <c r="V17" s="502"/>
      <c r="W17" s="513" t="s">
        <v>155</v>
      </c>
      <c r="X17" s="409"/>
      <c r="Y17" s="409"/>
      <c r="Z17" s="409"/>
      <c r="AA17" s="409"/>
      <c r="AB17" s="410"/>
      <c r="AC17" s="376">
        <v>3479</v>
      </c>
      <c r="AD17" s="377"/>
      <c r="AE17" s="377"/>
      <c r="AF17" s="377"/>
      <c r="AG17" s="378"/>
      <c r="AH17" s="376">
        <v>3877</v>
      </c>
      <c r="AI17" s="377"/>
      <c r="AJ17" s="377"/>
      <c r="AK17" s="377"/>
      <c r="AL17" s="436"/>
      <c r="AM17" s="480"/>
      <c r="AN17" s="380"/>
      <c r="AO17" s="380"/>
      <c r="AP17" s="380"/>
      <c r="AQ17" s="380"/>
      <c r="AR17" s="380"/>
      <c r="AS17" s="380"/>
      <c r="AT17" s="381"/>
      <c r="AU17" s="481"/>
      <c r="AV17" s="482"/>
      <c r="AW17" s="482"/>
      <c r="AX17" s="482"/>
      <c r="AY17" s="437" t="s">
        <v>156</v>
      </c>
      <c r="AZ17" s="438"/>
      <c r="BA17" s="438"/>
      <c r="BB17" s="438"/>
      <c r="BC17" s="438"/>
      <c r="BD17" s="438"/>
      <c r="BE17" s="438"/>
      <c r="BF17" s="438"/>
      <c r="BG17" s="438"/>
      <c r="BH17" s="438"/>
      <c r="BI17" s="438"/>
      <c r="BJ17" s="438"/>
      <c r="BK17" s="438"/>
      <c r="BL17" s="438"/>
      <c r="BM17" s="439"/>
      <c r="BN17" s="423">
        <v>2258601</v>
      </c>
      <c r="BO17" s="424"/>
      <c r="BP17" s="424"/>
      <c r="BQ17" s="424"/>
      <c r="BR17" s="424"/>
      <c r="BS17" s="424"/>
      <c r="BT17" s="424"/>
      <c r="BU17" s="425"/>
      <c r="BV17" s="423">
        <v>2384050</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157</v>
      </c>
      <c r="C18" s="474"/>
      <c r="D18" s="474"/>
      <c r="E18" s="475"/>
      <c r="F18" s="475"/>
      <c r="G18" s="475"/>
      <c r="H18" s="475"/>
      <c r="I18" s="475"/>
      <c r="J18" s="475"/>
      <c r="K18" s="475"/>
      <c r="L18" s="476">
        <v>737.13</v>
      </c>
      <c r="M18" s="476"/>
      <c r="N18" s="476"/>
      <c r="O18" s="476"/>
      <c r="P18" s="476"/>
      <c r="Q18" s="476"/>
      <c r="R18" s="477"/>
      <c r="S18" s="477"/>
      <c r="T18" s="477"/>
      <c r="U18" s="477"/>
      <c r="V18" s="478"/>
      <c r="W18" s="494"/>
      <c r="X18" s="495"/>
      <c r="Y18" s="495"/>
      <c r="Z18" s="495"/>
      <c r="AA18" s="495"/>
      <c r="AB18" s="519"/>
      <c r="AC18" s="393">
        <v>60.4</v>
      </c>
      <c r="AD18" s="394"/>
      <c r="AE18" s="394"/>
      <c r="AF18" s="394"/>
      <c r="AG18" s="479"/>
      <c r="AH18" s="393">
        <v>58.9</v>
      </c>
      <c r="AI18" s="394"/>
      <c r="AJ18" s="394"/>
      <c r="AK18" s="394"/>
      <c r="AL18" s="395"/>
      <c r="AM18" s="480"/>
      <c r="AN18" s="380"/>
      <c r="AO18" s="380"/>
      <c r="AP18" s="380"/>
      <c r="AQ18" s="380"/>
      <c r="AR18" s="380"/>
      <c r="AS18" s="380"/>
      <c r="AT18" s="381"/>
      <c r="AU18" s="481"/>
      <c r="AV18" s="482"/>
      <c r="AW18" s="482"/>
      <c r="AX18" s="482"/>
      <c r="AY18" s="437" t="s">
        <v>158</v>
      </c>
      <c r="AZ18" s="438"/>
      <c r="BA18" s="438"/>
      <c r="BB18" s="438"/>
      <c r="BC18" s="438"/>
      <c r="BD18" s="438"/>
      <c r="BE18" s="438"/>
      <c r="BF18" s="438"/>
      <c r="BG18" s="438"/>
      <c r="BH18" s="438"/>
      <c r="BI18" s="438"/>
      <c r="BJ18" s="438"/>
      <c r="BK18" s="438"/>
      <c r="BL18" s="438"/>
      <c r="BM18" s="439"/>
      <c r="BN18" s="423">
        <v>5254772</v>
      </c>
      <c r="BO18" s="424"/>
      <c r="BP18" s="424"/>
      <c r="BQ18" s="424"/>
      <c r="BR18" s="424"/>
      <c r="BS18" s="424"/>
      <c r="BT18" s="424"/>
      <c r="BU18" s="425"/>
      <c r="BV18" s="423">
        <v>4947130</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159</v>
      </c>
      <c r="C19" s="474"/>
      <c r="D19" s="474"/>
      <c r="E19" s="475"/>
      <c r="F19" s="475"/>
      <c r="G19" s="475"/>
      <c r="H19" s="475"/>
      <c r="I19" s="475"/>
      <c r="J19" s="475"/>
      <c r="K19" s="475"/>
      <c r="L19" s="483">
        <v>15</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160</v>
      </c>
      <c r="AZ19" s="438"/>
      <c r="BA19" s="438"/>
      <c r="BB19" s="438"/>
      <c r="BC19" s="438"/>
      <c r="BD19" s="438"/>
      <c r="BE19" s="438"/>
      <c r="BF19" s="438"/>
      <c r="BG19" s="438"/>
      <c r="BH19" s="438"/>
      <c r="BI19" s="438"/>
      <c r="BJ19" s="438"/>
      <c r="BK19" s="438"/>
      <c r="BL19" s="438"/>
      <c r="BM19" s="439"/>
      <c r="BN19" s="423">
        <v>7429567</v>
      </c>
      <c r="BO19" s="424"/>
      <c r="BP19" s="424"/>
      <c r="BQ19" s="424"/>
      <c r="BR19" s="424"/>
      <c r="BS19" s="424"/>
      <c r="BT19" s="424"/>
      <c r="BU19" s="425"/>
      <c r="BV19" s="423">
        <v>7035616</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161</v>
      </c>
      <c r="C20" s="474"/>
      <c r="D20" s="474"/>
      <c r="E20" s="475"/>
      <c r="F20" s="475"/>
      <c r="G20" s="475"/>
      <c r="H20" s="475"/>
      <c r="I20" s="475"/>
      <c r="J20" s="475"/>
      <c r="K20" s="475"/>
      <c r="L20" s="483">
        <v>5349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162</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163</v>
      </c>
      <c r="C22" s="400"/>
      <c r="D22" s="401"/>
      <c r="E22" s="408" t="s">
        <v>1</v>
      </c>
      <c r="F22" s="409"/>
      <c r="G22" s="409"/>
      <c r="H22" s="409"/>
      <c r="I22" s="409"/>
      <c r="J22" s="409"/>
      <c r="K22" s="410"/>
      <c r="L22" s="408" t="s">
        <v>164</v>
      </c>
      <c r="M22" s="409"/>
      <c r="N22" s="409"/>
      <c r="O22" s="409"/>
      <c r="P22" s="410"/>
      <c r="Q22" s="414" t="s">
        <v>165</v>
      </c>
      <c r="R22" s="415"/>
      <c r="S22" s="415"/>
      <c r="T22" s="415"/>
      <c r="U22" s="415"/>
      <c r="V22" s="416"/>
      <c r="W22" s="465" t="s">
        <v>166</v>
      </c>
      <c r="X22" s="400"/>
      <c r="Y22" s="401"/>
      <c r="Z22" s="408" t="s">
        <v>1</v>
      </c>
      <c r="AA22" s="409"/>
      <c r="AB22" s="409"/>
      <c r="AC22" s="409"/>
      <c r="AD22" s="409"/>
      <c r="AE22" s="409"/>
      <c r="AF22" s="409"/>
      <c r="AG22" s="410"/>
      <c r="AH22" s="426" t="s">
        <v>167</v>
      </c>
      <c r="AI22" s="409"/>
      <c r="AJ22" s="409"/>
      <c r="AK22" s="409"/>
      <c r="AL22" s="410"/>
      <c r="AM22" s="426" t="s">
        <v>168</v>
      </c>
      <c r="AN22" s="427"/>
      <c r="AO22" s="427"/>
      <c r="AP22" s="427"/>
      <c r="AQ22" s="427"/>
      <c r="AR22" s="428"/>
      <c r="AS22" s="414" t="s">
        <v>165</v>
      </c>
      <c r="AT22" s="415"/>
      <c r="AU22" s="415"/>
      <c r="AV22" s="415"/>
      <c r="AW22" s="415"/>
      <c r="AX22" s="432"/>
      <c r="AY22" s="449" t="s">
        <v>169</v>
      </c>
      <c r="AZ22" s="450"/>
      <c r="BA22" s="450"/>
      <c r="BB22" s="450"/>
      <c r="BC22" s="450"/>
      <c r="BD22" s="450"/>
      <c r="BE22" s="450"/>
      <c r="BF22" s="450"/>
      <c r="BG22" s="450"/>
      <c r="BH22" s="450"/>
      <c r="BI22" s="450"/>
      <c r="BJ22" s="450"/>
      <c r="BK22" s="450"/>
      <c r="BL22" s="450"/>
      <c r="BM22" s="451"/>
      <c r="BN22" s="452">
        <v>11813288</v>
      </c>
      <c r="BO22" s="453"/>
      <c r="BP22" s="453"/>
      <c r="BQ22" s="453"/>
      <c r="BR22" s="453"/>
      <c r="BS22" s="453"/>
      <c r="BT22" s="453"/>
      <c r="BU22" s="454"/>
      <c r="BV22" s="452">
        <v>12156908</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170</v>
      </c>
      <c r="AZ23" s="438"/>
      <c r="BA23" s="438"/>
      <c r="BB23" s="438"/>
      <c r="BC23" s="438"/>
      <c r="BD23" s="438"/>
      <c r="BE23" s="438"/>
      <c r="BF23" s="438"/>
      <c r="BG23" s="438"/>
      <c r="BH23" s="438"/>
      <c r="BI23" s="438"/>
      <c r="BJ23" s="438"/>
      <c r="BK23" s="438"/>
      <c r="BL23" s="438"/>
      <c r="BM23" s="439"/>
      <c r="BN23" s="423">
        <v>6526147</v>
      </c>
      <c r="BO23" s="424"/>
      <c r="BP23" s="424"/>
      <c r="BQ23" s="424"/>
      <c r="BR23" s="424"/>
      <c r="BS23" s="424"/>
      <c r="BT23" s="424"/>
      <c r="BU23" s="425"/>
      <c r="BV23" s="423">
        <v>6525500</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171</v>
      </c>
      <c r="F24" s="380"/>
      <c r="G24" s="380"/>
      <c r="H24" s="380"/>
      <c r="I24" s="380"/>
      <c r="J24" s="380"/>
      <c r="K24" s="381"/>
      <c r="L24" s="376">
        <v>1</v>
      </c>
      <c r="M24" s="377"/>
      <c r="N24" s="377"/>
      <c r="O24" s="377"/>
      <c r="P24" s="378"/>
      <c r="Q24" s="376">
        <v>7700</v>
      </c>
      <c r="R24" s="377"/>
      <c r="S24" s="377"/>
      <c r="T24" s="377"/>
      <c r="U24" s="377"/>
      <c r="V24" s="378"/>
      <c r="W24" s="466"/>
      <c r="X24" s="403"/>
      <c r="Y24" s="404"/>
      <c r="Z24" s="379" t="s">
        <v>172</v>
      </c>
      <c r="AA24" s="380"/>
      <c r="AB24" s="380"/>
      <c r="AC24" s="380"/>
      <c r="AD24" s="380"/>
      <c r="AE24" s="380"/>
      <c r="AF24" s="380"/>
      <c r="AG24" s="381"/>
      <c r="AH24" s="376">
        <v>139</v>
      </c>
      <c r="AI24" s="377"/>
      <c r="AJ24" s="377"/>
      <c r="AK24" s="377"/>
      <c r="AL24" s="378"/>
      <c r="AM24" s="376">
        <v>392119</v>
      </c>
      <c r="AN24" s="377"/>
      <c r="AO24" s="377"/>
      <c r="AP24" s="377"/>
      <c r="AQ24" s="377"/>
      <c r="AR24" s="378"/>
      <c r="AS24" s="376">
        <v>2821</v>
      </c>
      <c r="AT24" s="377"/>
      <c r="AU24" s="377"/>
      <c r="AV24" s="377"/>
      <c r="AW24" s="377"/>
      <c r="AX24" s="436"/>
      <c r="AY24" s="396" t="s">
        <v>173</v>
      </c>
      <c r="AZ24" s="397"/>
      <c r="BA24" s="397"/>
      <c r="BB24" s="397"/>
      <c r="BC24" s="397"/>
      <c r="BD24" s="397"/>
      <c r="BE24" s="397"/>
      <c r="BF24" s="397"/>
      <c r="BG24" s="397"/>
      <c r="BH24" s="397"/>
      <c r="BI24" s="397"/>
      <c r="BJ24" s="397"/>
      <c r="BK24" s="397"/>
      <c r="BL24" s="397"/>
      <c r="BM24" s="398"/>
      <c r="BN24" s="423">
        <v>8392059</v>
      </c>
      <c r="BO24" s="424"/>
      <c r="BP24" s="424"/>
      <c r="BQ24" s="424"/>
      <c r="BR24" s="424"/>
      <c r="BS24" s="424"/>
      <c r="BT24" s="424"/>
      <c r="BU24" s="425"/>
      <c r="BV24" s="423">
        <v>8594992</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174</v>
      </c>
      <c r="F25" s="380"/>
      <c r="G25" s="380"/>
      <c r="H25" s="380"/>
      <c r="I25" s="380"/>
      <c r="J25" s="380"/>
      <c r="K25" s="381"/>
      <c r="L25" s="376">
        <v>1</v>
      </c>
      <c r="M25" s="377"/>
      <c r="N25" s="377"/>
      <c r="O25" s="377"/>
      <c r="P25" s="378"/>
      <c r="Q25" s="376">
        <v>6100</v>
      </c>
      <c r="R25" s="377"/>
      <c r="S25" s="377"/>
      <c r="T25" s="377"/>
      <c r="U25" s="377"/>
      <c r="V25" s="378"/>
      <c r="W25" s="466"/>
      <c r="X25" s="403"/>
      <c r="Y25" s="404"/>
      <c r="Z25" s="379" t="s">
        <v>175</v>
      </c>
      <c r="AA25" s="380"/>
      <c r="AB25" s="380"/>
      <c r="AC25" s="380"/>
      <c r="AD25" s="380"/>
      <c r="AE25" s="380"/>
      <c r="AF25" s="380"/>
      <c r="AG25" s="381"/>
      <c r="AH25" s="376" t="s">
        <v>176</v>
      </c>
      <c r="AI25" s="377"/>
      <c r="AJ25" s="377"/>
      <c r="AK25" s="377"/>
      <c r="AL25" s="378"/>
      <c r="AM25" s="376" t="s">
        <v>176</v>
      </c>
      <c r="AN25" s="377"/>
      <c r="AO25" s="377"/>
      <c r="AP25" s="377"/>
      <c r="AQ25" s="377"/>
      <c r="AR25" s="378"/>
      <c r="AS25" s="376" t="s">
        <v>176</v>
      </c>
      <c r="AT25" s="377"/>
      <c r="AU25" s="377"/>
      <c r="AV25" s="377"/>
      <c r="AW25" s="377"/>
      <c r="AX25" s="436"/>
      <c r="AY25" s="449" t="s">
        <v>177</v>
      </c>
      <c r="AZ25" s="450"/>
      <c r="BA25" s="450"/>
      <c r="BB25" s="450"/>
      <c r="BC25" s="450"/>
      <c r="BD25" s="450"/>
      <c r="BE25" s="450"/>
      <c r="BF25" s="450"/>
      <c r="BG25" s="450"/>
      <c r="BH25" s="450"/>
      <c r="BI25" s="450"/>
      <c r="BJ25" s="450"/>
      <c r="BK25" s="450"/>
      <c r="BL25" s="450"/>
      <c r="BM25" s="451"/>
      <c r="BN25" s="452">
        <v>1198598</v>
      </c>
      <c r="BO25" s="453"/>
      <c r="BP25" s="453"/>
      <c r="BQ25" s="453"/>
      <c r="BR25" s="453"/>
      <c r="BS25" s="453"/>
      <c r="BT25" s="453"/>
      <c r="BU25" s="454"/>
      <c r="BV25" s="452">
        <v>1337992</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178</v>
      </c>
      <c r="F26" s="380"/>
      <c r="G26" s="380"/>
      <c r="H26" s="380"/>
      <c r="I26" s="380"/>
      <c r="J26" s="380"/>
      <c r="K26" s="381"/>
      <c r="L26" s="376">
        <v>1</v>
      </c>
      <c r="M26" s="377"/>
      <c r="N26" s="377"/>
      <c r="O26" s="377"/>
      <c r="P26" s="378"/>
      <c r="Q26" s="376">
        <v>5400</v>
      </c>
      <c r="R26" s="377"/>
      <c r="S26" s="377"/>
      <c r="T26" s="377"/>
      <c r="U26" s="377"/>
      <c r="V26" s="378"/>
      <c r="W26" s="466"/>
      <c r="X26" s="403"/>
      <c r="Y26" s="404"/>
      <c r="Z26" s="379" t="s">
        <v>179</v>
      </c>
      <c r="AA26" s="434"/>
      <c r="AB26" s="434"/>
      <c r="AC26" s="434"/>
      <c r="AD26" s="434"/>
      <c r="AE26" s="434"/>
      <c r="AF26" s="434"/>
      <c r="AG26" s="435"/>
      <c r="AH26" s="376" t="s">
        <v>129</v>
      </c>
      <c r="AI26" s="377"/>
      <c r="AJ26" s="377"/>
      <c r="AK26" s="377"/>
      <c r="AL26" s="378"/>
      <c r="AM26" s="376" t="s">
        <v>176</v>
      </c>
      <c r="AN26" s="377"/>
      <c r="AO26" s="377"/>
      <c r="AP26" s="377"/>
      <c r="AQ26" s="377"/>
      <c r="AR26" s="378"/>
      <c r="AS26" s="376" t="s">
        <v>176</v>
      </c>
      <c r="AT26" s="377"/>
      <c r="AU26" s="377"/>
      <c r="AV26" s="377"/>
      <c r="AW26" s="377"/>
      <c r="AX26" s="436"/>
      <c r="AY26" s="463" t="s">
        <v>180</v>
      </c>
      <c r="AZ26" s="383"/>
      <c r="BA26" s="383"/>
      <c r="BB26" s="383"/>
      <c r="BC26" s="383"/>
      <c r="BD26" s="383"/>
      <c r="BE26" s="383"/>
      <c r="BF26" s="383"/>
      <c r="BG26" s="383"/>
      <c r="BH26" s="383"/>
      <c r="BI26" s="383"/>
      <c r="BJ26" s="383"/>
      <c r="BK26" s="383"/>
      <c r="BL26" s="383"/>
      <c r="BM26" s="464"/>
      <c r="BN26" s="423" t="s">
        <v>176</v>
      </c>
      <c r="BO26" s="424"/>
      <c r="BP26" s="424"/>
      <c r="BQ26" s="424"/>
      <c r="BR26" s="424"/>
      <c r="BS26" s="424"/>
      <c r="BT26" s="424"/>
      <c r="BU26" s="425"/>
      <c r="BV26" s="423" t="s">
        <v>176</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181</v>
      </c>
      <c r="F27" s="380"/>
      <c r="G27" s="380"/>
      <c r="H27" s="380"/>
      <c r="I27" s="380"/>
      <c r="J27" s="380"/>
      <c r="K27" s="381"/>
      <c r="L27" s="376">
        <v>1</v>
      </c>
      <c r="M27" s="377"/>
      <c r="N27" s="377"/>
      <c r="O27" s="377"/>
      <c r="P27" s="378"/>
      <c r="Q27" s="376">
        <v>2910</v>
      </c>
      <c r="R27" s="377"/>
      <c r="S27" s="377"/>
      <c r="T27" s="377"/>
      <c r="U27" s="377"/>
      <c r="V27" s="378"/>
      <c r="W27" s="466"/>
      <c r="X27" s="403"/>
      <c r="Y27" s="404"/>
      <c r="Z27" s="379" t="s">
        <v>182</v>
      </c>
      <c r="AA27" s="380"/>
      <c r="AB27" s="380"/>
      <c r="AC27" s="380"/>
      <c r="AD27" s="380"/>
      <c r="AE27" s="380"/>
      <c r="AF27" s="380"/>
      <c r="AG27" s="381"/>
      <c r="AH27" s="376">
        <v>1</v>
      </c>
      <c r="AI27" s="377"/>
      <c r="AJ27" s="377"/>
      <c r="AK27" s="377"/>
      <c r="AL27" s="378"/>
      <c r="AM27" s="376" t="s">
        <v>183</v>
      </c>
      <c r="AN27" s="377"/>
      <c r="AO27" s="377"/>
      <c r="AP27" s="377"/>
      <c r="AQ27" s="377"/>
      <c r="AR27" s="378"/>
      <c r="AS27" s="376" t="s">
        <v>183</v>
      </c>
      <c r="AT27" s="377"/>
      <c r="AU27" s="377"/>
      <c r="AV27" s="377"/>
      <c r="AW27" s="377"/>
      <c r="AX27" s="436"/>
      <c r="AY27" s="460" t="s">
        <v>184</v>
      </c>
      <c r="AZ27" s="461"/>
      <c r="BA27" s="461"/>
      <c r="BB27" s="461"/>
      <c r="BC27" s="461"/>
      <c r="BD27" s="461"/>
      <c r="BE27" s="461"/>
      <c r="BF27" s="461"/>
      <c r="BG27" s="461"/>
      <c r="BH27" s="461"/>
      <c r="BI27" s="461"/>
      <c r="BJ27" s="461"/>
      <c r="BK27" s="461"/>
      <c r="BL27" s="461"/>
      <c r="BM27" s="462"/>
      <c r="BN27" s="457" t="s">
        <v>176</v>
      </c>
      <c r="BO27" s="458"/>
      <c r="BP27" s="458"/>
      <c r="BQ27" s="458"/>
      <c r="BR27" s="458"/>
      <c r="BS27" s="458"/>
      <c r="BT27" s="458"/>
      <c r="BU27" s="459"/>
      <c r="BV27" s="457" t="s">
        <v>176</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185</v>
      </c>
      <c r="F28" s="380"/>
      <c r="G28" s="380"/>
      <c r="H28" s="380"/>
      <c r="I28" s="380"/>
      <c r="J28" s="380"/>
      <c r="K28" s="381"/>
      <c r="L28" s="376">
        <v>1</v>
      </c>
      <c r="M28" s="377"/>
      <c r="N28" s="377"/>
      <c r="O28" s="377"/>
      <c r="P28" s="378"/>
      <c r="Q28" s="376">
        <v>2340</v>
      </c>
      <c r="R28" s="377"/>
      <c r="S28" s="377"/>
      <c r="T28" s="377"/>
      <c r="U28" s="377"/>
      <c r="V28" s="378"/>
      <c r="W28" s="466"/>
      <c r="X28" s="403"/>
      <c r="Y28" s="404"/>
      <c r="Z28" s="379" t="s">
        <v>186</v>
      </c>
      <c r="AA28" s="380"/>
      <c r="AB28" s="380"/>
      <c r="AC28" s="380"/>
      <c r="AD28" s="380"/>
      <c r="AE28" s="380"/>
      <c r="AF28" s="380"/>
      <c r="AG28" s="381"/>
      <c r="AH28" s="376">
        <v>9</v>
      </c>
      <c r="AI28" s="377"/>
      <c r="AJ28" s="377"/>
      <c r="AK28" s="377"/>
      <c r="AL28" s="378"/>
      <c r="AM28" s="376">
        <v>29124</v>
      </c>
      <c r="AN28" s="377"/>
      <c r="AO28" s="377"/>
      <c r="AP28" s="377"/>
      <c r="AQ28" s="377"/>
      <c r="AR28" s="378"/>
      <c r="AS28" s="376">
        <v>3236</v>
      </c>
      <c r="AT28" s="377"/>
      <c r="AU28" s="377"/>
      <c r="AV28" s="377"/>
      <c r="AW28" s="377"/>
      <c r="AX28" s="436"/>
      <c r="AY28" s="440" t="s">
        <v>187</v>
      </c>
      <c r="AZ28" s="441"/>
      <c r="BA28" s="441"/>
      <c r="BB28" s="442"/>
      <c r="BC28" s="449" t="s">
        <v>48</v>
      </c>
      <c r="BD28" s="450"/>
      <c r="BE28" s="450"/>
      <c r="BF28" s="450"/>
      <c r="BG28" s="450"/>
      <c r="BH28" s="450"/>
      <c r="BI28" s="450"/>
      <c r="BJ28" s="450"/>
      <c r="BK28" s="450"/>
      <c r="BL28" s="450"/>
      <c r="BM28" s="451"/>
      <c r="BN28" s="452">
        <v>1441037</v>
      </c>
      <c r="BO28" s="453"/>
      <c r="BP28" s="453"/>
      <c r="BQ28" s="453"/>
      <c r="BR28" s="453"/>
      <c r="BS28" s="453"/>
      <c r="BT28" s="453"/>
      <c r="BU28" s="454"/>
      <c r="BV28" s="452">
        <v>1200434</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188</v>
      </c>
      <c r="F29" s="380"/>
      <c r="G29" s="380"/>
      <c r="H29" s="380"/>
      <c r="I29" s="380"/>
      <c r="J29" s="380"/>
      <c r="K29" s="381"/>
      <c r="L29" s="376">
        <v>11</v>
      </c>
      <c r="M29" s="377"/>
      <c r="N29" s="377"/>
      <c r="O29" s="377"/>
      <c r="P29" s="378"/>
      <c r="Q29" s="376">
        <v>1900</v>
      </c>
      <c r="R29" s="377"/>
      <c r="S29" s="377"/>
      <c r="T29" s="377"/>
      <c r="U29" s="377"/>
      <c r="V29" s="378"/>
      <c r="W29" s="467"/>
      <c r="X29" s="468"/>
      <c r="Y29" s="469"/>
      <c r="Z29" s="379" t="s">
        <v>189</v>
      </c>
      <c r="AA29" s="380"/>
      <c r="AB29" s="380"/>
      <c r="AC29" s="380"/>
      <c r="AD29" s="380"/>
      <c r="AE29" s="380"/>
      <c r="AF29" s="380"/>
      <c r="AG29" s="381"/>
      <c r="AH29" s="376">
        <v>149</v>
      </c>
      <c r="AI29" s="377"/>
      <c r="AJ29" s="377"/>
      <c r="AK29" s="377"/>
      <c r="AL29" s="378"/>
      <c r="AM29" s="376">
        <v>423979</v>
      </c>
      <c r="AN29" s="377"/>
      <c r="AO29" s="377"/>
      <c r="AP29" s="377"/>
      <c r="AQ29" s="377"/>
      <c r="AR29" s="378"/>
      <c r="AS29" s="376">
        <v>2845</v>
      </c>
      <c r="AT29" s="377"/>
      <c r="AU29" s="377"/>
      <c r="AV29" s="377"/>
      <c r="AW29" s="377"/>
      <c r="AX29" s="436"/>
      <c r="AY29" s="443"/>
      <c r="AZ29" s="444"/>
      <c r="BA29" s="444"/>
      <c r="BB29" s="445"/>
      <c r="BC29" s="437" t="s">
        <v>190</v>
      </c>
      <c r="BD29" s="438"/>
      <c r="BE29" s="438"/>
      <c r="BF29" s="438"/>
      <c r="BG29" s="438"/>
      <c r="BH29" s="438"/>
      <c r="BI29" s="438"/>
      <c r="BJ29" s="438"/>
      <c r="BK29" s="438"/>
      <c r="BL29" s="438"/>
      <c r="BM29" s="439"/>
      <c r="BN29" s="423">
        <v>466751</v>
      </c>
      <c r="BO29" s="424"/>
      <c r="BP29" s="424"/>
      <c r="BQ29" s="424"/>
      <c r="BR29" s="424"/>
      <c r="BS29" s="424"/>
      <c r="BT29" s="424"/>
      <c r="BU29" s="425"/>
      <c r="BV29" s="423">
        <v>336678</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191</v>
      </c>
      <c r="X30" s="391"/>
      <c r="Y30" s="391"/>
      <c r="Z30" s="391"/>
      <c r="AA30" s="391"/>
      <c r="AB30" s="391"/>
      <c r="AC30" s="391"/>
      <c r="AD30" s="391"/>
      <c r="AE30" s="391"/>
      <c r="AF30" s="391"/>
      <c r="AG30" s="392"/>
      <c r="AH30" s="393">
        <v>95.4</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565580</v>
      </c>
      <c r="BO30" s="458"/>
      <c r="BP30" s="458"/>
      <c r="BQ30" s="458"/>
      <c r="BR30" s="458"/>
      <c r="BS30" s="458"/>
      <c r="BT30" s="458"/>
      <c r="BU30" s="459"/>
      <c r="BV30" s="457">
        <v>466393</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192</v>
      </c>
      <c r="D32" s="382"/>
      <c r="E32" s="382"/>
      <c r="F32" s="382"/>
      <c r="G32" s="382"/>
      <c r="H32" s="382"/>
      <c r="I32" s="382"/>
      <c r="J32" s="382"/>
      <c r="K32" s="382"/>
      <c r="L32" s="382"/>
      <c r="M32" s="382"/>
      <c r="N32" s="382"/>
      <c r="O32" s="382"/>
      <c r="P32" s="382"/>
      <c r="Q32" s="382"/>
      <c r="R32" s="382"/>
      <c r="S32" s="382"/>
      <c r="U32" s="383" t="s">
        <v>193</v>
      </c>
      <c r="V32" s="383"/>
      <c r="W32" s="383"/>
      <c r="X32" s="383"/>
      <c r="Y32" s="383"/>
      <c r="Z32" s="383"/>
      <c r="AA32" s="383"/>
      <c r="AB32" s="383"/>
      <c r="AC32" s="383"/>
      <c r="AD32" s="383"/>
      <c r="AE32" s="383"/>
      <c r="AF32" s="383"/>
      <c r="AG32" s="383"/>
      <c r="AH32" s="383"/>
      <c r="AI32" s="383"/>
      <c r="AJ32" s="383"/>
      <c r="AK32" s="383"/>
      <c r="AM32" s="383" t="s">
        <v>194</v>
      </c>
      <c r="AN32" s="383"/>
      <c r="AO32" s="383"/>
      <c r="AP32" s="383"/>
      <c r="AQ32" s="383"/>
      <c r="AR32" s="383"/>
      <c r="AS32" s="383"/>
      <c r="AT32" s="383"/>
      <c r="AU32" s="383"/>
      <c r="AV32" s="383"/>
      <c r="AW32" s="383"/>
      <c r="AX32" s="383"/>
      <c r="AY32" s="383"/>
      <c r="AZ32" s="383"/>
      <c r="BA32" s="383"/>
      <c r="BB32" s="383"/>
      <c r="BC32" s="383"/>
      <c r="BE32" s="383" t="s">
        <v>195</v>
      </c>
      <c r="BF32" s="383"/>
      <c r="BG32" s="383"/>
      <c r="BH32" s="383"/>
      <c r="BI32" s="383"/>
      <c r="BJ32" s="383"/>
      <c r="BK32" s="383"/>
      <c r="BL32" s="383"/>
      <c r="BM32" s="383"/>
      <c r="BN32" s="383"/>
      <c r="BO32" s="383"/>
      <c r="BP32" s="383"/>
      <c r="BQ32" s="383"/>
      <c r="BR32" s="383"/>
      <c r="BS32" s="383"/>
      <c r="BT32" s="383"/>
      <c r="BU32" s="383"/>
      <c r="BW32" s="383" t="s">
        <v>196</v>
      </c>
      <c r="BX32" s="383"/>
      <c r="BY32" s="383"/>
      <c r="BZ32" s="383"/>
      <c r="CA32" s="383"/>
      <c r="CB32" s="383"/>
      <c r="CC32" s="383"/>
      <c r="CD32" s="383"/>
      <c r="CE32" s="383"/>
      <c r="CF32" s="383"/>
      <c r="CG32" s="383"/>
      <c r="CH32" s="383"/>
      <c r="CI32" s="383"/>
      <c r="CJ32" s="383"/>
      <c r="CK32" s="383"/>
      <c r="CL32" s="383"/>
      <c r="CM32" s="383"/>
      <c r="CO32" s="383" t="s">
        <v>197</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198</v>
      </c>
      <c r="D33" s="375"/>
      <c r="E33" s="374" t="s">
        <v>199</v>
      </c>
      <c r="F33" s="374"/>
      <c r="G33" s="374"/>
      <c r="H33" s="374"/>
      <c r="I33" s="374"/>
      <c r="J33" s="374"/>
      <c r="K33" s="374"/>
      <c r="L33" s="374"/>
      <c r="M33" s="374"/>
      <c r="N33" s="374"/>
      <c r="O33" s="374"/>
      <c r="P33" s="374"/>
      <c r="Q33" s="374"/>
      <c r="R33" s="374"/>
      <c r="S33" s="374"/>
      <c r="T33" s="203"/>
      <c r="U33" s="375" t="s">
        <v>198</v>
      </c>
      <c r="V33" s="375"/>
      <c r="W33" s="374" t="s">
        <v>199</v>
      </c>
      <c r="X33" s="374"/>
      <c r="Y33" s="374"/>
      <c r="Z33" s="374"/>
      <c r="AA33" s="374"/>
      <c r="AB33" s="374"/>
      <c r="AC33" s="374"/>
      <c r="AD33" s="374"/>
      <c r="AE33" s="374"/>
      <c r="AF33" s="374"/>
      <c r="AG33" s="374"/>
      <c r="AH33" s="374"/>
      <c r="AI33" s="374"/>
      <c r="AJ33" s="374"/>
      <c r="AK33" s="374"/>
      <c r="AL33" s="203"/>
      <c r="AM33" s="375" t="s">
        <v>198</v>
      </c>
      <c r="AN33" s="375"/>
      <c r="AO33" s="374" t="s">
        <v>199</v>
      </c>
      <c r="AP33" s="374"/>
      <c r="AQ33" s="374"/>
      <c r="AR33" s="374"/>
      <c r="AS33" s="374"/>
      <c r="AT33" s="374"/>
      <c r="AU33" s="374"/>
      <c r="AV33" s="374"/>
      <c r="AW33" s="374"/>
      <c r="AX33" s="374"/>
      <c r="AY33" s="374"/>
      <c r="AZ33" s="374"/>
      <c r="BA33" s="374"/>
      <c r="BB33" s="374"/>
      <c r="BC33" s="374"/>
      <c r="BD33" s="204"/>
      <c r="BE33" s="374" t="s">
        <v>200</v>
      </c>
      <c r="BF33" s="374"/>
      <c r="BG33" s="374" t="s">
        <v>201</v>
      </c>
      <c r="BH33" s="374"/>
      <c r="BI33" s="374"/>
      <c r="BJ33" s="374"/>
      <c r="BK33" s="374"/>
      <c r="BL33" s="374"/>
      <c r="BM33" s="374"/>
      <c r="BN33" s="374"/>
      <c r="BO33" s="374"/>
      <c r="BP33" s="374"/>
      <c r="BQ33" s="374"/>
      <c r="BR33" s="374"/>
      <c r="BS33" s="374"/>
      <c r="BT33" s="374"/>
      <c r="BU33" s="374"/>
      <c r="BV33" s="204"/>
      <c r="BW33" s="375" t="s">
        <v>200</v>
      </c>
      <c r="BX33" s="375"/>
      <c r="BY33" s="374" t="s">
        <v>202</v>
      </c>
      <c r="BZ33" s="374"/>
      <c r="CA33" s="374"/>
      <c r="CB33" s="374"/>
      <c r="CC33" s="374"/>
      <c r="CD33" s="374"/>
      <c r="CE33" s="374"/>
      <c r="CF33" s="374"/>
      <c r="CG33" s="374"/>
      <c r="CH33" s="374"/>
      <c r="CI33" s="374"/>
      <c r="CJ33" s="374"/>
      <c r="CK33" s="374"/>
      <c r="CL33" s="374"/>
      <c r="CM33" s="374"/>
      <c r="CN33" s="203"/>
      <c r="CO33" s="375" t="s">
        <v>198</v>
      </c>
      <c r="CP33" s="375"/>
      <c r="CQ33" s="374" t="s">
        <v>203</v>
      </c>
      <c r="CR33" s="374"/>
      <c r="CS33" s="374"/>
      <c r="CT33" s="374"/>
      <c r="CU33" s="374"/>
      <c r="CV33" s="374"/>
      <c r="CW33" s="374"/>
      <c r="CX33" s="374"/>
      <c r="CY33" s="374"/>
      <c r="CZ33" s="374"/>
      <c r="DA33" s="374"/>
      <c r="DB33" s="374"/>
      <c r="DC33" s="374"/>
      <c r="DD33" s="374"/>
      <c r="DE33" s="374"/>
      <c r="DF33" s="203"/>
      <c r="DG33" s="373" t="s">
        <v>204</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3</v>
      </c>
      <c r="V34" s="371"/>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78"/>
      <c r="AM34" s="371">
        <f>IF(AO34="","",MAX(C34:D43,U34:V43)+1)</f>
        <v>6</v>
      </c>
      <c r="AN34" s="371"/>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78"/>
      <c r="BE34" s="371">
        <f>IF(BG34="","",MAX(C34:D43,U34:V43,AM34:AN43)+1)</f>
        <v>8</v>
      </c>
      <c r="BF34" s="371"/>
      <c r="BG34" s="372" t="str">
        <f>IF('各会計、関係団体の財政状況及び健全化判断比率'!B33="","",'各会計、関係団体の財政状況及び健全化判断比率'!B33)</f>
        <v>公共下水道事業特別会計</v>
      </c>
      <c r="BH34" s="372"/>
      <c r="BI34" s="372"/>
      <c r="BJ34" s="372"/>
      <c r="BK34" s="372"/>
      <c r="BL34" s="372"/>
      <c r="BM34" s="372"/>
      <c r="BN34" s="372"/>
      <c r="BO34" s="372"/>
      <c r="BP34" s="372"/>
      <c r="BQ34" s="372"/>
      <c r="BR34" s="372"/>
      <c r="BS34" s="372"/>
      <c r="BT34" s="372"/>
      <c r="BU34" s="372"/>
      <c r="BV34" s="178"/>
      <c r="BW34" s="371">
        <f>IF(BY34="","",MAX(C34:D43,U34:V43,AM34:AN43,BE34:BF43)+1)</f>
        <v>9</v>
      </c>
      <c r="BX34" s="371"/>
      <c r="BY34" s="372" t="str">
        <f>IF('各会計、関係団体の財政状況及び健全化判断比率'!B68="","",'各会計、関係団体の財政状況及び健全化判断比率'!B68)</f>
        <v>斜里郡３町終末処理事業組合</v>
      </c>
      <c r="BZ34" s="372"/>
      <c r="CA34" s="372"/>
      <c r="CB34" s="372"/>
      <c r="CC34" s="372"/>
      <c r="CD34" s="372"/>
      <c r="CE34" s="372"/>
      <c r="CF34" s="372"/>
      <c r="CG34" s="372"/>
      <c r="CH34" s="372"/>
      <c r="CI34" s="372"/>
      <c r="CJ34" s="372"/>
      <c r="CK34" s="372"/>
      <c r="CL34" s="372"/>
      <c r="CM34" s="372"/>
      <c r="CN34" s="178"/>
      <c r="CO34" s="371">
        <f>IF(CQ34="","",MAX(C34:D43,U34:V43,AM34:AN43,BE34:BF43,BW34:BX43)+1)</f>
        <v>12</v>
      </c>
      <c r="CP34" s="371"/>
      <c r="CQ34" s="372" t="str">
        <f>IF('各会計、関係団体の財政状況及び健全化判断比率'!BS7="","",'各会計、関係団体の財政状況及び健全化判断比率'!BS7)</f>
        <v>知床財団</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f>IF(E35="","",C34+1)</f>
        <v>2</v>
      </c>
      <c r="D35" s="371"/>
      <c r="E35" s="372" t="str">
        <f>IF('各会計、関係団体の財政状況及び健全化判断比率'!B8="","",'各会計、関係団体の財政状況及び健全化判断比率'!B8)</f>
        <v>国立公園内森林保全事業特別会計</v>
      </c>
      <c r="F35" s="372"/>
      <c r="G35" s="372"/>
      <c r="H35" s="372"/>
      <c r="I35" s="372"/>
      <c r="J35" s="372"/>
      <c r="K35" s="372"/>
      <c r="L35" s="372"/>
      <c r="M35" s="372"/>
      <c r="N35" s="372"/>
      <c r="O35" s="372"/>
      <c r="P35" s="372"/>
      <c r="Q35" s="372"/>
      <c r="R35" s="372"/>
      <c r="S35" s="372"/>
      <c r="T35" s="178"/>
      <c r="U35" s="371">
        <f>IF(W35="","",U34+1)</f>
        <v>4</v>
      </c>
      <c r="V35" s="371"/>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78"/>
      <c r="AM35" s="371">
        <f t="shared" ref="AM35:AM43" si="0">IF(AO35="","",AM34+1)</f>
        <v>7</v>
      </c>
      <c r="AN35" s="371"/>
      <c r="AO35" s="372" t="str">
        <f>IF('各会計、関係団体の財政状況及び健全化判断比率'!B32="","",'各会計、関係団体の財政状況及び健全化判断比率'!B32)</f>
        <v>病院事業会計</v>
      </c>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10</v>
      </c>
      <c r="BX35" s="371"/>
      <c r="BY35" s="372" t="str">
        <f>IF('各会計、関係団体の財政状況及び健全化判断比率'!B69="","",'各会計、関係団体の財政状況及び健全化判断比率'!B69)</f>
        <v>網走地方教育研修センター組合</v>
      </c>
      <c r="BZ35" s="372"/>
      <c r="CA35" s="372"/>
      <c r="CB35" s="372"/>
      <c r="CC35" s="372"/>
      <c r="CD35" s="372"/>
      <c r="CE35" s="372"/>
      <c r="CF35" s="372"/>
      <c r="CG35" s="372"/>
      <c r="CH35" s="372"/>
      <c r="CI35" s="372"/>
      <c r="CJ35" s="372"/>
      <c r="CK35" s="372"/>
      <c r="CL35" s="372"/>
      <c r="CM35" s="372"/>
      <c r="CN35" s="178"/>
      <c r="CO35" s="371" t="str">
        <f t="shared" ref="CO35:CO43" si="3">IF(CQ35="","",CO34+1)</f>
        <v/>
      </c>
      <c r="CP35" s="371"/>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5</v>
      </c>
      <c r="V36" s="371"/>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11</v>
      </c>
      <c r="BX36" s="371"/>
      <c r="BY36" s="372" t="str">
        <f>IF('各会計、関係団体の財政状況及び健全化判断比率'!B70="","",'各会計、関係団体の財政状況及び健全化判断比率'!B70)</f>
        <v>斜里地区消防組合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t="str">
        <f t="shared" si="2"/>
        <v/>
      </c>
      <c r="BX37" s="371"/>
      <c r="BY37" s="372" t="str">
        <f>IF('各会計、関係団体の財政状況及び健全化判断比率'!B71="","",'各会計、関係団体の財政状況及び健全化判断比率'!B71)</f>
        <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t="str">
        <f t="shared" si="2"/>
        <v/>
      </c>
      <c r="BX38" s="371"/>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t="str">
        <f t="shared" si="2"/>
        <v/>
      </c>
      <c r="BX39" s="371"/>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t="str">
        <f t="shared" si="2"/>
        <v/>
      </c>
      <c r="BX40" s="371"/>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368" t="s">
        <v>206</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207</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208</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209</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210</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211</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212</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604</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9"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501</v>
      </c>
      <c r="G33" s="29" t="s">
        <v>502</v>
      </c>
      <c r="H33" s="29" t="s">
        <v>503</v>
      </c>
      <c r="I33" s="29" t="s">
        <v>504</v>
      </c>
      <c r="J33" s="30" t="s">
        <v>505</v>
      </c>
      <c r="K33" s="22"/>
      <c r="L33" s="22"/>
      <c r="M33" s="22"/>
      <c r="N33" s="22"/>
      <c r="O33" s="22"/>
      <c r="P33" s="22"/>
    </row>
    <row r="34" spans="1:16" ht="39" customHeight="1" x14ac:dyDescent="0.15">
      <c r="A34" s="22"/>
      <c r="B34" s="31"/>
      <c r="C34" s="1180" t="s">
        <v>509</v>
      </c>
      <c r="D34" s="1180"/>
      <c r="E34" s="1181"/>
      <c r="F34" s="32">
        <v>2.9</v>
      </c>
      <c r="G34" s="33">
        <v>3.91</v>
      </c>
      <c r="H34" s="33">
        <v>4.0999999999999996</v>
      </c>
      <c r="I34" s="33">
        <v>4.45</v>
      </c>
      <c r="J34" s="34">
        <v>5.96</v>
      </c>
      <c r="K34" s="22"/>
      <c r="L34" s="22"/>
      <c r="M34" s="22"/>
      <c r="N34" s="22"/>
      <c r="O34" s="22"/>
      <c r="P34" s="22"/>
    </row>
    <row r="35" spans="1:16" ht="39" customHeight="1" x14ac:dyDescent="0.15">
      <c r="A35" s="22"/>
      <c r="B35" s="35"/>
      <c r="C35" s="1174" t="s">
        <v>510</v>
      </c>
      <c r="D35" s="1175"/>
      <c r="E35" s="1176"/>
      <c r="F35" s="36" t="s">
        <v>511</v>
      </c>
      <c r="G35" s="37">
        <v>0.19</v>
      </c>
      <c r="H35" s="37" t="s">
        <v>512</v>
      </c>
      <c r="I35" s="37">
        <v>0</v>
      </c>
      <c r="J35" s="38">
        <v>4.79</v>
      </c>
      <c r="K35" s="22"/>
      <c r="L35" s="22"/>
      <c r="M35" s="22"/>
      <c r="N35" s="22"/>
      <c r="O35" s="22"/>
      <c r="P35" s="22"/>
    </row>
    <row r="36" spans="1:16" ht="39" customHeight="1" x14ac:dyDescent="0.15">
      <c r="A36" s="22"/>
      <c r="B36" s="35"/>
      <c r="C36" s="1174" t="s">
        <v>513</v>
      </c>
      <c r="D36" s="1175"/>
      <c r="E36" s="1176"/>
      <c r="F36" s="36">
        <v>3.95</v>
      </c>
      <c r="G36" s="37">
        <v>4.46</v>
      </c>
      <c r="H36" s="37">
        <v>4.87</v>
      </c>
      <c r="I36" s="37">
        <v>4.43</v>
      </c>
      <c r="J36" s="38">
        <v>4.41</v>
      </c>
      <c r="K36" s="22"/>
      <c r="L36" s="22"/>
      <c r="M36" s="22"/>
      <c r="N36" s="22"/>
      <c r="O36" s="22"/>
      <c r="P36" s="22"/>
    </row>
    <row r="37" spans="1:16" ht="39" customHeight="1" x14ac:dyDescent="0.15">
      <c r="A37" s="22"/>
      <c r="B37" s="35"/>
      <c r="C37" s="1174" t="s">
        <v>514</v>
      </c>
      <c r="D37" s="1175"/>
      <c r="E37" s="1176"/>
      <c r="F37" s="36">
        <v>0.34</v>
      </c>
      <c r="G37" s="37">
        <v>0.67</v>
      </c>
      <c r="H37" s="37">
        <v>1.08</v>
      </c>
      <c r="I37" s="37">
        <v>1.3</v>
      </c>
      <c r="J37" s="38">
        <v>1.27</v>
      </c>
      <c r="K37" s="22"/>
      <c r="L37" s="22"/>
      <c r="M37" s="22"/>
      <c r="N37" s="22"/>
      <c r="O37" s="22"/>
      <c r="P37" s="22"/>
    </row>
    <row r="38" spans="1:16" ht="39" customHeight="1" x14ac:dyDescent="0.15">
      <c r="A38" s="22"/>
      <c r="B38" s="35"/>
      <c r="C38" s="1174" t="s">
        <v>515</v>
      </c>
      <c r="D38" s="1175"/>
      <c r="E38" s="1176"/>
      <c r="F38" s="36">
        <v>1.3</v>
      </c>
      <c r="G38" s="37">
        <v>0.08</v>
      </c>
      <c r="H38" s="37">
        <v>0.09</v>
      </c>
      <c r="I38" s="37">
        <v>0.15</v>
      </c>
      <c r="J38" s="38">
        <v>0.02</v>
      </c>
      <c r="K38" s="22"/>
      <c r="L38" s="22"/>
      <c r="M38" s="22"/>
      <c r="N38" s="22"/>
      <c r="O38" s="22"/>
      <c r="P38" s="22"/>
    </row>
    <row r="39" spans="1:16" ht="39" customHeight="1" x14ac:dyDescent="0.15">
      <c r="A39" s="22"/>
      <c r="B39" s="35"/>
      <c r="C39" s="1174" t="s">
        <v>516</v>
      </c>
      <c r="D39" s="1175"/>
      <c r="E39" s="1176"/>
      <c r="F39" s="36">
        <v>0</v>
      </c>
      <c r="G39" s="37">
        <v>0</v>
      </c>
      <c r="H39" s="37">
        <v>0</v>
      </c>
      <c r="I39" s="37">
        <v>0.01</v>
      </c>
      <c r="J39" s="38">
        <v>0</v>
      </c>
      <c r="K39" s="22"/>
      <c r="L39" s="22"/>
      <c r="M39" s="22"/>
      <c r="N39" s="22"/>
      <c r="O39" s="22"/>
      <c r="P39" s="22"/>
    </row>
    <row r="40" spans="1:16" ht="39" customHeight="1" x14ac:dyDescent="0.15">
      <c r="A40" s="22"/>
      <c r="B40" s="35"/>
      <c r="C40" s="1174" t="s">
        <v>517</v>
      </c>
      <c r="D40" s="1175"/>
      <c r="E40" s="1176"/>
      <c r="F40" s="36">
        <v>0.01</v>
      </c>
      <c r="G40" s="37">
        <v>0.01</v>
      </c>
      <c r="H40" s="37">
        <v>0</v>
      </c>
      <c r="I40" s="37">
        <v>0</v>
      </c>
      <c r="J40" s="38">
        <v>0</v>
      </c>
      <c r="K40" s="22"/>
      <c r="L40" s="22"/>
      <c r="M40" s="22"/>
      <c r="N40" s="22"/>
      <c r="O40" s="22"/>
      <c r="P40" s="22"/>
    </row>
    <row r="41" spans="1:16" ht="39" customHeight="1" x14ac:dyDescent="0.15">
      <c r="A41" s="22"/>
      <c r="B41" s="35"/>
      <c r="C41" s="1174" t="s">
        <v>518</v>
      </c>
      <c r="D41" s="1175"/>
      <c r="E41" s="1176"/>
      <c r="F41" s="36">
        <v>0</v>
      </c>
      <c r="G41" s="37">
        <v>0</v>
      </c>
      <c r="H41" s="37">
        <v>0</v>
      </c>
      <c r="I41" s="37">
        <v>0</v>
      </c>
      <c r="J41" s="38">
        <v>0</v>
      </c>
      <c r="K41" s="22"/>
      <c r="L41" s="22"/>
      <c r="M41" s="22"/>
      <c r="N41" s="22"/>
      <c r="O41" s="22"/>
      <c r="P41" s="22"/>
    </row>
    <row r="42" spans="1:16" ht="39" customHeight="1" x14ac:dyDescent="0.15">
      <c r="A42" s="22"/>
      <c r="B42" s="39"/>
      <c r="C42" s="1174" t="s">
        <v>519</v>
      </c>
      <c r="D42" s="1175"/>
      <c r="E42" s="1176"/>
      <c r="F42" s="36" t="s">
        <v>459</v>
      </c>
      <c r="G42" s="37" t="s">
        <v>459</v>
      </c>
      <c r="H42" s="37" t="s">
        <v>459</v>
      </c>
      <c r="I42" s="37" t="s">
        <v>459</v>
      </c>
      <c r="J42" s="38" t="s">
        <v>459</v>
      </c>
      <c r="K42" s="22"/>
      <c r="L42" s="22"/>
      <c r="M42" s="22"/>
      <c r="N42" s="22"/>
      <c r="O42" s="22"/>
      <c r="P42" s="22"/>
    </row>
    <row r="43" spans="1:16" ht="39" customHeight="1" thickBot="1" x14ac:dyDescent="0.2">
      <c r="A43" s="22"/>
      <c r="B43" s="40"/>
      <c r="C43" s="1177" t="s">
        <v>520</v>
      </c>
      <c r="D43" s="1178"/>
      <c r="E43" s="1179"/>
      <c r="F43" s="41" t="s">
        <v>459</v>
      </c>
      <c r="G43" s="42" t="s">
        <v>459</v>
      </c>
      <c r="H43" s="42" t="s">
        <v>459</v>
      </c>
      <c r="I43" s="42" t="s">
        <v>459</v>
      </c>
      <c r="J43" s="43" t="s">
        <v>459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Y6vdiHAs4COU92EylRGPkp/Im6oBgjkxhU9dWULUO9i4zgAGqgAb8D64u8/08xwvSrruGDKjTJJh7fGYq3WEQ==" saltValue="/Rh0S7KWPrTWCNh3F64M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3"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E49" zoomScaleSheetLayoutView="55" workbookViewId="0">
      <selection activeCell="R60" sqref="R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501</v>
      </c>
      <c r="L44" s="56" t="s">
        <v>502</v>
      </c>
      <c r="M44" s="56" t="s">
        <v>503</v>
      </c>
      <c r="N44" s="56" t="s">
        <v>504</v>
      </c>
      <c r="O44" s="57" t="s">
        <v>505</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1177</v>
      </c>
      <c r="L45" s="60">
        <v>1084</v>
      </c>
      <c r="M45" s="60">
        <v>1070</v>
      </c>
      <c r="N45" s="60">
        <v>1064</v>
      </c>
      <c r="O45" s="61">
        <v>1140</v>
      </c>
      <c r="P45" s="48"/>
      <c r="Q45" s="48"/>
      <c r="R45" s="48"/>
      <c r="S45" s="48"/>
      <c r="T45" s="48"/>
      <c r="U45" s="48"/>
    </row>
    <row r="46" spans="1:21" ht="30.75" customHeight="1" x14ac:dyDescent="0.15">
      <c r="A46" s="48"/>
      <c r="B46" s="1202"/>
      <c r="C46" s="1203"/>
      <c r="D46" s="62"/>
      <c r="E46" s="1184" t="s">
        <v>13</v>
      </c>
      <c r="F46" s="1184"/>
      <c r="G46" s="1184"/>
      <c r="H46" s="1184"/>
      <c r="I46" s="1184"/>
      <c r="J46" s="1185"/>
      <c r="K46" s="63" t="s">
        <v>459</v>
      </c>
      <c r="L46" s="64" t="s">
        <v>459</v>
      </c>
      <c r="M46" s="64" t="s">
        <v>459</v>
      </c>
      <c r="N46" s="64" t="s">
        <v>459</v>
      </c>
      <c r="O46" s="65" t="s">
        <v>459</v>
      </c>
      <c r="P46" s="48"/>
      <c r="Q46" s="48"/>
      <c r="R46" s="48"/>
      <c r="S46" s="48"/>
      <c r="T46" s="48"/>
      <c r="U46" s="48"/>
    </row>
    <row r="47" spans="1:21" ht="30.75" customHeight="1" x14ac:dyDescent="0.15">
      <c r="A47" s="48"/>
      <c r="B47" s="1202"/>
      <c r="C47" s="1203"/>
      <c r="D47" s="62"/>
      <c r="E47" s="1184" t="s">
        <v>14</v>
      </c>
      <c r="F47" s="1184"/>
      <c r="G47" s="1184"/>
      <c r="H47" s="1184"/>
      <c r="I47" s="1184"/>
      <c r="J47" s="1185"/>
      <c r="K47" s="63" t="s">
        <v>459</v>
      </c>
      <c r="L47" s="64" t="s">
        <v>459</v>
      </c>
      <c r="M47" s="64" t="s">
        <v>459</v>
      </c>
      <c r="N47" s="64" t="s">
        <v>459</v>
      </c>
      <c r="O47" s="65" t="s">
        <v>459</v>
      </c>
      <c r="P47" s="48"/>
      <c r="Q47" s="48"/>
      <c r="R47" s="48"/>
      <c r="S47" s="48"/>
      <c r="T47" s="48"/>
      <c r="U47" s="48"/>
    </row>
    <row r="48" spans="1:21" ht="30.75" customHeight="1" x14ac:dyDescent="0.15">
      <c r="A48" s="48"/>
      <c r="B48" s="1202"/>
      <c r="C48" s="1203"/>
      <c r="D48" s="62"/>
      <c r="E48" s="1184" t="s">
        <v>15</v>
      </c>
      <c r="F48" s="1184"/>
      <c r="G48" s="1184"/>
      <c r="H48" s="1184"/>
      <c r="I48" s="1184"/>
      <c r="J48" s="1185"/>
      <c r="K48" s="63">
        <v>225</v>
      </c>
      <c r="L48" s="64">
        <v>206</v>
      </c>
      <c r="M48" s="64">
        <v>229</v>
      </c>
      <c r="N48" s="64">
        <v>261</v>
      </c>
      <c r="O48" s="65">
        <v>259</v>
      </c>
      <c r="P48" s="48"/>
      <c r="Q48" s="48"/>
      <c r="R48" s="48"/>
      <c r="S48" s="48"/>
      <c r="T48" s="48"/>
      <c r="U48" s="48"/>
    </row>
    <row r="49" spans="1:21" ht="30.75" customHeight="1" x14ac:dyDescent="0.15">
      <c r="A49" s="48"/>
      <c r="B49" s="1202"/>
      <c r="C49" s="1203"/>
      <c r="D49" s="62"/>
      <c r="E49" s="1184" t="s">
        <v>16</v>
      </c>
      <c r="F49" s="1184"/>
      <c r="G49" s="1184"/>
      <c r="H49" s="1184"/>
      <c r="I49" s="1184"/>
      <c r="J49" s="1185"/>
      <c r="K49" s="63">
        <v>33</v>
      </c>
      <c r="L49" s="64">
        <v>43</v>
      </c>
      <c r="M49" s="64">
        <v>73</v>
      </c>
      <c r="N49" s="64">
        <v>74</v>
      </c>
      <c r="O49" s="65">
        <v>76</v>
      </c>
      <c r="P49" s="48"/>
      <c r="Q49" s="48"/>
      <c r="R49" s="48"/>
      <c r="S49" s="48"/>
      <c r="T49" s="48"/>
      <c r="U49" s="48"/>
    </row>
    <row r="50" spans="1:21" ht="30.75" customHeight="1" x14ac:dyDescent="0.15">
      <c r="A50" s="48"/>
      <c r="B50" s="1202"/>
      <c r="C50" s="1203"/>
      <c r="D50" s="62"/>
      <c r="E50" s="1184" t="s">
        <v>17</v>
      </c>
      <c r="F50" s="1184"/>
      <c r="G50" s="1184"/>
      <c r="H50" s="1184"/>
      <c r="I50" s="1184"/>
      <c r="J50" s="1185"/>
      <c r="K50" s="63">
        <v>69</v>
      </c>
      <c r="L50" s="64">
        <v>88</v>
      </c>
      <c r="M50" s="64">
        <v>86</v>
      </c>
      <c r="N50" s="64">
        <v>103</v>
      </c>
      <c r="O50" s="65">
        <v>163</v>
      </c>
      <c r="P50" s="48"/>
      <c r="Q50" s="48"/>
      <c r="R50" s="48"/>
      <c r="S50" s="48"/>
      <c r="T50" s="48"/>
      <c r="U50" s="48"/>
    </row>
    <row r="51" spans="1:21" ht="30.75" customHeight="1" x14ac:dyDescent="0.15">
      <c r="A51" s="48"/>
      <c r="B51" s="1204"/>
      <c r="C51" s="1205"/>
      <c r="D51" s="66"/>
      <c r="E51" s="1184" t="s">
        <v>18</v>
      </c>
      <c r="F51" s="1184"/>
      <c r="G51" s="1184"/>
      <c r="H51" s="1184"/>
      <c r="I51" s="1184"/>
      <c r="J51" s="1185"/>
      <c r="K51" s="63">
        <v>0</v>
      </c>
      <c r="L51" s="64">
        <v>0</v>
      </c>
      <c r="M51" s="64">
        <v>1</v>
      </c>
      <c r="N51" s="64">
        <v>1</v>
      </c>
      <c r="O51" s="65">
        <v>0</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1014</v>
      </c>
      <c r="L52" s="64">
        <v>978</v>
      </c>
      <c r="M52" s="64">
        <v>973</v>
      </c>
      <c r="N52" s="64">
        <v>992</v>
      </c>
      <c r="O52" s="65">
        <v>992</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490</v>
      </c>
      <c r="L53" s="69">
        <v>443</v>
      </c>
      <c r="M53" s="69">
        <v>486</v>
      </c>
      <c r="N53" s="69">
        <v>511</v>
      </c>
      <c r="O53" s="70">
        <v>646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521</v>
      </c>
      <c r="P55" s="48"/>
      <c r="Q55" s="48"/>
      <c r="R55" s="48"/>
      <c r="S55" s="48"/>
      <c r="T55" s="48"/>
      <c r="U55" s="48"/>
    </row>
    <row r="56" spans="1:21" ht="31.5" customHeight="1" thickBot="1" x14ac:dyDescent="0.2">
      <c r="A56" s="48"/>
      <c r="B56" s="76"/>
      <c r="C56" s="77"/>
      <c r="D56" s="77"/>
      <c r="E56" s="78"/>
      <c r="F56" s="78"/>
      <c r="G56" s="78"/>
      <c r="H56" s="78"/>
      <c r="I56" s="78"/>
      <c r="J56" s="79" t="s">
        <v>2</v>
      </c>
      <c r="K56" s="80" t="s">
        <v>522</v>
      </c>
      <c r="L56" s="81" t="s">
        <v>523</v>
      </c>
      <c r="M56" s="81" t="s">
        <v>524</v>
      </c>
      <c r="N56" s="81" t="s">
        <v>525</v>
      </c>
      <c r="O56" s="82" t="s">
        <v>526</v>
      </c>
      <c r="P56" s="48"/>
      <c r="Q56" s="48"/>
      <c r="R56" s="48"/>
      <c r="S56" s="48"/>
      <c r="T56" s="48"/>
      <c r="U56" s="48"/>
    </row>
    <row r="57" spans="1:21" ht="31.5" customHeight="1" x14ac:dyDescent="0.15">
      <c r="B57" s="1190" t="s">
        <v>25</v>
      </c>
      <c r="C57" s="1191"/>
      <c r="D57" s="1194" t="s">
        <v>26</v>
      </c>
      <c r="E57" s="1195"/>
      <c r="F57" s="1195"/>
      <c r="G57" s="1195"/>
      <c r="H57" s="1195"/>
      <c r="I57" s="1195"/>
      <c r="J57" s="1196"/>
      <c r="K57" s="83"/>
      <c r="L57" s="84"/>
      <c r="M57" s="84"/>
      <c r="N57" s="84"/>
      <c r="O57" s="85"/>
    </row>
    <row r="58" spans="1:21" ht="31.5" customHeight="1" thickBot="1" x14ac:dyDescent="0.2">
      <c r="B58" s="1192"/>
      <c r="C58" s="1193"/>
      <c r="D58" s="1197" t="s">
        <v>27</v>
      </c>
      <c r="E58" s="1198"/>
      <c r="F58" s="1198"/>
      <c r="G58" s="1198"/>
      <c r="H58" s="1198"/>
      <c r="I58" s="1198"/>
      <c r="J58" s="119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nwWSIHnmn9YtwEkmfTPftWv/++Y9hKScvZfTIg54L9+FC0RJA2VQZ9mimc/iI63xsRXDU0ZuCpAGVbQ1ZyM0Q==" saltValue="RjfvFAjT6MD4rdd6H/p+V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8" scale="77"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E41" zoomScaleSheetLayoutView="100" workbookViewId="0">
      <selection activeCell="R54" sqref="R5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501</v>
      </c>
      <c r="J40" s="100" t="s">
        <v>502</v>
      </c>
      <c r="K40" s="100" t="s">
        <v>503</v>
      </c>
      <c r="L40" s="100" t="s">
        <v>504</v>
      </c>
      <c r="M40" s="101" t="s">
        <v>505</v>
      </c>
    </row>
    <row r="41" spans="2:13" ht="27.75" customHeight="1" x14ac:dyDescent="0.15">
      <c r="B41" s="1220" t="s">
        <v>30</v>
      </c>
      <c r="C41" s="1221"/>
      <c r="D41" s="102"/>
      <c r="E41" s="1222" t="s">
        <v>31</v>
      </c>
      <c r="F41" s="1222"/>
      <c r="G41" s="1222"/>
      <c r="H41" s="1223"/>
      <c r="I41" s="351">
        <v>11632</v>
      </c>
      <c r="J41" s="352">
        <v>11577</v>
      </c>
      <c r="K41" s="352">
        <v>11775</v>
      </c>
      <c r="L41" s="352">
        <v>12157</v>
      </c>
      <c r="M41" s="353">
        <v>11813</v>
      </c>
    </row>
    <row r="42" spans="2:13" ht="27.75" customHeight="1" x14ac:dyDescent="0.15">
      <c r="B42" s="1210"/>
      <c r="C42" s="1211"/>
      <c r="D42" s="103"/>
      <c r="E42" s="1214" t="s">
        <v>32</v>
      </c>
      <c r="F42" s="1214"/>
      <c r="G42" s="1214"/>
      <c r="H42" s="1215"/>
      <c r="I42" s="354">
        <v>630</v>
      </c>
      <c r="J42" s="355">
        <v>576</v>
      </c>
      <c r="K42" s="355">
        <v>644</v>
      </c>
      <c r="L42" s="355">
        <v>504</v>
      </c>
      <c r="M42" s="356">
        <v>365</v>
      </c>
    </row>
    <row r="43" spans="2:13" ht="27.75" customHeight="1" x14ac:dyDescent="0.15">
      <c r="B43" s="1210"/>
      <c r="C43" s="1211"/>
      <c r="D43" s="103"/>
      <c r="E43" s="1214" t="s">
        <v>33</v>
      </c>
      <c r="F43" s="1214"/>
      <c r="G43" s="1214"/>
      <c r="H43" s="1215"/>
      <c r="I43" s="354">
        <v>3133</v>
      </c>
      <c r="J43" s="355">
        <v>3023</v>
      </c>
      <c r="K43" s="355">
        <v>2830</v>
      </c>
      <c r="L43" s="355">
        <v>2737</v>
      </c>
      <c r="M43" s="356">
        <v>2684</v>
      </c>
    </row>
    <row r="44" spans="2:13" ht="27.75" customHeight="1" x14ac:dyDescent="0.15">
      <c r="B44" s="1210"/>
      <c r="C44" s="1211"/>
      <c r="D44" s="103"/>
      <c r="E44" s="1214" t="s">
        <v>34</v>
      </c>
      <c r="F44" s="1214"/>
      <c r="G44" s="1214"/>
      <c r="H44" s="1215"/>
      <c r="I44" s="354">
        <v>1342</v>
      </c>
      <c r="J44" s="355">
        <v>1302</v>
      </c>
      <c r="K44" s="355">
        <v>1245</v>
      </c>
      <c r="L44" s="355">
        <v>1281</v>
      </c>
      <c r="M44" s="356">
        <v>1213</v>
      </c>
    </row>
    <row r="45" spans="2:13" ht="27.75" customHeight="1" x14ac:dyDescent="0.15">
      <c r="B45" s="1210"/>
      <c r="C45" s="1211"/>
      <c r="D45" s="103"/>
      <c r="E45" s="1214" t="s">
        <v>35</v>
      </c>
      <c r="F45" s="1214"/>
      <c r="G45" s="1214"/>
      <c r="H45" s="1215"/>
      <c r="I45" s="354">
        <v>882</v>
      </c>
      <c r="J45" s="355">
        <v>860</v>
      </c>
      <c r="K45" s="355">
        <v>831</v>
      </c>
      <c r="L45" s="355">
        <v>859</v>
      </c>
      <c r="M45" s="356">
        <v>831</v>
      </c>
    </row>
    <row r="46" spans="2:13" ht="27.75" customHeight="1" x14ac:dyDescent="0.15">
      <c r="B46" s="1210"/>
      <c r="C46" s="1211"/>
      <c r="D46" s="104"/>
      <c r="E46" s="1214" t="s">
        <v>36</v>
      </c>
      <c r="F46" s="1214"/>
      <c r="G46" s="1214"/>
      <c r="H46" s="1215"/>
      <c r="I46" s="354" t="s">
        <v>459</v>
      </c>
      <c r="J46" s="355" t="s">
        <v>459</v>
      </c>
      <c r="K46" s="355" t="s">
        <v>459</v>
      </c>
      <c r="L46" s="355" t="s">
        <v>459</v>
      </c>
      <c r="M46" s="356" t="s">
        <v>459</v>
      </c>
    </row>
    <row r="47" spans="2:13" ht="27.75" customHeight="1" x14ac:dyDescent="0.15">
      <c r="B47" s="1210"/>
      <c r="C47" s="1211"/>
      <c r="D47" s="105"/>
      <c r="E47" s="1224" t="s">
        <v>37</v>
      </c>
      <c r="F47" s="1225"/>
      <c r="G47" s="1225"/>
      <c r="H47" s="1226"/>
      <c r="I47" s="354" t="s">
        <v>459</v>
      </c>
      <c r="J47" s="355" t="s">
        <v>459</v>
      </c>
      <c r="K47" s="355" t="s">
        <v>459</v>
      </c>
      <c r="L47" s="355" t="s">
        <v>459</v>
      </c>
      <c r="M47" s="356" t="s">
        <v>459</v>
      </c>
    </row>
    <row r="48" spans="2:13" ht="27.75" customHeight="1" x14ac:dyDescent="0.15">
      <c r="B48" s="1210"/>
      <c r="C48" s="1211"/>
      <c r="D48" s="103"/>
      <c r="E48" s="1214" t="s">
        <v>38</v>
      </c>
      <c r="F48" s="1214"/>
      <c r="G48" s="1214"/>
      <c r="H48" s="1215"/>
      <c r="I48" s="354" t="s">
        <v>459</v>
      </c>
      <c r="J48" s="355" t="s">
        <v>459</v>
      </c>
      <c r="K48" s="355" t="s">
        <v>459</v>
      </c>
      <c r="L48" s="355" t="s">
        <v>459</v>
      </c>
      <c r="M48" s="356" t="s">
        <v>459</v>
      </c>
    </row>
    <row r="49" spans="2:13" ht="27.75" customHeight="1" x14ac:dyDescent="0.15">
      <c r="B49" s="1212"/>
      <c r="C49" s="1213"/>
      <c r="D49" s="103"/>
      <c r="E49" s="1214" t="s">
        <v>39</v>
      </c>
      <c r="F49" s="1214"/>
      <c r="G49" s="1214"/>
      <c r="H49" s="1215"/>
      <c r="I49" s="354" t="s">
        <v>459</v>
      </c>
      <c r="J49" s="355" t="s">
        <v>459</v>
      </c>
      <c r="K49" s="355" t="s">
        <v>459</v>
      </c>
      <c r="L49" s="355" t="s">
        <v>459</v>
      </c>
      <c r="M49" s="356" t="s">
        <v>459</v>
      </c>
    </row>
    <row r="50" spans="2:13" ht="27.75" customHeight="1" x14ac:dyDescent="0.15">
      <c r="B50" s="1208" t="s">
        <v>40</v>
      </c>
      <c r="C50" s="1209"/>
      <c r="D50" s="106"/>
      <c r="E50" s="1214" t="s">
        <v>41</v>
      </c>
      <c r="F50" s="1214"/>
      <c r="G50" s="1214"/>
      <c r="H50" s="1215"/>
      <c r="I50" s="354">
        <v>2475</v>
      </c>
      <c r="J50" s="355">
        <v>2236</v>
      </c>
      <c r="K50" s="355">
        <v>2100</v>
      </c>
      <c r="L50" s="355">
        <v>2272</v>
      </c>
      <c r="M50" s="356">
        <v>2735</v>
      </c>
    </row>
    <row r="51" spans="2:13" ht="27.75" customHeight="1" x14ac:dyDescent="0.15">
      <c r="B51" s="1210"/>
      <c r="C51" s="1211"/>
      <c r="D51" s="103"/>
      <c r="E51" s="1214" t="s">
        <v>42</v>
      </c>
      <c r="F51" s="1214"/>
      <c r="G51" s="1214"/>
      <c r="H51" s="1215"/>
      <c r="I51" s="354">
        <v>1243</v>
      </c>
      <c r="J51" s="355">
        <v>1279</v>
      </c>
      <c r="K51" s="355">
        <v>1341</v>
      </c>
      <c r="L51" s="355">
        <v>1327</v>
      </c>
      <c r="M51" s="356">
        <v>1205</v>
      </c>
    </row>
    <row r="52" spans="2:13" ht="27.75" customHeight="1" x14ac:dyDescent="0.15">
      <c r="B52" s="1212"/>
      <c r="C52" s="1213"/>
      <c r="D52" s="103"/>
      <c r="E52" s="1214" t="s">
        <v>43</v>
      </c>
      <c r="F52" s="1214"/>
      <c r="G52" s="1214"/>
      <c r="H52" s="1215"/>
      <c r="I52" s="354">
        <v>9739</v>
      </c>
      <c r="J52" s="355">
        <v>9578</v>
      </c>
      <c r="K52" s="355">
        <v>9342</v>
      </c>
      <c r="L52" s="355">
        <v>9307</v>
      </c>
      <c r="M52" s="356">
        <v>9458</v>
      </c>
    </row>
    <row r="53" spans="2:13" ht="27.75" customHeight="1" thickBot="1" x14ac:dyDescent="0.2">
      <c r="B53" s="1216" t="s">
        <v>44</v>
      </c>
      <c r="C53" s="1217"/>
      <c r="D53" s="107"/>
      <c r="E53" s="1218" t="s">
        <v>45</v>
      </c>
      <c r="F53" s="1218"/>
      <c r="G53" s="1218"/>
      <c r="H53" s="1219"/>
      <c r="I53" s="357">
        <v>4161</v>
      </c>
      <c r="J53" s="358">
        <v>4245</v>
      </c>
      <c r="K53" s="358">
        <v>4543</v>
      </c>
      <c r="L53" s="358">
        <v>4632</v>
      </c>
      <c r="M53" s="359">
        <v>3509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P/ZLQGyxlrY1pL0r1bMSnDyTGdg0+pPOUkxL2TM1e2BxM3HPHDzxnYQQULGcO1Hc0smDkICKcuyDiT52BVYs7A==" saltValue="3TiONuTq+ZjXc4IOvbCa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8" scale="83"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2" zoomScale="70" zoomScaleNormal="7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503</v>
      </c>
      <c r="G54" s="116" t="s">
        <v>504</v>
      </c>
      <c r="H54" s="117" t="s">
        <v>505</v>
      </c>
    </row>
    <row r="55" spans="2:8" ht="52.5" customHeight="1" x14ac:dyDescent="0.15">
      <c r="B55" s="118"/>
      <c r="C55" s="1235" t="s">
        <v>48</v>
      </c>
      <c r="D55" s="1235"/>
      <c r="E55" s="1236"/>
      <c r="F55" s="119">
        <v>1157</v>
      </c>
      <c r="G55" s="119">
        <v>1200</v>
      </c>
      <c r="H55" s="120">
        <v>1441</v>
      </c>
    </row>
    <row r="56" spans="2:8" ht="52.5" customHeight="1" x14ac:dyDescent="0.15">
      <c r="B56" s="121"/>
      <c r="C56" s="1237" t="s">
        <v>49</v>
      </c>
      <c r="D56" s="1237"/>
      <c r="E56" s="1238"/>
      <c r="F56" s="122">
        <v>292</v>
      </c>
      <c r="G56" s="122">
        <v>337</v>
      </c>
      <c r="H56" s="123">
        <v>467</v>
      </c>
    </row>
    <row r="57" spans="2:8" ht="53.25" customHeight="1" x14ac:dyDescent="0.15">
      <c r="B57" s="121"/>
      <c r="C57" s="1239" t="s">
        <v>50</v>
      </c>
      <c r="D57" s="1239"/>
      <c r="E57" s="1240"/>
      <c r="F57" s="124">
        <v>401</v>
      </c>
      <c r="G57" s="124">
        <v>466</v>
      </c>
      <c r="H57" s="125">
        <v>566</v>
      </c>
    </row>
    <row r="58" spans="2:8" ht="45.75" customHeight="1" x14ac:dyDescent="0.15">
      <c r="B58" s="126"/>
      <c r="C58" s="1227" t="s">
        <v>535</v>
      </c>
      <c r="D58" s="1228"/>
      <c r="E58" s="1229"/>
      <c r="F58" s="127">
        <v>172</v>
      </c>
      <c r="G58" s="127">
        <v>158</v>
      </c>
      <c r="H58" s="128">
        <v>261</v>
      </c>
    </row>
    <row r="59" spans="2:8" ht="45.75" customHeight="1" x14ac:dyDescent="0.15">
      <c r="B59" s="126"/>
      <c r="C59" s="1227" t="s">
        <v>536</v>
      </c>
      <c r="D59" s="1228"/>
      <c r="E59" s="1229"/>
      <c r="F59" s="127">
        <v>64</v>
      </c>
      <c r="G59" s="127">
        <v>65</v>
      </c>
      <c r="H59" s="128">
        <v>65</v>
      </c>
    </row>
    <row r="60" spans="2:8" ht="45.75" customHeight="1" x14ac:dyDescent="0.15">
      <c r="B60" s="126"/>
      <c r="C60" s="1227" t="s">
        <v>537</v>
      </c>
      <c r="D60" s="1228"/>
      <c r="E60" s="1229"/>
      <c r="F60" s="127">
        <v>15</v>
      </c>
      <c r="G60" s="127">
        <v>54</v>
      </c>
      <c r="H60" s="128">
        <v>54</v>
      </c>
    </row>
    <row r="61" spans="2:8" ht="45.75" customHeight="1" x14ac:dyDescent="0.15">
      <c r="B61" s="126"/>
      <c r="C61" s="1227" t="s">
        <v>538</v>
      </c>
      <c r="D61" s="1228"/>
      <c r="E61" s="1229"/>
      <c r="F61" s="127">
        <v>53</v>
      </c>
      <c r="G61" s="127">
        <v>53</v>
      </c>
      <c r="H61" s="128">
        <v>53</v>
      </c>
    </row>
    <row r="62" spans="2:8" ht="45.75" customHeight="1" thickBot="1" x14ac:dyDescent="0.2">
      <c r="B62" s="129"/>
      <c r="C62" s="1230" t="s">
        <v>539</v>
      </c>
      <c r="D62" s="1231"/>
      <c r="E62" s="1232"/>
      <c r="F62" s="130">
        <v>20</v>
      </c>
      <c r="G62" s="130">
        <v>26</v>
      </c>
      <c r="H62" s="131">
        <v>29</v>
      </c>
    </row>
    <row r="63" spans="2:8" ht="52.5" customHeight="1" thickBot="1" x14ac:dyDescent="0.2">
      <c r="B63" s="132"/>
      <c r="C63" s="1233" t="s">
        <v>51</v>
      </c>
      <c r="D63" s="1233"/>
      <c r="E63" s="1234"/>
      <c r="F63" s="133">
        <v>1849</v>
      </c>
      <c r="G63" s="133">
        <v>2004</v>
      </c>
      <c r="H63" s="134">
        <v>2473</v>
      </c>
    </row>
    <row r="64" spans="2:8" x14ac:dyDescent="0.15"/>
  </sheetData>
  <sheetProtection algorithmName="SHA-512" hashValue="0xuxcZjPZ5KDSBD5A/TiB9L0oRVHf5buzg1Z6VHGTk2Xzg58qVXBKYXKOQwV+cFW8qliji274FF1q8mUOmryyg==" saltValue="gfb4/+jk6MSj/XyK6NYQ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59" orientation="landscape" cellComments="asDisplayed"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V52" zoomScale="85" zoomScaleNormal="85" zoomScaleSheetLayoutView="55" workbookViewId="0">
      <selection activeCell="AN65" sqref="AN65:DC69"/>
    </sheetView>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605</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606</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607</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608</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501</v>
      </c>
      <c r="BQ50" s="1274"/>
      <c r="BR50" s="1274"/>
      <c r="BS50" s="1274"/>
      <c r="BT50" s="1274"/>
      <c r="BU50" s="1274"/>
      <c r="BV50" s="1274"/>
      <c r="BW50" s="1274"/>
      <c r="BX50" s="1274" t="s">
        <v>502</v>
      </c>
      <c r="BY50" s="1274"/>
      <c r="BZ50" s="1274"/>
      <c r="CA50" s="1274"/>
      <c r="CB50" s="1274"/>
      <c r="CC50" s="1274"/>
      <c r="CD50" s="1274"/>
      <c r="CE50" s="1274"/>
      <c r="CF50" s="1274" t="s">
        <v>503</v>
      </c>
      <c r="CG50" s="1274"/>
      <c r="CH50" s="1274"/>
      <c r="CI50" s="1274"/>
      <c r="CJ50" s="1274"/>
      <c r="CK50" s="1274"/>
      <c r="CL50" s="1274"/>
      <c r="CM50" s="1274"/>
      <c r="CN50" s="1274" t="s">
        <v>504</v>
      </c>
      <c r="CO50" s="1274"/>
      <c r="CP50" s="1274"/>
      <c r="CQ50" s="1274"/>
      <c r="CR50" s="1274"/>
      <c r="CS50" s="1274"/>
      <c r="CT50" s="1274"/>
      <c r="CU50" s="1274"/>
      <c r="CV50" s="1274" t="s">
        <v>505</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609</v>
      </c>
      <c r="AO51" s="1278"/>
      <c r="AP51" s="1278"/>
      <c r="AQ51" s="1278"/>
      <c r="AR51" s="1278"/>
      <c r="AS51" s="1278"/>
      <c r="AT51" s="1278"/>
      <c r="AU51" s="1278"/>
      <c r="AV51" s="1278"/>
      <c r="AW51" s="1278"/>
      <c r="AX51" s="1278"/>
      <c r="AY51" s="1278"/>
      <c r="AZ51" s="1278"/>
      <c r="BA51" s="1278"/>
      <c r="BB51" s="1278" t="s">
        <v>610</v>
      </c>
      <c r="BC51" s="1278"/>
      <c r="BD51" s="1278"/>
      <c r="BE51" s="1278"/>
      <c r="BF51" s="1278"/>
      <c r="BG51" s="1278"/>
      <c r="BH51" s="1278"/>
      <c r="BI51" s="1278"/>
      <c r="BJ51" s="1278"/>
      <c r="BK51" s="1278"/>
      <c r="BL51" s="1278"/>
      <c r="BM51" s="1278"/>
      <c r="BN51" s="1278"/>
      <c r="BO51" s="1278"/>
      <c r="BP51" s="1279">
        <v>86.9</v>
      </c>
      <c r="BQ51" s="1279"/>
      <c r="BR51" s="1279"/>
      <c r="BS51" s="1279"/>
      <c r="BT51" s="1279"/>
      <c r="BU51" s="1279"/>
      <c r="BV51" s="1279"/>
      <c r="BW51" s="1279"/>
      <c r="BX51" s="1279">
        <v>89.7</v>
      </c>
      <c r="BY51" s="1279"/>
      <c r="BZ51" s="1279"/>
      <c r="CA51" s="1279"/>
      <c r="CB51" s="1279"/>
      <c r="CC51" s="1279"/>
      <c r="CD51" s="1279"/>
      <c r="CE51" s="1279"/>
      <c r="CF51" s="1279">
        <v>95.4</v>
      </c>
      <c r="CG51" s="1279"/>
      <c r="CH51" s="1279"/>
      <c r="CI51" s="1279"/>
      <c r="CJ51" s="1279"/>
      <c r="CK51" s="1279"/>
      <c r="CL51" s="1279"/>
      <c r="CM51" s="1279"/>
      <c r="CN51" s="1279">
        <v>94.1</v>
      </c>
      <c r="CO51" s="1279"/>
      <c r="CP51" s="1279"/>
      <c r="CQ51" s="1279"/>
      <c r="CR51" s="1279"/>
      <c r="CS51" s="1279"/>
      <c r="CT51" s="1279"/>
      <c r="CU51" s="1279"/>
      <c r="CV51" s="1279">
        <v>66.599999999999994</v>
      </c>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611</v>
      </c>
      <c r="BC53" s="1278"/>
      <c r="BD53" s="1278"/>
      <c r="BE53" s="1278"/>
      <c r="BF53" s="1278"/>
      <c r="BG53" s="1278"/>
      <c r="BH53" s="1278"/>
      <c r="BI53" s="1278"/>
      <c r="BJ53" s="1278"/>
      <c r="BK53" s="1278"/>
      <c r="BL53" s="1278"/>
      <c r="BM53" s="1278"/>
      <c r="BN53" s="1278"/>
      <c r="BO53" s="1278"/>
      <c r="BP53" s="1279">
        <v>63.2</v>
      </c>
      <c r="BQ53" s="1279"/>
      <c r="BR53" s="1279"/>
      <c r="BS53" s="1279"/>
      <c r="BT53" s="1279"/>
      <c r="BU53" s="1279"/>
      <c r="BV53" s="1279"/>
      <c r="BW53" s="1279"/>
      <c r="BX53" s="1279">
        <v>65.099999999999994</v>
      </c>
      <c r="BY53" s="1279"/>
      <c r="BZ53" s="1279"/>
      <c r="CA53" s="1279"/>
      <c r="CB53" s="1279"/>
      <c r="CC53" s="1279"/>
      <c r="CD53" s="1279"/>
      <c r="CE53" s="1279"/>
      <c r="CF53" s="1279">
        <v>66.7</v>
      </c>
      <c r="CG53" s="1279"/>
      <c r="CH53" s="1279"/>
      <c r="CI53" s="1279"/>
      <c r="CJ53" s="1279"/>
      <c r="CK53" s="1279"/>
      <c r="CL53" s="1279"/>
      <c r="CM53" s="1279"/>
      <c r="CN53" s="1279">
        <v>68</v>
      </c>
      <c r="CO53" s="1279"/>
      <c r="CP53" s="1279"/>
      <c r="CQ53" s="1279"/>
      <c r="CR53" s="1279"/>
      <c r="CS53" s="1279"/>
      <c r="CT53" s="1279"/>
      <c r="CU53" s="1279"/>
      <c r="CV53" s="1279">
        <v>69.7</v>
      </c>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612</v>
      </c>
      <c r="AO55" s="1274"/>
      <c r="AP55" s="1274"/>
      <c r="AQ55" s="1274"/>
      <c r="AR55" s="1274"/>
      <c r="AS55" s="1274"/>
      <c r="AT55" s="1274"/>
      <c r="AU55" s="1274"/>
      <c r="AV55" s="1274"/>
      <c r="AW55" s="1274"/>
      <c r="AX55" s="1274"/>
      <c r="AY55" s="1274"/>
      <c r="AZ55" s="1274"/>
      <c r="BA55" s="1274"/>
      <c r="BB55" s="1278" t="s">
        <v>610</v>
      </c>
      <c r="BC55" s="1278"/>
      <c r="BD55" s="1278"/>
      <c r="BE55" s="1278"/>
      <c r="BF55" s="1278"/>
      <c r="BG55" s="1278"/>
      <c r="BH55" s="1278"/>
      <c r="BI55" s="1278"/>
      <c r="BJ55" s="1278"/>
      <c r="BK55" s="1278"/>
      <c r="BL55" s="1278"/>
      <c r="BM55" s="1278"/>
      <c r="BN55" s="1278"/>
      <c r="BO55" s="1278"/>
      <c r="BP55" s="1279">
        <v>46.8</v>
      </c>
      <c r="BQ55" s="1279"/>
      <c r="BR55" s="1279"/>
      <c r="BS55" s="1279"/>
      <c r="BT55" s="1279"/>
      <c r="BU55" s="1279"/>
      <c r="BV55" s="1279"/>
      <c r="BW55" s="1279"/>
      <c r="BX55" s="1279">
        <v>48.4</v>
      </c>
      <c r="BY55" s="1279"/>
      <c r="BZ55" s="1279"/>
      <c r="CA55" s="1279"/>
      <c r="CB55" s="1279"/>
      <c r="CC55" s="1279"/>
      <c r="CD55" s="1279"/>
      <c r="CE55" s="1279"/>
      <c r="CF55" s="1279">
        <v>43</v>
      </c>
      <c r="CG55" s="1279"/>
      <c r="CH55" s="1279"/>
      <c r="CI55" s="1279"/>
      <c r="CJ55" s="1279"/>
      <c r="CK55" s="1279"/>
      <c r="CL55" s="1279"/>
      <c r="CM55" s="1279"/>
      <c r="CN55" s="1279">
        <v>32.4</v>
      </c>
      <c r="CO55" s="1279"/>
      <c r="CP55" s="1279"/>
      <c r="CQ55" s="1279"/>
      <c r="CR55" s="1279"/>
      <c r="CS55" s="1279"/>
      <c r="CT55" s="1279"/>
      <c r="CU55" s="1279"/>
      <c r="CV55" s="1279">
        <v>20</v>
      </c>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611</v>
      </c>
      <c r="BC57" s="1278"/>
      <c r="BD57" s="1278"/>
      <c r="BE57" s="1278"/>
      <c r="BF57" s="1278"/>
      <c r="BG57" s="1278"/>
      <c r="BH57" s="1278"/>
      <c r="BI57" s="1278"/>
      <c r="BJ57" s="1278"/>
      <c r="BK57" s="1278"/>
      <c r="BL57" s="1278"/>
      <c r="BM57" s="1278"/>
      <c r="BN57" s="1278"/>
      <c r="BO57" s="1278"/>
      <c r="BP57" s="1279">
        <v>61.7</v>
      </c>
      <c r="BQ57" s="1279"/>
      <c r="BR57" s="1279"/>
      <c r="BS57" s="1279"/>
      <c r="BT57" s="1279"/>
      <c r="BU57" s="1279"/>
      <c r="BV57" s="1279"/>
      <c r="BW57" s="1279"/>
      <c r="BX57" s="1279">
        <v>61.8</v>
      </c>
      <c r="BY57" s="1279"/>
      <c r="BZ57" s="1279"/>
      <c r="CA57" s="1279"/>
      <c r="CB57" s="1279"/>
      <c r="CC57" s="1279"/>
      <c r="CD57" s="1279"/>
      <c r="CE57" s="1279"/>
      <c r="CF57" s="1279">
        <v>62.8</v>
      </c>
      <c r="CG57" s="1279"/>
      <c r="CH57" s="1279"/>
      <c r="CI57" s="1279"/>
      <c r="CJ57" s="1279"/>
      <c r="CK57" s="1279"/>
      <c r="CL57" s="1279"/>
      <c r="CM57" s="1279"/>
      <c r="CN57" s="1279">
        <v>64.2</v>
      </c>
      <c r="CO57" s="1279"/>
      <c r="CP57" s="1279"/>
      <c r="CQ57" s="1279"/>
      <c r="CR57" s="1279"/>
      <c r="CS57" s="1279"/>
      <c r="CT57" s="1279"/>
      <c r="CU57" s="1279"/>
      <c r="CV57" s="1279">
        <v>67</v>
      </c>
      <c r="CW57" s="1279"/>
      <c r="CX57" s="1279"/>
      <c r="CY57" s="1279"/>
      <c r="CZ57" s="1279"/>
      <c r="DA57" s="1279"/>
      <c r="DB57" s="1279"/>
      <c r="DC57" s="1279"/>
      <c r="DD57" s="1282"/>
      <c r="DE57" s="1280"/>
    </row>
    <row r="58" spans="1:109" s="1257" customFormat="1" x14ac:dyDescent="0.15">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x14ac:dyDescent="0.15">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x14ac:dyDescent="0.15">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x14ac:dyDescent="0.15">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8" t="s">
        <v>613</v>
      </c>
    </row>
    <row r="64" spans="1:109" x14ac:dyDescent="0.15">
      <c r="B64" s="1249"/>
      <c r="G64" s="1256"/>
      <c r="I64" s="1289"/>
      <c r="J64" s="1289"/>
      <c r="K64" s="1289"/>
      <c r="L64" s="1289"/>
      <c r="M64" s="1289"/>
      <c r="N64" s="1290"/>
      <c r="AM64" s="1256"/>
      <c r="AN64" s="1256" t="s">
        <v>606</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614</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4"/>
      <c r="I71" s="1295"/>
      <c r="J71" s="1292"/>
      <c r="K71" s="1292"/>
      <c r="L71" s="1293"/>
      <c r="M71" s="1292"/>
      <c r="N71" s="1293"/>
      <c r="AM71" s="1294"/>
      <c r="AN71" s="1243" t="s">
        <v>608</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501</v>
      </c>
      <c r="BQ72" s="1274"/>
      <c r="BR72" s="1274"/>
      <c r="BS72" s="1274"/>
      <c r="BT72" s="1274"/>
      <c r="BU72" s="1274"/>
      <c r="BV72" s="1274"/>
      <c r="BW72" s="1274"/>
      <c r="BX72" s="1274" t="s">
        <v>502</v>
      </c>
      <c r="BY72" s="1274"/>
      <c r="BZ72" s="1274"/>
      <c r="CA72" s="1274"/>
      <c r="CB72" s="1274"/>
      <c r="CC72" s="1274"/>
      <c r="CD72" s="1274"/>
      <c r="CE72" s="1274"/>
      <c r="CF72" s="1274" t="s">
        <v>503</v>
      </c>
      <c r="CG72" s="1274"/>
      <c r="CH72" s="1274"/>
      <c r="CI72" s="1274"/>
      <c r="CJ72" s="1274"/>
      <c r="CK72" s="1274"/>
      <c r="CL72" s="1274"/>
      <c r="CM72" s="1274"/>
      <c r="CN72" s="1274" t="s">
        <v>504</v>
      </c>
      <c r="CO72" s="1274"/>
      <c r="CP72" s="1274"/>
      <c r="CQ72" s="1274"/>
      <c r="CR72" s="1274"/>
      <c r="CS72" s="1274"/>
      <c r="CT72" s="1274"/>
      <c r="CU72" s="1274"/>
      <c r="CV72" s="1274" t="s">
        <v>505</v>
      </c>
      <c r="CW72" s="1274"/>
      <c r="CX72" s="1274"/>
      <c r="CY72" s="1274"/>
      <c r="CZ72" s="1274"/>
      <c r="DA72" s="1274"/>
      <c r="DB72" s="1274"/>
      <c r="DC72" s="1274"/>
    </row>
    <row r="73" spans="2:107" x14ac:dyDescent="0.15">
      <c r="B73" s="1249"/>
      <c r="G73" s="1275"/>
      <c r="H73" s="1275"/>
      <c r="I73" s="1275"/>
      <c r="J73" s="1275"/>
      <c r="K73" s="1296"/>
      <c r="L73" s="1296"/>
      <c r="M73" s="1296"/>
      <c r="N73" s="1296"/>
      <c r="AM73" s="1267"/>
      <c r="AN73" s="1278" t="s">
        <v>609</v>
      </c>
      <c r="AO73" s="1278"/>
      <c r="AP73" s="1278"/>
      <c r="AQ73" s="1278"/>
      <c r="AR73" s="1278"/>
      <c r="AS73" s="1278"/>
      <c r="AT73" s="1278"/>
      <c r="AU73" s="1278"/>
      <c r="AV73" s="1278"/>
      <c r="AW73" s="1278"/>
      <c r="AX73" s="1278"/>
      <c r="AY73" s="1278"/>
      <c r="AZ73" s="1278"/>
      <c r="BA73" s="1278"/>
      <c r="BB73" s="1278" t="s">
        <v>615</v>
      </c>
      <c r="BC73" s="1278"/>
      <c r="BD73" s="1278"/>
      <c r="BE73" s="1278"/>
      <c r="BF73" s="1278"/>
      <c r="BG73" s="1278"/>
      <c r="BH73" s="1278"/>
      <c r="BI73" s="1278"/>
      <c r="BJ73" s="1278"/>
      <c r="BK73" s="1278"/>
      <c r="BL73" s="1278"/>
      <c r="BM73" s="1278"/>
      <c r="BN73" s="1278"/>
      <c r="BO73" s="1278"/>
      <c r="BP73" s="1279">
        <v>86.9</v>
      </c>
      <c r="BQ73" s="1279"/>
      <c r="BR73" s="1279"/>
      <c r="BS73" s="1279"/>
      <c r="BT73" s="1279"/>
      <c r="BU73" s="1279"/>
      <c r="BV73" s="1279"/>
      <c r="BW73" s="1279"/>
      <c r="BX73" s="1279">
        <v>89.7</v>
      </c>
      <c r="BY73" s="1279"/>
      <c r="BZ73" s="1279"/>
      <c r="CA73" s="1279"/>
      <c r="CB73" s="1279"/>
      <c r="CC73" s="1279"/>
      <c r="CD73" s="1279"/>
      <c r="CE73" s="1279"/>
      <c r="CF73" s="1279">
        <v>95.4</v>
      </c>
      <c r="CG73" s="1279"/>
      <c r="CH73" s="1279"/>
      <c r="CI73" s="1279"/>
      <c r="CJ73" s="1279"/>
      <c r="CK73" s="1279"/>
      <c r="CL73" s="1279"/>
      <c r="CM73" s="1279"/>
      <c r="CN73" s="1279">
        <v>94.1</v>
      </c>
      <c r="CO73" s="1279"/>
      <c r="CP73" s="1279"/>
      <c r="CQ73" s="1279"/>
      <c r="CR73" s="1279"/>
      <c r="CS73" s="1279"/>
      <c r="CT73" s="1279"/>
      <c r="CU73" s="1279"/>
      <c r="CV73" s="1279">
        <v>66.599999999999994</v>
      </c>
      <c r="CW73" s="1279"/>
      <c r="CX73" s="1279"/>
      <c r="CY73" s="1279"/>
      <c r="CZ73" s="1279"/>
      <c r="DA73" s="1279"/>
      <c r="DB73" s="1279"/>
      <c r="DC73" s="1279"/>
    </row>
    <row r="74" spans="2:107" x14ac:dyDescent="0.15">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616</v>
      </c>
      <c r="BC75" s="1278"/>
      <c r="BD75" s="1278"/>
      <c r="BE75" s="1278"/>
      <c r="BF75" s="1278"/>
      <c r="BG75" s="1278"/>
      <c r="BH75" s="1278"/>
      <c r="BI75" s="1278"/>
      <c r="BJ75" s="1278"/>
      <c r="BK75" s="1278"/>
      <c r="BL75" s="1278"/>
      <c r="BM75" s="1278"/>
      <c r="BN75" s="1278"/>
      <c r="BO75" s="1278"/>
      <c r="BP75" s="1279">
        <v>10.1</v>
      </c>
      <c r="BQ75" s="1279"/>
      <c r="BR75" s="1279"/>
      <c r="BS75" s="1279"/>
      <c r="BT75" s="1279"/>
      <c r="BU75" s="1279"/>
      <c r="BV75" s="1279"/>
      <c r="BW75" s="1279"/>
      <c r="BX75" s="1279">
        <v>9.4</v>
      </c>
      <c r="BY75" s="1279"/>
      <c r="BZ75" s="1279"/>
      <c r="CA75" s="1279"/>
      <c r="CB75" s="1279"/>
      <c r="CC75" s="1279"/>
      <c r="CD75" s="1279"/>
      <c r="CE75" s="1279"/>
      <c r="CF75" s="1279">
        <v>9.9</v>
      </c>
      <c r="CG75" s="1279"/>
      <c r="CH75" s="1279"/>
      <c r="CI75" s="1279"/>
      <c r="CJ75" s="1279"/>
      <c r="CK75" s="1279"/>
      <c r="CL75" s="1279"/>
      <c r="CM75" s="1279"/>
      <c r="CN75" s="1279">
        <v>9.9</v>
      </c>
      <c r="CO75" s="1279"/>
      <c r="CP75" s="1279"/>
      <c r="CQ75" s="1279"/>
      <c r="CR75" s="1279"/>
      <c r="CS75" s="1279"/>
      <c r="CT75" s="1279"/>
      <c r="CU75" s="1279"/>
      <c r="CV75" s="1279">
        <v>10.9</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296"/>
      <c r="L77" s="1296"/>
      <c r="M77" s="1296"/>
      <c r="N77" s="1296"/>
      <c r="AN77" s="1274" t="s">
        <v>617</v>
      </c>
      <c r="AO77" s="1274"/>
      <c r="AP77" s="1274"/>
      <c r="AQ77" s="1274"/>
      <c r="AR77" s="1274"/>
      <c r="AS77" s="1274"/>
      <c r="AT77" s="1274"/>
      <c r="AU77" s="1274"/>
      <c r="AV77" s="1274"/>
      <c r="AW77" s="1274"/>
      <c r="AX77" s="1274"/>
      <c r="AY77" s="1274"/>
      <c r="AZ77" s="1274"/>
      <c r="BA77" s="1274"/>
      <c r="BB77" s="1278" t="s">
        <v>615</v>
      </c>
      <c r="BC77" s="1278"/>
      <c r="BD77" s="1278"/>
      <c r="BE77" s="1278"/>
      <c r="BF77" s="1278"/>
      <c r="BG77" s="1278"/>
      <c r="BH77" s="1278"/>
      <c r="BI77" s="1278"/>
      <c r="BJ77" s="1278"/>
      <c r="BK77" s="1278"/>
      <c r="BL77" s="1278"/>
      <c r="BM77" s="1278"/>
      <c r="BN77" s="1278"/>
      <c r="BO77" s="1278"/>
      <c r="BP77" s="1279">
        <v>46.8</v>
      </c>
      <c r="BQ77" s="1279"/>
      <c r="BR77" s="1279"/>
      <c r="BS77" s="1279"/>
      <c r="BT77" s="1279"/>
      <c r="BU77" s="1279"/>
      <c r="BV77" s="1279"/>
      <c r="BW77" s="1279"/>
      <c r="BX77" s="1279">
        <v>48.4</v>
      </c>
      <c r="BY77" s="1279"/>
      <c r="BZ77" s="1279"/>
      <c r="CA77" s="1279"/>
      <c r="CB77" s="1279"/>
      <c r="CC77" s="1279"/>
      <c r="CD77" s="1279"/>
      <c r="CE77" s="1279"/>
      <c r="CF77" s="1279">
        <v>43</v>
      </c>
      <c r="CG77" s="1279"/>
      <c r="CH77" s="1279"/>
      <c r="CI77" s="1279"/>
      <c r="CJ77" s="1279"/>
      <c r="CK77" s="1279"/>
      <c r="CL77" s="1279"/>
      <c r="CM77" s="1279"/>
      <c r="CN77" s="1279">
        <v>32.4</v>
      </c>
      <c r="CO77" s="1279"/>
      <c r="CP77" s="1279"/>
      <c r="CQ77" s="1279"/>
      <c r="CR77" s="1279"/>
      <c r="CS77" s="1279"/>
      <c r="CT77" s="1279"/>
      <c r="CU77" s="1279"/>
      <c r="CV77" s="1279">
        <v>20</v>
      </c>
      <c r="CW77" s="1279"/>
      <c r="CX77" s="1279"/>
      <c r="CY77" s="1279"/>
      <c r="CZ77" s="1279"/>
      <c r="DA77" s="1279"/>
      <c r="DB77" s="1279"/>
      <c r="DC77" s="1279"/>
    </row>
    <row r="78" spans="2:107" x14ac:dyDescent="0.15">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618</v>
      </c>
      <c r="BC79" s="1278"/>
      <c r="BD79" s="1278"/>
      <c r="BE79" s="1278"/>
      <c r="BF79" s="1278"/>
      <c r="BG79" s="1278"/>
      <c r="BH79" s="1278"/>
      <c r="BI79" s="1278"/>
      <c r="BJ79" s="1278"/>
      <c r="BK79" s="1278"/>
      <c r="BL79" s="1278"/>
      <c r="BM79" s="1278"/>
      <c r="BN79" s="1278"/>
      <c r="BO79" s="1278"/>
      <c r="BP79" s="1279">
        <v>9.9</v>
      </c>
      <c r="BQ79" s="1279"/>
      <c r="BR79" s="1279"/>
      <c r="BS79" s="1279"/>
      <c r="BT79" s="1279"/>
      <c r="BU79" s="1279"/>
      <c r="BV79" s="1279"/>
      <c r="BW79" s="1279"/>
      <c r="BX79" s="1279">
        <v>9.9</v>
      </c>
      <c r="BY79" s="1279"/>
      <c r="BZ79" s="1279"/>
      <c r="CA79" s="1279"/>
      <c r="CB79" s="1279"/>
      <c r="CC79" s="1279"/>
      <c r="CD79" s="1279"/>
      <c r="CE79" s="1279"/>
      <c r="CF79" s="1279">
        <v>9.9</v>
      </c>
      <c r="CG79" s="1279"/>
      <c r="CH79" s="1279"/>
      <c r="CI79" s="1279"/>
      <c r="CJ79" s="1279"/>
      <c r="CK79" s="1279"/>
      <c r="CL79" s="1279"/>
      <c r="CM79" s="1279"/>
      <c r="CN79" s="1279">
        <v>9.5</v>
      </c>
      <c r="CO79" s="1279"/>
      <c r="CP79" s="1279"/>
      <c r="CQ79" s="1279"/>
      <c r="CR79" s="1279"/>
      <c r="CS79" s="1279"/>
      <c r="CT79" s="1279"/>
      <c r="CU79" s="1279"/>
      <c r="CV79" s="1279">
        <v>9.5</v>
      </c>
      <c r="CW79" s="1279"/>
      <c r="CX79" s="1279"/>
      <c r="CY79" s="1279"/>
      <c r="CZ79" s="1279"/>
      <c r="DA79" s="1279"/>
      <c r="DB79" s="1279"/>
      <c r="DC79" s="1279"/>
    </row>
    <row r="80" spans="2:107" x14ac:dyDescent="0.15">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sNTqf1IpuSYNE4wytGPHHjBW6HstrEDh3VxLBZS1ZvalyfVdFBO9xzfpuXt74kGwRQqusZFxbT+dWwP6ISmUJQ==" saltValue="ntbFW0y/e1otdHO8Zqp8Q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Normal="100" zoomScaleSheetLayoutView="70" workbookViewId="0">
      <selection activeCell="AN65" sqref="AN65:DC6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619</v>
      </c>
    </row>
  </sheetData>
  <sheetProtection algorithmName="SHA-512" hashValue="/mU+dzSVSrntnqsVPFLjUhggnCUtFWHWhKF6tueko1oSmRnPS0YacoSDYjxbaC7pI3RyMuZXRWiDkWtjxMpzgg==" saltValue="80EVa6+jwpCn7J96LHY8MA=="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55" workbookViewId="0">
      <selection activeCell="AN65" sqref="AN65:DC6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620</v>
      </c>
    </row>
  </sheetData>
  <sheetProtection algorithmName="SHA-512" hashValue="IshOtotCQ+D6bF82g1lVn2GB6F/1of0PCzKPXGDnKonGg1pv2nliEcv+CJ7t+dkYpxc0MQuKYFpg6bmZvSN/Xg==" saltValue="gIaMYaIMsdHhjuIYvAXfkg=="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498</v>
      </c>
      <c r="G2" s="148"/>
      <c r="H2" s="149"/>
    </row>
    <row r="3" spans="1:8" x14ac:dyDescent="0.15">
      <c r="A3" s="145" t="s">
        <v>491</v>
      </c>
      <c r="B3" s="150"/>
      <c r="C3" s="151"/>
      <c r="D3" s="152">
        <v>165419</v>
      </c>
      <c r="E3" s="153"/>
      <c r="F3" s="154">
        <v>113913</v>
      </c>
      <c r="G3" s="155"/>
      <c r="H3" s="156"/>
    </row>
    <row r="4" spans="1:8" x14ac:dyDescent="0.15">
      <c r="A4" s="157"/>
      <c r="B4" s="158"/>
      <c r="C4" s="159"/>
      <c r="D4" s="160">
        <v>43591</v>
      </c>
      <c r="E4" s="161"/>
      <c r="F4" s="162">
        <v>53160</v>
      </c>
      <c r="G4" s="163"/>
      <c r="H4" s="164"/>
    </row>
    <row r="5" spans="1:8" x14ac:dyDescent="0.15">
      <c r="A5" s="145" t="s">
        <v>493</v>
      </c>
      <c r="B5" s="150"/>
      <c r="C5" s="151"/>
      <c r="D5" s="152">
        <v>201421</v>
      </c>
      <c r="E5" s="153"/>
      <c r="F5" s="154">
        <v>115050</v>
      </c>
      <c r="G5" s="155"/>
      <c r="H5" s="156"/>
    </row>
    <row r="6" spans="1:8" x14ac:dyDescent="0.15">
      <c r="A6" s="157"/>
      <c r="B6" s="158"/>
      <c r="C6" s="159"/>
      <c r="D6" s="160">
        <v>69867</v>
      </c>
      <c r="E6" s="161"/>
      <c r="F6" s="162">
        <v>53792</v>
      </c>
      <c r="G6" s="163"/>
      <c r="H6" s="164"/>
    </row>
    <row r="7" spans="1:8" x14ac:dyDescent="0.15">
      <c r="A7" s="145" t="s">
        <v>494</v>
      </c>
      <c r="B7" s="150"/>
      <c r="C7" s="151"/>
      <c r="D7" s="152">
        <v>181214</v>
      </c>
      <c r="E7" s="153"/>
      <c r="F7" s="154">
        <v>118252</v>
      </c>
      <c r="G7" s="155"/>
      <c r="H7" s="156"/>
    </row>
    <row r="8" spans="1:8" x14ac:dyDescent="0.15">
      <c r="A8" s="157"/>
      <c r="B8" s="158"/>
      <c r="C8" s="159"/>
      <c r="D8" s="160">
        <v>72596</v>
      </c>
      <c r="E8" s="161"/>
      <c r="F8" s="162">
        <v>49994</v>
      </c>
      <c r="G8" s="163"/>
      <c r="H8" s="164"/>
    </row>
    <row r="9" spans="1:8" x14ac:dyDescent="0.15">
      <c r="A9" s="145" t="s">
        <v>495</v>
      </c>
      <c r="B9" s="150"/>
      <c r="C9" s="151"/>
      <c r="D9" s="152">
        <v>216426</v>
      </c>
      <c r="E9" s="153"/>
      <c r="F9" s="154">
        <v>120302</v>
      </c>
      <c r="G9" s="155"/>
      <c r="H9" s="156"/>
    </row>
    <row r="10" spans="1:8" x14ac:dyDescent="0.15">
      <c r="A10" s="157"/>
      <c r="B10" s="158"/>
      <c r="C10" s="159"/>
      <c r="D10" s="160">
        <v>112839</v>
      </c>
      <c r="E10" s="161"/>
      <c r="F10" s="162">
        <v>59328</v>
      </c>
      <c r="G10" s="163"/>
      <c r="H10" s="164"/>
    </row>
    <row r="11" spans="1:8" x14ac:dyDescent="0.15">
      <c r="A11" s="145" t="s">
        <v>496</v>
      </c>
      <c r="B11" s="150"/>
      <c r="C11" s="151"/>
      <c r="D11" s="152">
        <v>117641</v>
      </c>
      <c r="E11" s="153"/>
      <c r="F11" s="154">
        <v>114841</v>
      </c>
      <c r="G11" s="155"/>
      <c r="H11" s="156"/>
    </row>
    <row r="12" spans="1:8" x14ac:dyDescent="0.15">
      <c r="A12" s="157"/>
      <c r="B12" s="158"/>
      <c r="C12" s="165"/>
      <c r="D12" s="160">
        <v>54419</v>
      </c>
      <c r="E12" s="161"/>
      <c r="F12" s="162">
        <v>51589</v>
      </c>
      <c r="G12" s="163"/>
      <c r="H12" s="164"/>
    </row>
    <row r="13" spans="1:8" x14ac:dyDescent="0.15">
      <c r="A13" s="145"/>
      <c r="B13" s="150"/>
      <c r="C13" s="166"/>
      <c r="D13" s="167">
        <v>176424</v>
      </c>
      <c r="E13" s="168"/>
      <c r="F13" s="169">
        <v>116472</v>
      </c>
      <c r="G13" s="170"/>
      <c r="H13" s="156"/>
    </row>
    <row r="14" spans="1:8" x14ac:dyDescent="0.15">
      <c r="A14" s="157"/>
      <c r="B14" s="158"/>
      <c r="C14" s="159"/>
      <c r="D14" s="160">
        <v>70662</v>
      </c>
      <c r="E14" s="161"/>
      <c r="F14" s="162">
        <v>53573</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2.9</v>
      </c>
      <c r="C19" s="171">
        <f>ROUND(VALUE(SUBSTITUTE(実質収支比率等に係る経年分析!G$48,"▲","-")),2)</f>
        <v>3.92</v>
      </c>
      <c r="D19" s="171">
        <f>ROUND(VALUE(SUBSTITUTE(実質収支比率等に係る経年分析!H$48,"▲","-")),2)</f>
        <v>4.0999999999999996</v>
      </c>
      <c r="E19" s="171">
        <f>ROUND(VALUE(SUBSTITUTE(実質収支比率等に係る経年分析!I$48,"▲","-")),2)</f>
        <v>4.45</v>
      </c>
      <c r="F19" s="171">
        <f>ROUND(VALUE(SUBSTITUTE(実質収支比率等に係る経年分析!J$48,"▲","-")),2)</f>
        <v>5.96</v>
      </c>
    </row>
    <row r="20" spans="1:11" x14ac:dyDescent="0.15">
      <c r="A20" s="171" t="s">
        <v>55</v>
      </c>
      <c r="B20" s="171">
        <f>ROUND(VALUE(SUBSTITUTE(実質収支比率等に係る経年分析!F$47,"▲","-")),2)</f>
        <v>24.72</v>
      </c>
      <c r="C20" s="171">
        <f>ROUND(VALUE(SUBSTITUTE(実質収支比率等に係る経年分析!G$47,"▲","-")),2)</f>
        <v>22.68</v>
      </c>
      <c r="D20" s="171">
        <f>ROUND(VALUE(SUBSTITUTE(実質収支比率等に係る経年分析!H$47,"▲","-")),2)</f>
        <v>20.74</v>
      </c>
      <c r="E20" s="171">
        <f>ROUND(VALUE(SUBSTITUTE(実質収支比率等に係る経年分析!I$47,"▲","-")),2)</f>
        <v>20.84</v>
      </c>
      <c r="F20" s="171">
        <f>ROUND(VALUE(SUBSTITUTE(実質収支比率等に係る経年分析!J$47,"▲","-")),2)</f>
        <v>23.58</v>
      </c>
    </row>
    <row r="21" spans="1:11" x14ac:dyDescent="0.15">
      <c r="A21" s="171" t="s">
        <v>56</v>
      </c>
      <c r="B21" s="171">
        <f>IF(ISNUMBER(VALUE(SUBSTITUTE(実質収支比率等に係る経年分析!F$49,"▲","-"))),ROUND(VALUE(SUBSTITUTE(実質収支比率等に係る経年分析!F$49,"▲","-")),2),NA())</f>
        <v>-0.13</v>
      </c>
      <c r="C21" s="171">
        <f>IF(ISNUMBER(VALUE(SUBSTITUTE(実質収支比率等に係る経年分析!G$49,"▲","-"))),ROUND(VALUE(SUBSTITUTE(実質収支比率等に係る経年分析!G$49,"▲","-")),2),NA())</f>
        <v>-1.34</v>
      </c>
      <c r="D21" s="171">
        <f>IF(ISNUMBER(VALUE(SUBSTITUTE(実質収支比率等に係る経年分析!H$49,"▲","-"))),ROUND(VALUE(SUBSTITUTE(実質収支比率等に係る経年分析!H$49,"▲","-")),2),NA())</f>
        <v>-1.67</v>
      </c>
      <c r="E21" s="171">
        <f>IF(ISNUMBER(VALUE(SUBSTITUTE(実質収支比率等に係る経年分析!I$49,"▲","-"))),ROUND(VALUE(SUBSTITUTE(実質収支比率等に係る経年分析!I$49,"▲","-")),2),NA())</f>
        <v>1.24</v>
      </c>
      <c r="F21" s="171">
        <f>IF(ISNUMBER(VALUE(SUBSTITUTE(実質収支比率等に係る経年分析!J$49,"▲","-"))),ROUND(VALUE(SUBSTITUTE(実質収支比率等に係る経年分析!J$49,"▲","-")),2),NA())</f>
        <v>5.7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国立公園内森林保全事業特別会計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公共下水道事業特別会計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0.02</v>
      </c>
    </row>
    <row r="33" spans="1:16" x14ac:dyDescent="0.15">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0.34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1.27</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3.95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4.46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4.87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4.43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4.41</v>
      </c>
    </row>
    <row r="35" spans="1:16" x14ac:dyDescent="0.15">
      <c r="A35" s="172" t="str">
        <f>IF(連結実質赤字比率に係る赤字・黒字の構成分析!C$35="",NA(),連結実質赤字比率に係る赤字・黒字の構成分析!C$35)</f>
        <v>病院事業会計</v>
      </c>
      <c r="B35" s="172">
        <f>IF(ROUND(VALUE(SUBSTITUTE(連結実質赤字比率に係る赤字・黒字の構成分析!F$35,"▲", "-")), 2) &lt; 0, ABS(ROUND(VALUE(SUBSTITUTE(連結実質赤字比率に係る赤字・黒字の構成分析!F$35,"▲", "-")), 2)), NA())</f>
        <v>0.23</v>
      </c>
      <c r="C35" s="172" t="e">
        <f>IF(ROUND(VALUE(SUBSTITUTE(連結実質赤字比率に係る赤字・黒字の構成分析!F$35,"▲", "-")), 2) &gt;= 0, ABS(ROUND(VALUE(SUBSTITUTE(連結実質赤字比率に係る赤字・黒字の構成分析!F$35,"▲", "-")), 2)), NA())</f>
        <v>#N/A</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0.19</v>
      </c>
      <c r="F35" s="172">
        <f>IF(ROUND(VALUE(SUBSTITUTE(連結実質赤字比率に係る赤字・黒字の構成分析!H$35,"▲", "-")), 2) &lt; 0, ABS(ROUND(VALUE(SUBSTITUTE(連結実質赤字比率に係る赤字・黒字の構成分析!H$35,"▲", "-")), 2)), NA())</f>
        <v>0.84</v>
      </c>
      <c r="G35" s="172" t="e">
        <f>IF(ROUND(VALUE(SUBSTITUTE(連結実質赤字比率に係る赤字・黒字の構成分析!H$35,"▲", "-")), 2) &gt;= 0, ABS(ROUND(VALUE(SUBSTITUTE(連結実質赤字比率に係る赤字・黒字の構成分析!H$35,"▲", "-")), 2)), NA())</f>
        <v>#N/A</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4.79</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3.91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4.0999999999999996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4.45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5.96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1014</v>
      </c>
      <c r="E42" s="173"/>
      <c r="F42" s="173"/>
      <c r="G42" s="173">
        <f>'実質公債費比率（分子）の構造'!L$52</f>
        <v>978</v>
      </c>
      <c r="H42" s="173"/>
      <c r="I42" s="173"/>
      <c r="J42" s="173">
        <f>'実質公債費比率（分子）の構造'!M$52</f>
        <v>973</v>
      </c>
      <c r="K42" s="173"/>
      <c r="L42" s="173"/>
      <c r="M42" s="173">
        <f>'実質公債費比率（分子）の構造'!N$52</f>
        <v>992</v>
      </c>
      <c r="N42" s="173"/>
      <c r="O42" s="173"/>
      <c r="P42" s="173">
        <f>'実質公債費比率（分子）の構造'!O$52</f>
        <v>992</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1</v>
      </c>
      <c r="I43" s="173"/>
      <c r="J43" s="173"/>
      <c r="K43" s="173">
        <f>'実質公債費比率（分子）の構造'!N$51</f>
        <v>1</v>
      </c>
      <c r="L43" s="173"/>
      <c r="M43" s="173"/>
      <c r="N43" s="173">
        <f>'実質公債費比率（分子）の構造'!O$51</f>
        <v>0</v>
      </c>
      <c r="O43" s="173"/>
      <c r="P43" s="173"/>
    </row>
    <row r="44" spans="1:16" x14ac:dyDescent="0.15">
      <c r="A44" s="173" t="s">
        <v>65</v>
      </c>
      <c r="B44" s="173">
        <f>'実質公債費比率（分子）の構造'!K$50</f>
        <v>69</v>
      </c>
      <c r="C44" s="173"/>
      <c r="D44" s="173"/>
      <c r="E44" s="173">
        <f>'実質公債費比率（分子）の構造'!L$50</f>
        <v>88</v>
      </c>
      <c r="F44" s="173"/>
      <c r="G44" s="173"/>
      <c r="H44" s="173">
        <f>'実質公債費比率（分子）の構造'!M$50</f>
        <v>86</v>
      </c>
      <c r="I44" s="173"/>
      <c r="J44" s="173"/>
      <c r="K44" s="173">
        <f>'実質公債費比率（分子）の構造'!N$50</f>
        <v>103</v>
      </c>
      <c r="L44" s="173"/>
      <c r="M44" s="173"/>
      <c r="N44" s="173">
        <f>'実質公債費比率（分子）の構造'!O$50</f>
        <v>163</v>
      </c>
      <c r="O44" s="173"/>
      <c r="P44" s="173"/>
    </row>
    <row r="45" spans="1:16" x14ac:dyDescent="0.15">
      <c r="A45" s="173" t="s">
        <v>66</v>
      </c>
      <c r="B45" s="173">
        <f>'実質公債費比率（分子）の構造'!K$49</f>
        <v>33</v>
      </c>
      <c r="C45" s="173"/>
      <c r="D45" s="173"/>
      <c r="E45" s="173">
        <f>'実質公債費比率（分子）の構造'!L$49</f>
        <v>43</v>
      </c>
      <c r="F45" s="173"/>
      <c r="G45" s="173"/>
      <c r="H45" s="173">
        <f>'実質公債費比率（分子）の構造'!M$49</f>
        <v>73</v>
      </c>
      <c r="I45" s="173"/>
      <c r="J45" s="173"/>
      <c r="K45" s="173">
        <f>'実質公債費比率（分子）の構造'!N$49</f>
        <v>74</v>
      </c>
      <c r="L45" s="173"/>
      <c r="M45" s="173"/>
      <c r="N45" s="173">
        <f>'実質公債費比率（分子）の構造'!O$49</f>
        <v>76</v>
      </c>
      <c r="O45" s="173"/>
      <c r="P45" s="173"/>
    </row>
    <row r="46" spans="1:16" x14ac:dyDescent="0.15">
      <c r="A46" s="173" t="s">
        <v>67</v>
      </c>
      <c r="B46" s="173">
        <f>'実質公債費比率（分子）の構造'!K$48</f>
        <v>225</v>
      </c>
      <c r="C46" s="173"/>
      <c r="D46" s="173"/>
      <c r="E46" s="173">
        <f>'実質公債費比率（分子）の構造'!L$48</f>
        <v>206</v>
      </c>
      <c r="F46" s="173"/>
      <c r="G46" s="173"/>
      <c r="H46" s="173">
        <f>'実質公債費比率（分子）の構造'!M$48</f>
        <v>229</v>
      </c>
      <c r="I46" s="173"/>
      <c r="J46" s="173"/>
      <c r="K46" s="173">
        <f>'実質公債費比率（分子）の構造'!N$48</f>
        <v>261</v>
      </c>
      <c r="L46" s="173"/>
      <c r="M46" s="173"/>
      <c r="N46" s="173">
        <f>'実質公債費比率（分子）の構造'!O$48</f>
        <v>259</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1177</v>
      </c>
      <c r="C49" s="173"/>
      <c r="D49" s="173"/>
      <c r="E49" s="173">
        <f>'実質公債費比率（分子）の構造'!L$45</f>
        <v>1084</v>
      </c>
      <c r="F49" s="173"/>
      <c r="G49" s="173"/>
      <c r="H49" s="173">
        <f>'実質公債費比率（分子）の構造'!M$45</f>
        <v>1070</v>
      </c>
      <c r="I49" s="173"/>
      <c r="J49" s="173"/>
      <c r="K49" s="173">
        <f>'実質公債費比率（分子）の構造'!N$45</f>
        <v>1064</v>
      </c>
      <c r="L49" s="173"/>
      <c r="M49" s="173"/>
      <c r="N49" s="173">
        <f>'実質公債費比率（分子）の構造'!O$45</f>
        <v>1140</v>
      </c>
      <c r="O49" s="173"/>
      <c r="P49" s="173"/>
    </row>
    <row r="50" spans="1:16" x14ac:dyDescent="0.15">
      <c r="A50" s="173" t="s">
        <v>71</v>
      </c>
      <c r="B50" s="173" t="e">
        <f>NA()</f>
        <v>#N/A</v>
      </c>
      <c r="C50" s="173">
        <f>IF(ISNUMBER('実質公債費比率（分子）の構造'!K$53),'実質公債費比率（分子）の構造'!K$53,NA())</f>
        <v>490</v>
      </c>
      <c r="D50" s="173" t="e">
        <f>NA()</f>
        <v>#N/A</v>
      </c>
      <c r="E50" s="173" t="e">
        <f>NA()</f>
        <v>#N/A</v>
      </c>
      <c r="F50" s="173">
        <f>IF(ISNUMBER('実質公債費比率（分子）の構造'!L$53),'実質公債費比率（分子）の構造'!L$53,NA())</f>
        <v>443</v>
      </c>
      <c r="G50" s="173" t="e">
        <f>NA()</f>
        <v>#N/A</v>
      </c>
      <c r="H50" s="173" t="e">
        <f>NA()</f>
        <v>#N/A</v>
      </c>
      <c r="I50" s="173">
        <f>IF(ISNUMBER('実質公債費比率（分子）の構造'!M$53),'実質公債費比率（分子）の構造'!M$53,NA())</f>
        <v>486</v>
      </c>
      <c r="J50" s="173" t="e">
        <f>NA()</f>
        <v>#N/A</v>
      </c>
      <c r="K50" s="173" t="e">
        <f>NA()</f>
        <v>#N/A</v>
      </c>
      <c r="L50" s="173">
        <f>IF(ISNUMBER('実質公債費比率（分子）の構造'!N$53),'実質公債費比率（分子）の構造'!N$53,NA())</f>
        <v>511</v>
      </c>
      <c r="M50" s="173" t="e">
        <f>NA()</f>
        <v>#N/A</v>
      </c>
      <c r="N50" s="173" t="e">
        <f>NA()</f>
        <v>#N/A</v>
      </c>
      <c r="O50" s="173">
        <f>IF(ISNUMBER('実質公債費比率（分子）の構造'!O$53),'実質公債費比率（分子）の構造'!O$53,NA())</f>
        <v>646</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9739</v>
      </c>
      <c r="E56" s="172"/>
      <c r="F56" s="172"/>
      <c r="G56" s="172">
        <f>'将来負担比率（分子）の構造'!J$52</f>
        <v>9578</v>
      </c>
      <c r="H56" s="172"/>
      <c r="I56" s="172"/>
      <c r="J56" s="172">
        <f>'将来負担比率（分子）の構造'!K$52</f>
        <v>9342</v>
      </c>
      <c r="K56" s="172"/>
      <c r="L56" s="172"/>
      <c r="M56" s="172">
        <f>'将来負担比率（分子）の構造'!L$52</f>
        <v>9307</v>
      </c>
      <c r="N56" s="172"/>
      <c r="O56" s="172"/>
      <c r="P56" s="172">
        <f>'将来負担比率（分子）の構造'!M$52</f>
        <v>9458</v>
      </c>
    </row>
    <row r="57" spans="1:16" x14ac:dyDescent="0.15">
      <c r="A57" s="172" t="s">
        <v>42</v>
      </c>
      <c r="B57" s="172"/>
      <c r="C57" s="172"/>
      <c r="D57" s="172">
        <f>'将来負担比率（分子）の構造'!I$51</f>
        <v>1243</v>
      </c>
      <c r="E57" s="172"/>
      <c r="F57" s="172"/>
      <c r="G57" s="172">
        <f>'将来負担比率（分子）の構造'!J$51</f>
        <v>1279</v>
      </c>
      <c r="H57" s="172"/>
      <c r="I57" s="172"/>
      <c r="J57" s="172">
        <f>'将来負担比率（分子）の構造'!K$51</f>
        <v>1341</v>
      </c>
      <c r="K57" s="172"/>
      <c r="L57" s="172"/>
      <c r="M57" s="172">
        <f>'将来負担比率（分子）の構造'!L$51</f>
        <v>1327</v>
      </c>
      <c r="N57" s="172"/>
      <c r="O57" s="172"/>
      <c r="P57" s="172">
        <f>'将来負担比率（分子）の構造'!M$51</f>
        <v>1205</v>
      </c>
    </row>
    <row r="58" spans="1:16" x14ac:dyDescent="0.15">
      <c r="A58" s="172" t="s">
        <v>41</v>
      </c>
      <c r="B58" s="172"/>
      <c r="C58" s="172"/>
      <c r="D58" s="172">
        <f>'将来負担比率（分子）の構造'!I$50</f>
        <v>2475</v>
      </c>
      <c r="E58" s="172"/>
      <c r="F58" s="172"/>
      <c r="G58" s="172">
        <f>'将来負担比率（分子）の構造'!J$50</f>
        <v>2236</v>
      </c>
      <c r="H58" s="172"/>
      <c r="I58" s="172"/>
      <c r="J58" s="172">
        <f>'将来負担比率（分子）の構造'!K$50</f>
        <v>2100</v>
      </c>
      <c r="K58" s="172"/>
      <c r="L58" s="172"/>
      <c r="M58" s="172">
        <f>'将来負担比率（分子）の構造'!L$50</f>
        <v>2272</v>
      </c>
      <c r="N58" s="172"/>
      <c r="O58" s="172"/>
      <c r="P58" s="172">
        <f>'将来負担比率（分子）の構造'!M$50</f>
        <v>2735</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882</v>
      </c>
      <c r="C62" s="172"/>
      <c r="D62" s="172"/>
      <c r="E62" s="172">
        <f>'将来負担比率（分子）の構造'!J$45</f>
        <v>860</v>
      </c>
      <c r="F62" s="172"/>
      <c r="G62" s="172"/>
      <c r="H62" s="172">
        <f>'将来負担比率（分子）の構造'!K$45</f>
        <v>831</v>
      </c>
      <c r="I62" s="172"/>
      <c r="J62" s="172"/>
      <c r="K62" s="172">
        <f>'将来負担比率（分子）の構造'!L$45</f>
        <v>859</v>
      </c>
      <c r="L62" s="172"/>
      <c r="M62" s="172"/>
      <c r="N62" s="172">
        <f>'将来負担比率（分子）の構造'!M$45</f>
        <v>831</v>
      </c>
      <c r="O62" s="172"/>
      <c r="P62" s="172"/>
    </row>
    <row r="63" spans="1:16" x14ac:dyDescent="0.15">
      <c r="A63" s="172" t="s">
        <v>34</v>
      </c>
      <c r="B63" s="172">
        <f>'将来負担比率（分子）の構造'!I$44</f>
        <v>1342</v>
      </c>
      <c r="C63" s="172"/>
      <c r="D63" s="172"/>
      <c r="E63" s="172">
        <f>'将来負担比率（分子）の構造'!J$44</f>
        <v>1302</v>
      </c>
      <c r="F63" s="172"/>
      <c r="G63" s="172"/>
      <c r="H63" s="172">
        <f>'将来負担比率（分子）の構造'!K$44</f>
        <v>1245</v>
      </c>
      <c r="I63" s="172"/>
      <c r="J63" s="172"/>
      <c r="K63" s="172">
        <f>'将来負担比率（分子）の構造'!L$44</f>
        <v>1281</v>
      </c>
      <c r="L63" s="172"/>
      <c r="M63" s="172"/>
      <c r="N63" s="172">
        <f>'将来負担比率（分子）の構造'!M$44</f>
        <v>1213</v>
      </c>
      <c r="O63" s="172"/>
      <c r="P63" s="172"/>
    </row>
    <row r="64" spans="1:16" x14ac:dyDescent="0.15">
      <c r="A64" s="172" t="s">
        <v>33</v>
      </c>
      <c r="B64" s="172">
        <f>'将来負担比率（分子）の構造'!I$43</f>
        <v>3133</v>
      </c>
      <c r="C64" s="172"/>
      <c r="D64" s="172"/>
      <c r="E64" s="172">
        <f>'将来負担比率（分子）の構造'!J$43</f>
        <v>3023</v>
      </c>
      <c r="F64" s="172"/>
      <c r="G64" s="172"/>
      <c r="H64" s="172">
        <f>'将来負担比率（分子）の構造'!K$43</f>
        <v>2830</v>
      </c>
      <c r="I64" s="172"/>
      <c r="J64" s="172"/>
      <c r="K64" s="172">
        <f>'将来負担比率（分子）の構造'!L$43</f>
        <v>2737</v>
      </c>
      <c r="L64" s="172"/>
      <c r="M64" s="172"/>
      <c r="N64" s="172">
        <f>'将来負担比率（分子）の構造'!M$43</f>
        <v>2684</v>
      </c>
      <c r="O64" s="172"/>
      <c r="P64" s="172"/>
    </row>
    <row r="65" spans="1:16" x14ac:dyDescent="0.15">
      <c r="A65" s="172" t="s">
        <v>32</v>
      </c>
      <c r="B65" s="172">
        <f>'将来負担比率（分子）の構造'!I$42</f>
        <v>630</v>
      </c>
      <c r="C65" s="172"/>
      <c r="D65" s="172"/>
      <c r="E65" s="172">
        <f>'将来負担比率（分子）の構造'!J$42</f>
        <v>576</v>
      </c>
      <c r="F65" s="172"/>
      <c r="G65" s="172"/>
      <c r="H65" s="172">
        <f>'将来負担比率（分子）の構造'!K$42</f>
        <v>644</v>
      </c>
      <c r="I65" s="172"/>
      <c r="J65" s="172"/>
      <c r="K65" s="172">
        <f>'将来負担比率（分子）の構造'!L$42</f>
        <v>504</v>
      </c>
      <c r="L65" s="172"/>
      <c r="M65" s="172"/>
      <c r="N65" s="172">
        <f>'将来負担比率（分子）の構造'!M$42</f>
        <v>365</v>
      </c>
      <c r="O65" s="172"/>
      <c r="P65" s="172"/>
    </row>
    <row r="66" spans="1:16" x14ac:dyDescent="0.15">
      <c r="A66" s="172" t="s">
        <v>31</v>
      </c>
      <c r="B66" s="172">
        <f>'将来負担比率（分子）の構造'!I$41</f>
        <v>11632</v>
      </c>
      <c r="C66" s="172"/>
      <c r="D66" s="172"/>
      <c r="E66" s="172">
        <f>'将来負担比率（分子）の構造'!J$41</f>
        <v>11577</v>
      </c>
      <c r="F66" s="172"/>
      <c r="G66" s="172"/>
      <c r="H66" s="172">
        <f>'将来負担比率（分子）の構造'!K$41</f>
        <v>11775</v>
      </c>
      <c r="I66" s="172"/>
      <c r="J66" s="172"/>
      <c r="K66" s="172">
        <f>'将来負担比率（分子）の構造'!L$41</f>
        <v>12157</v>
      </c>
      <c r="L66" s="172"/>
      <c r="M66" s="172"/>
      <c r="N66" s="172">
        <f>'将来負担比率（分子）の構造'!M$41</f>
        <v>11813</v>
      </c>
      <c r="O66" s="172"/>
      <c r="P66" s="172"/>
    </row>
    <row r="67" spans="1:16" x14ac:dyDescent="0.15">
      <c r="A67" s="172" t="s">
        <v>75</v>
      </c>
      <c r="B67" s="172" t="e">
        <f>NA()</f>
        <v>#N/A</v>
      </c>
      <c r="C67" s="172">
        <f>IF(ISNUMBER('将来負担比率（分子）の構造'!I$53), IF('将来負担比率（分子）の構造'!I$53 &lt; 0, 0, '将来負担比率（分子）の構造'!I$53), NA())</f>
        <v>4161</v>
      </c>
      <c r="D67" s="172" t="e">
        <f>NA()</f>
        <v>#N/A</v>
      </c>
      <c r="E67" s="172" t="e">
        <f>NA()</f>
        <v>#N/A</v>
      </c>
      <c r="F67" s="172">
        <f>IF(ISNUMBER('将来負担比率（分子）の構造'!J$53), IF('将来負担比率（分子）の構造'!J$53 &lt; 0, 0, '将来負担比率（分子）の構造'!J$53), NA())</f>
        <v>4245</v>
      </c>
      <c r="G67" s="172" t="e">
        <f>NA()</f>
        <v>#N/A</v>
      </c>
      <c r="H67" s="172" t="e">
        <f>NA()</f>
        <v>#N/A</v>
      </c>
      <c r="I67" s="172">
        <f>IF(ISNUMBER('将来負担比率（分子）の構造'!K$53), IF('将来負担比率（分子）の構造'!K$53 &lt; 0, 0, '将来負担比率（分子）の構造'!K$53), NA())</f>
        <v>4543</v>
      </c>
      <c r="J67" s="172" t="e">
        <f>NA()</f>
        <v>#N/A</v>
      </c>
      <c r="K67" s="172" t="e">
        <f>NA()</f>
        <v>#N/A</v>
      </c>
      <c r="L67" s="172">
        <f>IF(ISNUMBER('将来負担比率（分子）の構造'!L$53), IF('将来負担比率（分子）の構造'!L$53 &lt; 0, 0, '将来負担比率（分子）の構造'!L$53), NA())</f>
        <v>4632</v>
      </c>
      <c r="M67" s="172" t="e">
        <f>NA()</f>
        <v>#N/A</v>
      </c>
      <c r="N67" s="172" t="e">
        <f>NA()</f>
        <v>#N/A</v>
      </c>
      <c r="O67" s="172">
        <f>IF(ISNUMBER('将来負担比率（分子）の構造'!M$53), IF('将来負担比率（分子）の構造'!M$53 &lt; 0, 0, '将来負担比率（分子）の構造'!M$53), NA())</f>
        <v>3509</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1157</v>
      </c>
      <c r="C72" s="176">
        <f>基金残高に係る経年分析!G55</f>
        <v>1200</v>
      </c>
      <c r="D72" s="176">
        <f>基金残高に係る経年分析!H55</f>
        <v>1441</v>
      </c>
    </row>
    <row r="73" spans="1:16" x14ac:dyDescent="0.15">
      <c r="A73" s="175" t="s">
        <v>78</v>
      </c>
      <c r="B73" s="176">
        <f>基金残高に係る経年分析!F56</f>
        <v>292</v>
      </c>
      <c r="C73" s="176">
        <f>基金残高に係る経年分析!G56</f>
        <v>337</v>
      </c>
      <c r="D73" s="176">
        <f>基金残高に係る経年分析!H56</f>
        <v>467</v>
      </c>
    </row>
    <row r="74" spans="1:16" x14ac:dyDescent="0.15">
      <c r="A74" s="175" t="s">
        <v>79</v>
      </c>
      <c r="B74" s="176">
        <f>基金残高に係る経年分析!F57</f>
        <v>401</v>
      </c>
      <c r="C74" s="176">
        <f>基金残高に係る経年分析!G57</f>
        <v>466</v>
      </c>
      <c r="D74" s="176">
        <f>基金残高に係る経年分析!H57</f>
        <v>566</v>
      </c>
    </row>
  </sheetData>
  <sheetProtection algorithmName="SHA-512" hashValue="7dEn+hurpA1ZxTau+MhfvMmbWAfCVfohmRcbHxwGxc1EbhRu3Ao+BgfBnvgldG/VdT3/GBG02hPXIG7AT65C0A==" saltValue="8caCU70ECwPdWHZu4omg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5" workbookViewId="0">
      <selection activeCell="CZ17" sqref="CZ17:DC17"/>
    </sheetView>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7" t="s">
        <v>603</v>
      </c>
      <c r="DI1" s="748"/>
      <c r="DJ1" s="748"/>
      <c r="DK1" s="748"/>
      <c r="DL1" s="748"/>
      <c r="DM1" s="748"/>
      <c r="DN1" s="749"/>
      <c r="DO1" s="212"/>
      <c r="DP1" s="747" t="s">
        <v>602</v>
      </c>
      <c r="DQ1" s="748"/>
      <c r="DR1" s="748"/>
      <c r="DS1" s="748"/>
      <c r="DT1" s="748"/>
      <c r="DU1" s="748"/>
      <c r="DV1" s="748"/>
      <c r="DW1" s="748"/>
      <c r="DX1" s="748"/>
      <c r="DY1" s="748"/>
      <c r="DZ1" s="748"/>
      <c r="EA1" s="748"/>
      <c r="EB1" s="748"/>
      <c r="EC1" s="749"/>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214</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215</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0" t="s">
        <v>601</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8" t="s">
        <v>1</v>
      </c>
      <c r="C4" s="689"/>
      <c r="D4" s="689"/>
      <c r="E4" s="689"/>
      <c r="F4" s="689"/>
      <c r="G4" s="689"/>
      <c r="H4" s="689"/>
      <c r="I4" s="689"/>
      <c r="J4" s="689"/>
      <c r="K4" s="689"/>
      <c r="L4" s="689"/>
      <c r="M4" s="689"/>
      <c r="N4" s="689"/>
      <c r="O4" s="689"/>
      <c r="P4" s="689"/>
      <c r="Q4" s="690"/>
      <c r="R4" s="688" t="s">
        <v>216</v>
      </c>
      <c r="S4" s="689"/>
      <c r="T4" s="689"/>
      <c r="U4" s="689"/>
      <c r="V4" s="689"/>
      <c r="W4" s="689"/>
      <c r="X4" s="689"/>
      <c r="Y4" s="690"/>
      <c r="Z4" s="688" t="s">
        <v>217</v>
      </c>
      <c r="AA4" s="689"/>
      <c r="AB4" s="689"/>
      <c r="AC4" s="690"/>
      <c r="AD4" s="688" t="s">
        <v>218</v>
      </c>
      <c r="AE4" s="689"/>
      <c r="AF4" s="689"/>
      <c r="AG4" s="689"/>
      <c r="AH4" s="689"/>
      <c r="AI4" s="689"/>
      <c r="AJ4" s="689"/>
      <c r="AK4" s="690"/>
      <c r="AL4" s="688" t="s">
        <v>217</v>
      </c>
      <c r="AM4" s="689"/>
      <c r="AN4" s="689"/>
      <c r="AO4" s="690"/>
      <c r="AP4" s="746" t="s">
        <v>219</v>
      </c>
      <c r="AQ4" s="746"/>
      <c r="AR4" s="746"/>
      <c r="AS4" s="746"/>
      <c r="AT4" s="746"/>
      <c r="AU4" s="746"/>
      <c r="AV4" s="746"/>
      <c r="AW4" s="746"/>
      <c r="AX4" s="746"/>
      <c r="AY4" s="746"/>
      <c r="AZ4" s="746"/>
      <c r="BA4" s="746"/>
      <c r="BB4" s="746"/>
      <c r="BC4" s="746"/>
      <c r="BD4" s="746"/>
      <c r="BE4" s="746"/>
      <c r="BF4" s="746"/>
      <c r="BG4" s="746" t="s">
        <v>220</v>
      </c>
      <c r="BH4" s="746"/>
      <c r="BI4" s="746"/>
      <c r="BJ4" s="746"/>
      <c r="BK4" s="746"/>
      <c r="BL4" s="746"/>
      <c r="BM4" s="746"/>
      <c r="BN4" s="746"/>
      <c r="BO4" s="746" t="s">
        <v>217</v>
      </c>
      <c r="BP4" s="746"/>
      <c r="BQ4" s="746"/>
      <c r="BR4" s="746"/>
      <c r="BS4" s="746" t="s">
        <v>221</v>
      </c>
      <c r="BT4" s="746"/>
      <c r="BU4" s="746"/>
      <c r="BV4" s="746"/>
      <c r="BW4" s="746"/>
      <c r="BX4" s="746"/>
      <c r="BY4" s="746"/>
      <c r="BZ4" s="746"/>
      <c r="CA4" s="746"/>
      <c r="CB4" s="746"/>
      <c r="CD4" s="730" t="s">
        <v>600</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x14ac:dyDescent="0.15">
      <c r="B5" s="708" t="s">
        <v>222</v>
      </c>
      <c r="C5" s="709"/>
      <c r="D5" s="709"/>
      <c r="E5" s="709"/>
      <c r="F5" s="709"/>
      <c r="G5" s="709"/>
      <c r="H5" s="709"/>
      <c r="I5" s="709"/>
      <c r="J5" s="709"/>
      <c r="K5" s="709"/>
      <c r="L5" s="709"/>
      <c r="M5" s="709"/>
      <c r="N5" s="709"/>
      <c r="O5" s="709"/>
      <c r="P5" s="709"/>
      <c r="Q5" s="710"/>
      <c r="R5" s="682">
        <v>1824379</v>
      </c>
      <c r="S5" s="683"/>
      <c r="T5" s="683"/>
      <c r="U5" s="683"/>
      <c r="V5" s="683"/>
      <c r="W5" s="683"/>
      <c r="X5" s="683"/>
      <c r="Y5" s="726"/>
      <c r="Z5" s="744">
        <v>17.899999999999999</v>
      </c>
      <c r="AA5" s="744"/>
      <c r="AB5" s="744"/>
      <c r="AC5" s="744"/>
      <c r="AD5" s="745">
        <v>1774286</v>
      </c>
      <c r="AE5" s="745"/>
      <c r="AF5" s="745"/>
      <c r="AG5" s="745"/>
      <c r="AH5" s="745"/>
      <c r="AI5" s="745"/>
      <c r="AJ5" s="745"/>
      <c r="AK5" s="745"/>
      <c r="AL5" s="727">
        <v>29.6</v>
      </c>
      <c r="AM5" s="702"/>
      <c r="AN5" s="702"/>
      <c r="AO5" s="728"/>
      <c r="AP5" s="708" t="s">
        <v>223</v>
      </c>
      <c r="AQ5" s="709"/>
      <c r="AR5" s="709"/>
      <c r="AS5" s="709"/>
      <c r="AT5" s="709"/>
      <c r="AU5" s="709"/>
      <c r="AV5" s="709"/>
      <c r="AW5" s="709"/>
      <c r="AX5" s="709"/>
      <c r="AY5" s="709"/>
      <c r="AZ5" s="709"/>
      <c r="BA5" s="709"/>
      <c r="BB5" s="709"/>
      <c r="BC5" s="709"/>
      <c r="BD5" s="709"/>
      <c r="BE5" s="709"/>
      <c r="BF5" s="710"/>
      <c r="BG5" s="631">
        <v>1746184</v>
      </c>
      <c r="BH5" s="632"/>
      <c r="BI5" s="632"/>
      <c r="BJ5" s="632"/>
      <c r="BK5" s="632"/>
      <c r="BL5" s="632"/>
      <c r="BM5" s="632"/>
      <c r="BN5" s="633"/>
      <c r="BO5" s="656">
        <v>95.7</v>
      </c>
      <c r="BP5" s="656"/>
      <c r="BQ5" s="656"/>
      <c r="BR5" s="656"/>
      <c r="BS5" s="657">
        <v>28743</v>
      </c>
      <c r="BT5" s="657"/>
      <c r="BU5" s="657"/>
      <c r="BV5" s="657"/>
      <c r="BW5" s="657"/>
      <c r="BX5" s="657"/>
      <c r="BY5" s="657"/>
      <c r="BZ5" s="657"/>
      <c r="CA5" s="657"/>
      <c r="CB5" s="707"/>
      <c r="CD5" s="730" t="s">
        <v>219</v>
      </c>
      <c r="CE5" s="731"/>
      <c r="CF5" s="731"/>
      <c r="CG5" s="731"/>
      <c r="CH5" s="731"/>
      <c r="CI5" s="731"/>
      <c r="CJ5" s="731"/>
      <c r="CK5" s="731"/>
      <c r="CL5" s="731"/>
      <c r="CM5" s="731"/>
      <c r="CN5" s="731"/>
      <c r="CO5" s="731"/>
      <c r="CP5" s="731"/>
      <c r="CQ5" s="732"/>
      <c r="CR5" s="730" t="s">
        <v>224</v>
      </c>
      <c r="CS5" s="731"/>
      <c r="CT5" s="731"/>
      <c r="CU5" s="731"/>
      <c r="CV5" s="731"/>
      <c r="CW5" s="731"/>
      <c r="CX5" s="731"/>
      <c r="CY5" s="732"/>
      <c r="CZ5" s="730" t="s">
        <v>217</v>
      </c>
      <c r="DA5" s="731"/>
      <c r="DB5" s="731"/>
      <c r="DC5" s="732"/>
      <c r="DD5" s="730" t="s">
        <v>225</v>
      </c>
      <c r="DE5" s="731"/>
      <c r="DF5" s="731"/>
      <c r="DG5" s="731"/>
      <c r="DH5" s="731"/>
      <c r="DI5" s="731"/>
      <c r="DJ5" s="731"/>
      <c r="DK5" s="731"/>
      <c r="DL5" s="731"/>
      <c r="DM5" s="731"/>
      <c r="DN5" s="731"/>
      <c r="DO5" s="731"/>
      <c r="DP5" s="732"/>
      <c r="DQ5" s="730" t="s">
        <v>226</v>
      </c>
      <c r="DR5" s="731"/>
      <c r="DS5" s="731"/>
      <c r="DT5" s="731"/>
      <c r="DU5" s="731"/>
      <c r="DV5" s="731"/>
      <c r="DW5" s="731"/>
      <c r="DX5" s="731"/>
      <c r="DY5" s="731"/>
      <c r="DZ5" s="731"/>
      <c r="EA5" s="731"/>
      <c r="EB5" s="731"/>
      <c r="EC5" s="732"/>
    </row>
    <row r="6" spans="2:143" ht="11.25" customHeight="1" x14ac:dyDescent="0.15">
      <c r="B6" s="628" t="s">
        <v>599</v>
      </c>
      <c r="C6" s="629"/>
      <c r="D6" s="629"/>
      <c r="E6" s="629"/>
      <c r="F6" s="629"/>
      <c r="G6" s="629"/>
      <c r="H6" s="629"/>
      <c r="I6" s="629"/>
      <c r="J6" s="629"/>
      <c r="K6" s="629"/>
      <c r="L6" s="629"/>
      <c r="M6" s="629"/>
      <c r="N6" s="629"/>
      <c r="O6" s="629"/>
      <c r="P6" s="629"/>
      <c r="Q6" s="630"/>
      <c r="R6" s="631">
        <v>154361</v>
      </c>
      <c r="S6" s="632"/>
      <c r="T6" s="632"/>
      <c r="U6" s="632"/>
      <c r="V6" s="632"/>
      <c r="W6" s="632"/>
      <c r="X6" s="632"/>
      <c r="Y6" s="633"/>
      <c r="Z6" s="656">
        <v>1.5</v>
      </c>
      <c r="AA6" s="656"/>
      <c r="AB6" s="656"/>
      <c r="AC6" s="656"/>
      <c r="AD6" s="657">
        <v>154361</v>
      </c>
      <c r="AE6" s="657"/>
      <c r="AF6" s="657"/>
      <c r="AG6" s="657"/>
      <c r="AH6" s="657"/>
      <c r="AI6" s="657"/>
      <c r="AJ6" s="657"/>
      <c r="AK6" s="657"/>
      <c r="AL6" s="634">
        <v>2.6</v>
      </c>
      <c r="AM6" s="635"/>
      <c r="AN6" s="635"/>
      <c r="AO6" s="658"/>
      <c r="AP6" s="628" t="s">
        <v>598</v>
      </c>
      <c r="AQ6" s="629"/>
      <c r="AR6" s="629"/>
      <c r="AS6" s="629"/>
      <c r="AT6" s="629"/>
      <c r="AU6" s="629"/>
      <c r="AV6" s="629"/>
      <c r="AW6" s="629"/>
      <c r="AX6" s="629"/>
      <c r="AY6" s="629"/>
      <c r="AZ6" s="629"/>
      <c r="BA6" s="629"/>
      <c r="BB6" s="629"/>
      <c r="BC6" s="629"/>
      <c r="BD6" s="629"/>
      <c r="BE6" s="629"/>
      <c r="BF6" s="630"/>
      <c r="BG6" s="631">
        <v>1746184</v>
      </c>
      <c r="BH6" s="632"/>
      <c r="BI6" s="632"/>
      <c r="BJ6" s="632"/>
      <c r="BK6" s="632"/>
      <c r="BL6" s="632"/>
      <c r="BM6" s="632"/>
      <c r="BN6" s="633"/>
      <c r="BO6" s="656">
        <v>95.7</v>
      </c>
      <c r="BP6" s="656"/>
      <c r="BQ6" s="656"/>
      <c r="BR6" s="656"/>
      <c r="BS6" s="657">
        <v>28743</v>
      </c>
      <c r="BT6" s="657"/>
      <c r="BU6" s="657"/>
      <c r="BV6" s="657"/>
      <c r="BW6" s="657"/>
      <c r="BX6" s="657"/>
      <c r="BY6" s="657"/>
      <c r="BZ6" s="657"/>
      <c r="CA6" s="657"/>
      <c r="CB6" s="707"/>
      <c r="CD6" s="685" t="s">
        <v>227</v>
      </c>
      <c r="CE6" s="686"/>
      <c r="CF6" s="686"/>
      <c r="CG6" s="686"/>
      <c r="CH6" s="686"/>
      <c r="CI6" s="686"/>
      <c r="CJ6" s="686"/>
      <c r="CK6" s="686"/>
      <c r="CL6" s="686"/>
      <c r="CM6" s="686"/>
      <c r="CN6" s="686"/>
      <c r="CO6" s="686"/>
      <c r="CP6" s="686"/>
      <c r="CQ6" s="687"/>
      <c r="CR6" s="631">
        <v>85980</v>
      </c>
      <c r="CS6" s="632"/>
      <c r="CT6" s="632"/>
      <c r="CU6" s="632"/>
      <c r="CV6" s="632"/>
      <c r="CW6" s="632"/>
      <c r="CX6" s="632"/>
      <c r="CY6" s="633"/>
      <c r="CZ6" s="727">
        <v>0.9</v>
      </c>
      <c r="DA6" s="702"/>
      <c r="DB6" s="702"/>
      <c r="DC6" s="733"/>
      <c r="DD6" s="622" t="s">
        <v>543</v>
      </c>
      <c r="DE6" s="632"/>
      <c r="DF6" s="632"/>
      <c r="DG6" s="632"/>
      <c r="DH6" s="632"/>
      <c r="DI6" s="632"/>
      <c r="DJ6" s="632"/>
      <c r="DK6" s="632"/>
      <c r="DL6" s="632"/>
      <c r="DM6" s="632"/>
      <c r="DN6" s="632"/>
      <c r="DO6" s="632"/>
      <c r="DP6" s="633"/>
      <c r="DQ6" s="622">
        <v>85980</v>
      </c>
      <c r="DR6" s="632"/>
      <c r="DS6" s="632"/>
      <c r="DT6" s="632"/>
      <c r="DU6" s="632"/>
      <c r="DV6" s="632"/>
      <c r="DW6" s="632"/>
      <c r="DX6" s="632"/>
      <c r="DY6" s="632"/>
      <c r="DZ6" s="632"/>
      <c r="EA6" s="632"/>
      <c r="EB6" s="632"/>
      <c r="EC6" s="669"/>
    </row>
    <row r="7" spans="2:143" ht="11.25" customHeight="1" x14ac:dyDescent="0.15">
      <c r="B7" s="628" t="s">
        <v>228</v>
      </c>
      <c r="C7" s="629"/>
      <c r="D7" s="629"/>
      <c r="E7" s="629"/>
      <c r="F7" s="629"/>
      <c r="G7" s="629"/>
      <c r="H7" s="629"/>
      <c r="I7" s="629"/>
      <c r="J7" s="629"/>
      <c r="K7" s="629"/>
      <c r="L7" s="629"/>
      <c r="M7" s="629"/>
      <c r="N7" s="629"/>
      <c r="O7" s="629"/>
      <c r="P7" s="629"/>
      <c r="Q7" s="630"/>
      <c r="R7" s="631">
        <v>1304</v>
      </c>
      <c r="S7" s="632"/>
      <c r="T7" s="632"/>
      <c r="U7" s="632"/>
      <c r="V7" s="632"/>
      <c r="W7" s="632"/>
      <c r="X7" s="632"/>
      <c r="Y7" s="633"/>
      <c r="Z7" s="656">
        <v>0</v>
      </c>
      <c r="AA7" s="656"/>
      <c r="AB7" s="656"/>
      <c r="AC7" s="656"/>
      <c r="AD7" s="657">
        <v>1304</v>
      </c>
      <c r="AE7" s="657"/>
      <c r="AF7" s="657"/>
      <c r="AG7" s="657"/>
      <c r="AH7" s="657"/>
      <c r="AI7" s="657"/>
      <c r="AJ7" s="657"/>
      <c r="AK7" s="657"/>
      <c r="AL7" s="634">
        <v>0</v>
      </c>
      <c r="AM7" s="635"/>
      <c r="AN7" s="635"/>
      <c r="AO7" s="658"/>
      <c r="AP7" s="628" t="s">
        <v>597</v>
      </c>
      <c r="AQ7" s="629"/>
      <c r="AR7" s="629"/>
      <c r="AS7" s="629"/>
      <c r="AT7" s="629"/>
      <c r="AU7" s="629"/>
      <c r="AV7" s="629"/>
      <c r="AW7" s="629"/>
      <c r="AX7" s="629"/>
      <c r="AY7" s="629"/>
      <c r="AZ7" s="629"/>
      <c r="BA7" s="629"/>
      <c r="BB7" s="629"/>
      <c r="BC7" s="629"/>
      <c r="BD7" s="629"/>
      <c r="BE7" s="629"/>
      <c r="BF7" s="630"/>
      <c r="BG7" s="631">
        <v>831545</v>
      </c>
      <c r="BH7" s="632"/>
      <c r="BI7" s="632"/>
      <c r="BJ7" s="632"/>
      <c r="BK7" s="632"/>
      <c r="BL7" s="632"/>
      <c r="BM7" s="632"/>
      <c r="BN7" s="633"/>
      <c r="BO7" s="656">
        <v>45.6</v>
      </c>
      <c r="BP7" s="656"/>
      <c r="BQ7" s="656"/>
      <c r="BR7" s="656"/>
      <c r="BS7" s="657">
        <v>28743</v>
      </c>
      <c r="BT7" s="657"/>
      <c r="BU7" s="657"/>
      <c r="BV7" s="657"/>
      <c r="BW7" s="657"/>
      <c r="BX7" s="657"/>
      <c r="BY7" s="657"/>
      <c r="BZ7" s="657"/>
      <c r="CA7" s="657"/>
      <c r="CB7" s="707"/>
      <c r="CD7" s="659" t="s">
        <v>229</v>
      </c>
      <c r="CE7" s="660"/>
      <c r="CF7" s="660"/>
      <c r="CG7" s="660"/>
      <c r="CH7" s="660"/>
      <c r="CI7" s="660"/>
      <c r="CJ7" s="660"/>
      <c r="CK7" s="660"/>
      <c r="CL7" s="660"/>
      <c r="CM7" s="660"/>
      <c r="CN7" s="660"/>
      <c r="CO7" s="660"/>
      <c r="CP7" s="660"/>
      <c r="CQ7" s="661"/>
      <c r="CR7" s="631">
        <v>1629624</v>
      </c>
      <c r="CS7" s="632"/>
      <c r="CT7" s="632"/>
      <c r="CU7" s="632"/>
      <c r="CV7" s="632"/>
      <c r="CW7" s="632"/>
      <c r="CX7" s="632"/>
      <c r="CY7" s="633"/>
      <c r="CZ7" s="656">
        <v>16.600000000000001</v>
      </c>
      <c r="DA7" s="656"/>
      <c r="DB7" s="656"/>
      <c r="DC7" s="656"/>
      <c r="DD7" s="622">
        <v>91708</v>
      </c>
      <c r="DE7" s="632"/>
      <c r="DF7" s="632"/>
      <c r="DG7" s="632"/>
      <c r="DH7" s="632"/>
      <c r="DI7" s="632"/>
      <c r="DJ7" s="632"/>
      <c r="DK7" s="632"/>
      <c r="DL7" s="632"/>
      <c r="DM7" s="632"/>
      <c r="DN7" s="632"/>
      <c r="DO7" s="632"/>
      <c r="DP7" s="633"/>
      <c r="DQ7" s="622">
        <v>1461000</v>
      </c>
      <c r="DR7" s="632"/>
      <c r="DS7" s="632"/>
      <c r="DT7" s="632"/>
      <c r="DU7" s="632"/>
      <c r="DV7" s="632"/>
      <c r="DW7" s="632"/>
      <c r="DX7" s="632"/>
      <c r="DY7" s="632"/>
      <c r="DZ7" s="632"/>
      <c r="EA7" s="632"/>
      <c r="EB7" s="632"/>
      <c r="EC7" s="669"/>
    </row>
    <row r="8" spans="2:143" ht="11.25" customHeight="1" x14ac:dyDescent="0.15">
      <c r="B8" s="628" t="s">
        <v>230</v>
      </c>
      <c r="C8" s="629"/>
      <c r="D8" s="629"/>
      <c r="E8" s="629"/>
      <c r="F8" s="629"/>
      <c r="G8" s="629"/>
      <c r="H8" s="629"/>
      <c r="I8" s="629"/>
      <c r="J8" s="629"/>
      <c r="K8" s="629"/>
      <c r="L8" s="629"/>
      <c r="M8" s="629"/>
      <c r="N8" s="629"/>
      <c r="O8" s="629"/>
      <c r="P8" s="629"/>
      <c r="Q8" s="630"/>
      <c r="R8" s="631">
        <v>6665</v>
      </c>
      <c r="S8" s="632"/>
      <c r="T8" s="632"/>
      <c r="U8" s="632"/>
      <c r="V8" s="632"/>
      <c r="W8" s="632"/>
      <c r="X8" s="632"/>
      <c r="Y8" s="633"/>
      <c r="Z8" s="656">
        <v>0.1</v>
      </c>
      <c r="AA8" s="656"/>
      <c r="AB8" s="656"/>
      <c r="AC8" s="656"/>
      <c r="AD8" s="657">
        <v>6665</v>
      </c>
      <c r="AE8" s="657"/>
      <c r="AF8" s="657"/>
      <c r="AG8" s="657"/>
      <c r="AH8" s="657"/>
      <c r="AI8" s="657"/>
      <c r="AJ8" s="657"/>
      <c r="AK8" s="657"/>
      <c r="AL8" s="634">
        <v>0.1</v>
      </c>
      <c r="AM8" s="635"/>
      <c r="AN8" s="635"/>
      <c r="AO8" s="658"/>
      <c r="AP8" s="628" t="s">
        <v>596</v>
      </c>
      <c r="AQ8" s="629"/>
      <c r="AR8" s="629"/>
      <c r="AS8" s="629"/>
      <c r="AT8" s="629"/>
      <c r="AU8" s="629"/>
      <c r="AV8" s="629"/>
      <c r="AW8" s="629"/>
      <c r="AX8" s="629"/>
      <c r="AY8" s="629"/>
      <c r="AZ8" s="629"/>
      <c r="BA8" s="629"/>
      <c r="BB8" s="629"/>
      <c r="BC8" s="629"/>
      <c r="BD8" s="629"/>
      <c r="BE8" s="629"/>
      <c r="BF8" s="630"/>
      <c r="BG8" s="631">
        <v>20531</v>
      </c>
      <c r="BH8" s="632"/>
      <c r="BI8" s="632"/>
      <c r="BJ8" s="632"/>
      <c r="BK8" s="632"/>
      <c r="BL8" s="632"/>
      <c r="BM8" s="632"/>
      <c r="BN8" s="633"/>
      <c r="BO8" s="656">
        <v>1.1000000000000001</v>
      </c>
      <c r="BP8" s="656"/>
      <c r="BQ8" s="656"/>
      <c r="BR8" s="656"/>
      <c r="BS8" s="657" t="s">
        <v>543</v>
      </c>
      <c r="BT8" s="657"/>
      <c r="BU8" s="657"/>
      <c r="BV8" s="657"/>
      <c r="BW8" s="657"/>
      <c r="BX8" s="657"/>
      <c r="BY8" s="657"/>
      <c r="BZ8" s="657"/>
      <c r="CA8" s="657"/>
      <c r="CB8" s="707"/>
      <c r="CD8" s="659" t="s">
        <v>231</v>
      </c>
      <c r="CE8" s="660"/>
      <c r="CF8" s="660"/>
      <c r="CG8" s="660"/>
      <c r="CH8" s="660"/>
      <c r="CI8" s="660"/>
      <c r="CJ8" s="660"/>
      <c r="CK8" s="660"/>
      <c r="CL8" s="660"/>
      <c r="CM8" s="660"/>
      <c r="CN8" s="660"/>
      <c r="CO8" s="660"/>
      <c r="CP8" s="660"/>
      <c r="CQ8" s="661"/>
      <c r="CR8" s="631">
        <v>1918391</v>
      </c>
      <c r="CS8" s="632"/>
      <c r="CT8" s="632"/>
      <c r="CU8" s="632"/>
      <c r="CV8" s="632"/>
      <c r="CW8" s="632"/>
      <c r="CX8" s="632"/>
      <c r="CY8" s="633"/>
      <c r="CZ8" s="656">
        <v>19.5</v>
      </c>
      <c r="DA8" s="656"/>
      <c r="DB8" s="656"/>
      <c r="DC8" s="656"/>
      <c r="DD8" s="622">
        <v>45211</v>
      </c>
      <c r="DE8" s="632"/>
      <c r="DF8" s="632"/>
      <c r="DG8" s="632"/>
      <c r="DH8" s="632"/>
      <c r="DI8" s="632"/>
      <c r="DJ8" s="632"/>
      <c r="DK8" s="632"/>
      <c r="DL8" s="632"/>
      <c r="DM8" s="632"/>
      <c r="DN8" s="632"/>
      <c r="DO8" s="632"/>
      <c r="DP8" s="633"/>
      <c r="DQ8" s="622">
        <v>950305</v>
      </c>
      <c r="DR8" s="632"/>
      <c r="DS8" s="632"/>
      <c r="DT8" s="632"/>
      <c r="DU8" s="632"/>
      <c r="DV8" s="632"/>
      <c r="DW8" s="632"/>
      <c r="DX8" s="632"/>
      <c r="DY8" s="632"/>
      <c r="DZ8" s="632"/>
      <c r="EA8" s="632"/>
      <c r="EB8" s="632"/>
      <c r="EC8" s="669"/>
    </row>
    <row r="9" spans="2:143" ht="11.25" customHeight="1" x14ac:dyDescent="0.15">
      <c r="B9" s="628" t="s">
        <v>232</v>
      </c>
      <c r="C9" s="629"/>
      <c r="D9" s="629"/>
      <c r="E9" s="629"/>
      <c r="F9" s="629"/>
      <c r="G9" s="629"/>
      <c r="H9" s="629"/>
      <c r="I9" s="629"/>
      <c r="J9" s="629"/>
      <c r="K9" s="629"/>
      <c r="L9" s="629"/>
      <c r="M9" s="629"/>
      <c r="N9" s="629"/>
      <c r="O9" s="629"/>
      <c r="P9" s="629"/>
      <c r="Q9" s="630"/>
      <c r="R9" s="631">
        <v>8109</v>
      </c>
      <c r="S9" s="632"/>
      <c r="T9" s="632"/>
      <c r="U9" s="632"/>
      <c r="V9" s="632"/>
      <c r="W9" s="632"/>
      <c r="X9" s="632"/>
      <c r="Y9" s="633"/>
      <c r="Z9" s="656">
        <v>0.1</v>
      </c>
      <c r="AA9" s="656"/>
      <c r="AB9" s="656"/>
      <c r="AC9" s="656"/>
      <c r="AD9" s="657">
        <v>8109</v>
      </c>
      <c r="AE9" s="657"/>
      <c r="AF9" s="657"/>
      <c r="AG9" s="657"/>
      <c r="AH9" s="657"/>
      <c r="AI9" s="657"/>
      <c r="AJ9" s="657"/>
      <c r="AK9" s="657"/>
      <c r="AL9" s="634">
        <v>0.1</v>
      </c>
      <c r="AM9" s="635"/>
      <c r="AN9" s="635"/>
      <c r="AO9" s="658"/>
      <c r="AP9" s="628" t="s">
        <v>595</v>
      </c>
      <c r="AQ9" s="629"/>
      <c r="AR9" s="629"/>
      <c r="AS9" s="629"/>
      <c r="AT9" s="629"/>
      <c r="AU9" s="629"/>
      <c r="AV9" s="629"/>
      <c r="AW9" s="629"/>
      <c r="AX9" s="629"/>
      <c r="AY9" s="629"/>
      <c r="AZ9" s="629"/>
      <c r="BA9" s="629"/>
      <c r="BB9" s="629"/>
      <c r="BC9" s="629"/>
      <c r="BD9" s="629"/>
      <c r="BE9" s="629"/>
      <c r="BF9" s="630"/>
      <c r="BG9" s="631">
        <v>688911</v>
      </c>
      <c r="BH9" s="632"/>
      <c r="BI9" s="632"/>
      <c r="BJ9" s="632"/>
      <c r="BK9" s="632"/>
      <c r="BL9" s="632"/>
      <c r="BM9" s="632"/>
      <c r="BN9" s="633"/>
      <c r="BO9" s="656">
        <v>37.799999999999997</v>
      </c>
      <c r="BP9" s="656"/>
      <c r="BQ9" s="656"/>
      <c r="BR9" s="656"/>
      <c r="BS9" s="657" t="s">
        <v>543</v>
      </c>
      <c r="BT9" s="657"/>
      <c r="BU9" s="657"/>
      <c r="BV9" s="657"/>
      <c r="BW9" s="657"/>
      <c r="BX9" s="657"/>
      <c r="BY9" s="657"/>
      <c r="BZ9" s="657"/>
      <c r="CA9" s="657"/>
      <c r="CB9" s="707"/>
      <c r="CD9" s="659" t="s">
        <v>233</v>
      </c>
      <c r="CE9" s="660"/>
      <c r="CF9" s="660"/>
      <c r="CG9" s="660"/>
      <c r="CH9" s="660"/>
      <c r="CI9" s="660"/>
      <c r="CJ9" s="660"/>
      <c r="CK9" s="660"/>
      <c r="CL9" s="660"/>
      <c r="CM9" s="660"/>
      <c r="CN9" s="660"/>
      <c r="CO9" s="660"/>
      <c r="CP9" s="660"/>
      <c r="CQ9" s="661"/>
      <c r="CR9" s="631">
        <v>1479692</v>
      </c>
      <c r="CS9" s="632"/>
      <c r="CT9" s="632"/>
      <c r="CU9" s="632"/>
      <c r="CV9" s="632"/>
      <c r="CW9" s="632"/>
      <c r="CX9" s="632"/>
      <c r="CY9" s="633"/>
      <c r="CZ9" s="656">
        <v>15.1</v>
      </c>
      <c r="DA9" s="656"/>
      <c r="DB9" s="656"/>
      <c r="DC9" s="656"/>
      <c r="DD9" s="622">
        <v>98247</v>
      </c>
      <c r="DE9" s="632"/>
      <c r="DF9" s="632"/>
      <c r="DG9" s="632"/>
      <c r="DH9" s="632"/>
      <c r="DI9" s="632"/>
      <c r="DJ9" s="632"/>
      <c r="DK9" s="632"/>
      <c r="DL9" s="632"/>
      <c r="DM9" s="632"/>
      <c r="DN9" s="632"/>
      <c r="DO9" s="632"/>
      <c r="DP9" s="633"/>
      <c r="DQ9" s="622">
        <v>1295439</v>
      </c>
      <c r="DR9" s="632"/>
      <c r="DS9" s="632"/>
      <c r="DT9" s="632"/>
      <c r="DU9" s="632"/>
      <c r="DV9" s="632"/>
      <c r="DW9" s="632"/>
      <c r="DX9" s="632"/>
      <c r="DY9" s="632"/>
      <c r="DZ9" s="632"/>
      <c r="EA9" s="632"/>
      <c r="EB9" s="632"/>
      <c r="EC9" s="669"/>
    </row>
    <row r="10" spans="2:143" ht="11.25" customHeight="1" x14ac:dyDescent="0.15">
      <c r="B10" s="628" t="s">
        <v>594</v>
      </c>
      <c r="C10" s="629"/>
      <c r="D10" s="629"/>
      <c r="E10" s="629"/>
      <c r="F10" s="629"/>
      <c r="G10" s="629"/>
      <c r="H10" s="629"/>
      <c r="I10" s="629"/>
      <c r="J10" s="629"/>
      <c r="K10" s="629"/>
      <c r="L10" s="629"/>
      <c r="M10" s="629"/>
      <c r="N10" s="629"/>
      <c r="O10" s="629"/>
      <c r="P10" s="629"/>
      <c r="Q10" s="630"/>
      <c r="R10" s="631" t="s">
        <v>543</v>
      </c>
      <c r="S10" s="632"/>
      <c r="T10" s="632"/>
      <c r="U10" s="632"/>
      <c r="V10" s="632"/>
      <c r="W10" s="632"/>
      <c r="X10" s="632"/>
      <c r="Y10" s="633"/>
      <c r="Z10" s="656" t="s">
        <v>543</v>
      </c>
      <c r="AA10" s="656"/>
      <c r="AB10" s="656"/>
      <c r="AC10" s="656"/>
      <c r="AD10" s="657" t="s">
        <v>543</v>
      </c>
      <c r="AE10" s="657"/>
      <c r="AF10" s="657"/>
      <c r="AG10" s="657"/>
      <c r="AH10" s="657"/>
      <c r="AI10" s="657"/>
      <c r="AJ10" s="657"/>
      <c r="AK10" s="657"/>
      <c r="AL10" s="634" t="s">
        <v>543</v>
      </c>
      <c r="AM10" s="635"/>
      <c r="AN10" s="635"/>
      <c r="AO10" s="658"/>
      <c r="AP10" s="628" t="s">
        <v>593</v>
      </c>
      <c r="AQ10" s="629"/>
      <c r="AR10" s="629"/>
      <c r="AS10" s="629"/>
      <c r="AT10" s="629"/>
      <c r="AU10" s="629"/>
      <c r="AV10" s="629"/>
      <c r="AW10" s="629"/>
      <c r="AX10" s="629"/>
      <c r="AY10" s="629"/>
      <c r="AZ10" s="629"/>
      <c r="BA10" s="629"/>
      <c r="BB10" s="629"/>
      <c r="BC10" s="629"/>
      <c r="BD10" s="629"/>
      <c r="BE10" s="629"/>
      <c r="BF10" s="630"/>
      <c r="BG10" s="631">
        <v>48105</v>
      </c>
      <c r="BH10" s="632"/>
      <c r="BI10" s="632"/>
      <c r="BJ10" s="632"/>
      <c r="BK10" s="632"/>
      <c r="BL10" s="632"/>
      <c r="BM10" s="632"/>
      <c r="BN10" s="633"/>
      <c r="BO10" s="656">
        <v>2.6</v>
      </c>
      <c r="BP10" s="656"/>
      <c r="BQ10" s="656"/>
      <c r="BR10" s="656"/>
      <c r="BS10" s="657">
        <v>7919</v>
      </c>
      <c r="BT10" s="657"/>
      <c r="BU10" s="657"/>
      <c r="BV10" s="657"/>
      <c r="BW10" s="657"/>
      <c r="BX10" s="657"/>
      <c r="BY10" s="657"/>
      <c r="BZ10" s="657"/>
      <c r="CA10" s="657"/>
      <c r="CB10" s="707"/>
      <c r="CD10" s="659" t="s">
        <v>234</v>
      </c>
      <c r="CE10" s="660"/>
      <c r="CF10" s="660"/>
      <c r="CG10" s="660"/>
      <c r="CH10" s="660"/>
      <c r="CI10" s="660"/>
      <c r="CJ10" s="660"/>
      <c r="CK10" s="660"/>
      <c r="CL10" s="660"/>
      <c r="CM10" s="660"/>
      <c r="CN10" s="660"/>
      <c r="CO10" s="660"/>
      <c r="CP10" s="660"/>
      <c r="CQ10" s="661"/>
      <c r="CR10" s="631">
        <v>867</v>
      </c>
      <c r="CS10" s="632"/>
      <c r="CT10" s="632"/>
      <c r="CU10" s="632"/>
      <c r="CV10" s="632"/>
      <c r="CW10" s="632"/>
      <c r="CX10" s="632"/>
      <c r="CY10" s="633"/>
      <c r="CZ10" s="656">
        <v>0</v>
      </c>
      <c r="DA10" s="656"/>
      <c r="DB10" s="656"/>
      <c r="DC10" s="656"/>
      <c r="DD10" s="622" t="s">
        <v>543</v>
      </c>
      <c r="DE10" s="632"/>
      <c r="DF10" s="632"/>
      <c r="DG10" s="632"/>
      <c r="DH10" s="632"/>
      <c r="DI10" s="632"/>
      <c r="DJ10" s="632"/>
      <c r="DK10" s="632"/>
      <c r="DL10" s="632"/>
      <c r="DM10" s="632"/>
      <c r="DN10" s="632"/>
      <c r="DO10" s="632"/>
      <c r="DP10" s="633"/>
      <c r="DQ10" s="622">
        <v>367</v>
      </c>
      <c r="DR10" s="632"/>
      <c r="DS10" s="632"/>
      <c r="DT10" s="632"/>
      <c r="DU10" s="632"/>
      <c r="DV10" s="632"/>
      <c r="DW10" s="632"/>
      <c r="DX10" s="632"/>
      <c r="DY10" s="632"/>
      <c r="DZ10" s="632"/>
      <c r="EA10" s="632"/>
      <c r="EB10" s="632"/>
      <c r="EC10" s="669"/>
    </row>
    <row r="11" spans="2:143" ht="11.25" customHeight="1" x14ac:dyDescent="0.15">
      <c r="B11" s="628" t="s">
        <v>235</v>
      </c>
      <c r="C11" s="629"/>
      <c r="D11" s="629"/>
      <c r="E11" s="629"/>
      <c r="F11" s="629"/>
      <c r="G11" s="629"/>
      <c r="H11" s="629"/>
      <c r="I11" s="629"/>
      <c r="J11" s="629"/>
      <c r="K11" s="629"/>
      <c r="L11" s="629"/>
      <c r="M11" s="629"/>
      <c r="N11" s="629"/>
      <c r="O11" s="629"/>
      <c r="P11" s="629"/>
      <c r="Q11" s="630"/>
      <c r="R11" s="631">
        <v>311972</v>
      </c>
      <c r="S11" s="632"/>
      <c r="T11" s="632"/>
      <c r="U11" s="632"/>
      <c r="V11" s="632"/>
      <c r="W11" s="632"/>
      <c r="X11" s="632"/>
      <c r="Y11" s="633"/>
      <c r="Z11" s="634">
        <v>3.1</v>
      </c>
      <c r="AA11" s="635"/>
      <c r="AB11" s="635"/>
      <c r="AC11" s="636"/>
      <c r="AD11" s="622">
        <v>311972</v>
      </c>
      <c r="AE11" s="632"/>
      <c r="AF11" s="632"/>
      <c r="AG11" s="632"/>
      <c r="AH11" s="632"/>
      <c r="AI11" s="632"/>
      <c r="AJ11" s="632"/>
      <c r="AK11" s="633"/>
      <c r="AL11" s="634">
        <v>5.2</v>
      </c>
      <c r="AM11" s="635"/>
      <c r="AN11" s="635"/>
      <c r="AO11" s="658"/>
      <c r="AP11" s="628" t="s">
        <v>592</v>
      </c>
      <c r="AQ11" s="629"/>
      <c r="AR11" s="629"/>
      <c r="AS11" s="629"/>
      <c r="AT11" s="629"/>
      <c r="AU11" s="629"/>
      <c r="AV11" s="629"/>
      <c r="AW11" s="629"/>
      <c r="AX11" s="629"/>
      <c r="AY11" s="629"/>
      <c r="AZ11" s="629"/>
      <c r="BA11" s="629"/>
      <c r="BB11" s="629"/>
      <c r="BC11" s="629"/>
      <c r="BD11" s="629"/>
      <c r="BE11" s="629"/>
      <c r="BF11" s="630"/>
      <c r="BG11" s="631">
        <v>73998</v>
      </c>
      <c r="BH11" s="632"/>
      <c r="BI11" s="632"/>
      <c r="BJ11" s="632"/>
      <c r="BK11" s="632"/>
      <c r="BL11" s="632"/>
      <c r="BM11" s="632"/>
      <c r="BN11" s="633"/>
      <c r="BO11" s="656">
        <v>4.0999999999999996</v>
      </c>
      <c r="BP11" s="656"/>
      <c r="BQ11" s="656"/>
      <c r="BR11" s="656"/>
      <c r="BS11" s="657">
        <v>20824</v>
      </c>
      <c r="BT11" s="657"/>
      <c r="BU11" s="657"/>
      <c r="BV11" s="657"/>
      <c r="BW11" s="657"/>
      <c r="BX11" s="657"/>
      <c r="BY11" s="657"/>
      <c r="BZ11" s="657"/>
      <c r="CA11" s="657"/>
      <c r="CB11" s="707"/>
      <c r="CD11" s="659" t="s">
        <v>236</v>
      </c>
      <c r="CE11" s="660"/>
      <c r="CF11" s="660"/>
      <c r="CG11" s="660"/>
      <c r="CH11" s="660"/>
      <c r="CI11" s="660"/>
      <c r="CJ11" s="660"/>
      <c r="CK11" s="660"/>
      <c r="CL11" s="660"/>
      <c r="CM11" s="660"/>
      <c r="CN11" s="660"/>
      <c r="CO11" s="660"/>
      <c r="CP11" s="660"/>
      <c r="CQ11" s="661"/>
      <c r="CR11" s="631">
        <v>766000</v>
      </c>
      <c r="CS11" s="632"/>
      <c r="CT11" s="632"/>
      <c r="CU11" s="632"/>
      <c r="CV11" s="632"/>
      <c r="CW11" s="632"/>
      <c r="CX11" s="632"/>
      <c r="CY11" s="633"/>
      <c r="CZ11" s="656">
        <v>7.8</v>
      </c>
      <c r="DA11" s="656"/>
      <c r="DB11" s="656"/>
      <c r="DC11" s="656"/>
      <c r="DD11" s="622">
        <v>458471</v>
      </c>
      <c r="DE11" s="632"/>
      <c r="DF11" s="632"/>
      <c r="DG11" s="632"/>
      <c r="DH11" s="632"/>
      <c r="DI11" s="632"/>
      <c r="DJ11" s="632"/>
      <c r="DK11" s="632"/>
      <c r="DL11" s="632"/>
      <c r="DM11" s="632"/>
      <c r="DN11" s="632"/>
      <c r="DO11" s="632"/>
      <c r="DP11" s="633"/>
      <c r="DQ11" s="622">
        <v>243746</v>
      </c>
      <c r="DR11" s="632"/>
      <c r="DS11" s="632"/>
      <c r="DT11" s="632"/>
      <c r="DU11" s="632"/>
      <c r="DV11" s="632"/>
      <c r="DW11" s="632"/>
      <c r="DX11" s="632"/>
      <c r="DY11" s="632"/>
      <c r="DZ11" s="632"/>
      <c r="EA11" s="632"/>
      <c r="EB11" s="632"/>
      <c r="EC11" s="669"/>
    </row>
    <row r="12" spans="2:143" ht="11.25" customHeight="1" x14ac:dyDescent="0.15">
      <c r="B12" s="628" t="s">
        <v>237</v>
      </c>
      <c r="C12" s="629"/>
      <c r="D12" s="629"/>
      <c r="E12" s="629"/>
      <c r="F12" s="629"/>
      <c r="G12" s="629"/>
      <c r="H12" s="629"/>
      <c r="I12" s="629"/>
      <c r="J12" s="629"/>
      <c r="K12" s="629"/>
      <c r="L12" s="629"/>
      <c r="M12" s="629"/>
      <c r="N12" s="629"/>
      <c r="O12" s="629"/>
      <c r="P12" s="629"/>
      <c r="Q12" s="630"/>
      <c r="R12" s="631" t="s">
        <v>543</v>
      </c>
      <c r="S12" s="632"/>
      <c r="T12" s="632"/>
      <c r="U12" s="632"/>
      <c r="V12" s="632"/>
      <c r="W12" s="632"/>
      <c r="X12" s="632"/>
      <c r="Y12" s="633"/>
      <c r="Z12" s="656" t="s">
        <v>579</v>
      </c>
      <c r="AA12" s="656"/>
      <c r="AB12" s="656"/>
      <c r="AC12" s="656"/>
      <c r="AD12" s="657" t="s">
        <v>579</v>
      </c>
      <c r="AE12" s="657"/>
      <c r="AF12" s="657"/>
      <c r="AG12" s="657"/>
      <c r="AH12" s="657"/>
      <c r="AI12" s="657"/>
      <c r="AJ12" s="657"/>
      <c r="AK12" s="657"/>
      <c r="AL12" s="634" t="s">
        <v>543</v>
      </c>
      <c r="AM12" s="635"/>
      <c r="AN12" s="635"/>
      <c r="AO12" s="658"/>
      <c r="AP12" s="628" t="s">
        <v>238</v>
      </c>
      <c r="AQ12" s="629"/>
      <c r="AR12" s="629"/>
      <c r="AS12" s="629"/>
      <c r="AT12" s="629"/>
      <c r="AU12" s="629"/>
      <c r="AV12" s="629"/>
      <c r="AW12" s="629"/>
      <c r="AX12" s="629"/>
      <c r="AY12" s="629"/>
      <c r="AZ12" s="629"/>
      <c r="BA12" s="629"/>
      <c r="BB12" s="629"/>
      <c r="BC12" s="629"/>
      <c r="BD12" s="629"/>
      <c r="BE12" s="629"/>
      <c r="BF12" s="630"/>
      <c r="BG12" s="631">
        <v>751253</v>
      </c>
      <c r="BH12" s="632"/>
      <c r="BI12" s="632"/>
      <c r="BJ12" s="632"/>
      <c r="BK12" s="632"/>
      <c r="BL12" s="632"/>
      <c r="BM12" s="632"/>
      <c r="BN12" s="633"/>
      <c r="BO12" s="656">
        <v>41.2</v>
      </c>
      <c r="BP12" s="656"/>
      <c r="BQ12" s="656"/>
      <c r="BR12" s="656"/>
      <c r="BS12" s="657" t="s">
        <v>543</v>
      </c>
      <c r="BT12" s="657"/>
      <c r="BU12" s="657"/>
      <c r="BV12" s="657"/>
      <c r="BW12" s="657"/>
      <c r="BX12" s="657"/>
      <c r="BY12" s="657"/>
      <c r="BZ12" s="657"/>
      <c r="CA12" s="657"/>
      <c r="CB12" s="707"/>
      <c r="CD12" s="659" t="s">
        <v>239</v>
      </c>
      <c r="CE12" s="660"/>
      <c r="CF12" s="660"/>
      <c r="CG12" s="660"/>
      <c r="CH12" s="660"/>
      <c r="CI12" s="660"/>
      <c r="CJ12" s="660"/>
      <c r="CK12" s="660"/>
      <c r="CL12" s="660"/>
      <c r="CM12" s="660"/>
      <c r="CN12" s="660"/>
      <c r="CO12" s="660"/>
      <c r="CP12" s="660"/>
      <c r="CQ12" s="661"/>
      <c r="CR12" s="631">
        <v>388585</v>
      </c>
      <c r="CS12" s="632"/>
      <c r="CT12" s="632"/>
      <c r="CU12" s="632"/>
      <c r="CV12" s="632"/>
      <c r="CW12" s="632"/>
      <c r="CX12" s="632"/>
      <c r="CY12" s="633"/>
      <c r="CZ12" s="656">
        <v>4</v>
      </c>
      <c r="DA12" s="656"/>
      <c r="DB12" s="656"/>
      <c r="DC12" s="656"/>
      <c r="DD12" s="622">
        <v>28756</v>
      </c>
      <c r="DE12" s="632"/>
      <c r="DF12" s="632"/>
      <c r="DG12" s="632"/>
      <c r="DH12" s="632"/>
      <c r="DI12" s="632"/>
      <c r="DJ12" s="632"/>
      <c r="DK12" s="632"/>
      <c r="DL12" s="632"/>
      <c r="DM12" s="632"/>
      <c r="DN12" s="632"/>
      <c r="DO12" s="632"/>
      <c r="DP12" s="633"/>
      <c r="DQ12" s="622">
        <v>327514</v>
      </c>
      <c r="DR12" s="632"/>
      <c r="DS12" s="632"/>
      <c r="DT12" s="632"/>
      <c r="DU12" s="632"/>
      <c r="DV12" s="632"/>
      <c r="DW12" s="632"/>
      <c r="DX12" s="632"/>
      <c r="DY12" s="632"/>
      <c r="DZ12" s="632"/>
      <c r="EA12" s="632"/>
      <c r="EB12" s="632"/>
      <c r="EC12" s="669"/>
    </row>
    <row r="13" spans="2:143" ht="11.25" customHeight="1" x14ac:dyDescent="0.15">
      <c r="B13" s="628" t="s">
        <v>240</v>
      </c>
      <c r="C13" s="629"/>
      <c r="D13" s="629"/>
      <c r="E13" s="629"/>
      <c r="F13" s="629"/>
      <c r="G13" s="629"/>
      <c r="H13" s="629"/>
      <c r="I13" s="629"/>
      <c r="J13" s="629"/>
      <c r="K13" s="629"/>
      <c r="L13" s="629"/>
      <c r="M13" s="629"/>
      <c r="N13" s="629"/>
      <c r="O13" s="629"/>
      <c r="P13" s="629"/>
      <c r="Q13" s="630"/>
      <c r="R13" s="631" t="s">
        <v>543</v>
      </c>
      <c r="S13" s="632"/>
      <c r="T13" s="632"/>
      <c r="U13" s="632"/>
      <c r="V13" s="632"/>
      <c r="W13" s="632"/>
      <c r="X13" s="632"/>
      <c r="Y13" s="633"/>
      <c r="Z13" s="656" t="s">
        <v>579</v>
      </c>
      <c r="AA13" s="656"/>
      <c r="AB13" s="656"/>
      <c r="AC13" s="656"/>
      <c r="AD13" s="657" t="s">
        <v>543</v>
      </c>
      <c r="AE13" s="657"/>
      <c r="AF13" s="657"/>
      <c r="AG13" s="657"/>
      <c r="AH13" s="657"/>
      <c r="AI13" s="657"/>
      <c r="AJ13" s="657"/>
      <c r="AK13" s="657"/>
      <c r="AL13" s="634" t="s">
        <v>543</v>
      </c>
      <c r="AM13" s="635"/>
      <c r="AN13" s="635"/>
      <c r="AO13" s="658"/>
      <c r="AP13" s="628" t="s">
        <v>591</v>
      </c>
      <c r="AQ13" s="629"/>
      <c r="AR13" s="629"/>
      <c r="AS13" s="629"/>
      <c r="AT13" s="629"/>
      <c r="AU13" s="629"/>
      <c r="AV13" s="629"/>
      <c r="AW13" s="629"/>
      <c r="AX13" s="629"/>
      <c r="AY13" s="629"/>
      <c r="AZ13" s="629"/>
      <c r="BA13" s="629"/>
      <c r="BB13" s="629"/>
      <c r="BC13" s="629"/>
      <c r="BD13" s="629"/>
      <c r="BE13" s="629"/>
      <c r="BF13" s="630"/>
      <c r="BG13" s="631">
        <v>742018</v>
      </c>
      <c r="BH13" s="632"/>
      <c r="BI13" s="632"/>
      <c r="BJ13" s="632"/>
      <c r="BK13" s="632"/>
      <c r="BL13" s="632"/>
      <c r="BM13" s="632"/>
      <c r="BN13" s="633"/>
      <c r="BO13" s="656">
        <v>40.700000000000003</v>
      </c>
      <c r="BP13" s="656"/>
      <c r="BQ13" s="656"/>
      <c r="BR13" s="656"/>
      <c r="BS13" s="657" t="s">
        <v>543</v>
      </c>
      <c r="BT13" s="657"/>
      <c r="BU13" s="657"/>
      <c r="BV13" s="657"/>
      <c r="BW13" s="657"/>
      <c r="BX13" s="657"/>
      <c r="BY13" s="657"/>
      <c r="BZ13" s="657"/>
      <c r="CA13" s="657"/>
      <c r="CB13" s="707"/>
      <c r="CD13" s="659" t="s">
        <v>241</v>
      </c>
      <c r="CE13" s="660"/>
      <c r="CF13" s="660"/>
      <c r="CG13" s="660"/>
      <c r="CH13" s="660"/>
      <c r="CI13" s="660"/>
      <c r="CJ13" s="660"/>
      <c r="CK13" s="660"/>
      <c r="CL13" s="660"/>
      <c r="CM13" s="660"/>
      <c r="CN13" s="660"/>
      <c r="CO13" s="660"/>
      <c r="CP13" s="660"/>
      <c r="CQ13" s="661"/>
      <c r="CR13" s="631">
        <v>964320</v>
      </c>
      <c r="CS13" s="632"/>
      <c r="CT13" s="632"/>
      <c r="CU13" s="632"/>
      <c r="CV13" s="632"/>
      <c r="CW13" s="632"/>
      <c r="CX13" s="632"/>
      <c r="CY13" s="633"/>
      <c r="CZ13" s="656">
        <v>9.8000000000000007</v>
      </c>
      <c r="DA13" s="656"/>
      <c r="DB13" s="656"/>
      <c r="DC13" s="656"/>
      <c r="DD13" s="622">
        <v>424975</v>
      </c>
      <c r="DE13" s="632"/>
      <c r="DF13" s="632"/>
      <c r="DG13" s="632"/>
      <c r="DH13" s="632"/>
      <c r="DI13" s="632"/>
      <c r="DJ13" s="632"/>
      <c r="DK13" s="632"/>
      <c r="DL13" s="632"/>
      <c r="DM13" s="632"/>
      <c r="DN13" s="632"/>
      <c r="DO13" s="632"/>
      <c r="DP13" s="633"/>
      <c r="DQ13" s="622">
        <v>505533</v>
      </c>
      <c r="DR13" s="632"/>
      <c r="DS13" s="632"/>
      <c r="DT13" s="632"/>
      <c r="DU13" s="632"/>
      <c r="DV13" s="632"/>
      <c r="DW13" s="632"/>
      <c r="DX13" s="632"/>
      <c r="DY13" s="632"/>
      <c r="DZ13" s="632"/>
      <c r="EA13" s="632"/>
      <c r="EB13" s="632"/>
      <c r="EC13" s="669"/>
    </row>
    <row r="14" spans="2:143" ht="11.25" customHeight="1" x14ac:dyDescent="0.15">
      <c r="B14" s="628" t="s">
        <v>242</v>
      </c>
      <c r="C14" s="629"/>
      <c r="D14" s="629"/>
      <c r="E14" s="629"/>
      <c r="F14" s="629"/>
      <c r="G14" s="629"/>
      <c r="H14" s="629"/>
      <c r="I14" s="629"/>
      <c r="J14" s="629"/>
      <c r="K14" s="629"/>
      <c r="L14" s="629"/>
      <c r="M14" s="629"/>
      <c r="N14" s="629"/>
      <c r="O14" s="629"/>
      <c r="P14" s="629"/>
      <c r="Q14" s="630"/>
      <c r="R14" s="631" t="s">
        <v>543</v>
      </c>
      <c r="S14" s="632"/>
      <c r="T14" s="632"/>
      <c r="U14" s="632"/>
      <c r="V14" s="632"/>
      <c r="W14" s="632"/>
      <c r="X14" s="632"/>
      <c r="Y14" s="633"/>
      <c r="Z14" s="656" t="s">
        <v>543</v>
      </c>
      <c r="AA14" s="656"/>
      <c r="AB14" s="656"/>
      <c r="AC14" s="656"/>
      <c r="AD14" s="657" t="s">
        <v>543</v>
      </c>
      <c r="AE14" s="657"/>
      <c r="AF14" s="657"/>
      <c r="AG14" s="657"/>
      <c r="AH14" s="657"/>
      <c r="AI14" s="657"/>
      <c r="AJ14" s="657"/>
      <c r="AK14" s="657"/>
      <c r="AL14" s="634" t="s">
        <v>543</v>
      </c>
      <c r="AM14" s="635"/>
      <c r="AN14" s="635"/>
      <c r="AO14" s="658"/>
      <c r="AP14" s="628" t="s">
        <v>590</v>
      </c>
      <c r="AQ14" s="629"/>
      <c r="AR14" s="629"/>
      <c r="AS14" s="629"/>
      <c r="AT14" s="629"/>
      <c r="AU14" s="629"/>
      <c r="AV14" s="629"/>
      <c r="AW14" s="629"/>
      <c r="AX14" s="629"/>
      <c r="AY14" s="629"/>
      <c r="AZ14" s="629"/>
      <c r="BA14" s="629"/>
      <c r="BB14" s="629"/>
      <c r="BC14" s="629"/>
      <c r="BD14" s="629"/>
      <c r="BE14" s="629"/>
      <c r="BF14" s="630"/>
      <c r="BG14" s="631">
        <v>41383</v>
      </c>
      <c r="BH14" s="632"/>
      <c r="BI14" s="632"/>
      <c r="BJ14" s="632"/>
      <c r="BK14" s="632"/>
      <c r="BL14" s="632"/>
      <c r="BM14" s="632"/>
      <c r="BN14" s="633"/>
      <c r="BO14" s="656">
        <v>2.2999999999999998</v>
      </c>
      <c r="BP14" s="656"/>
      <c r="BQ14" s="656"/>
      <c r="BR14" s="656"/>
      <c r="BS14" s="657" t="s">
        <v>543</v>
      </c>
      <c r="BT14" s="657"/>
      <c r="BU14" s="657"/>
      <c r="BV14" s="657"/>
      <c r="BW14" s="657"/>
      <c r="BX14" s="657"/>
      <c r="BY14" s="657"/>
      <c r="BZ14" s="657"/>
      <c r="CA14" s="657"/>
      <c r="CB14" s="707"/>
      <c r="CD14" s="659" t="s">
        <v>243</v>
      </c>
      <c r="CE14" s="660"/>
      <c r="CF14" s="660"/>
      <c r="CG14" s="660"/>
      <c r="CH14" s="660"/>
      <c r="CI14" s="660"/>
      <c r="CJ14" s="660"/>
      <c r="CK14" s="660"/>
      <c r="CL14" s="660"/>
      <c r="CM14" s="660"/>
      <c r="CN14" s="660"/>
      <c r="CO14" s="660"/>
      <c r="CP14" s="660"/>
      <c r="CQ14" s="661"/>
      <c r="CR14" s="631">
        <v>488604</v>
      </c>
      <c r="CS14" s="632"/>
      <c r="CT14" s="632"/>
      <c r="CU14" s="632"/>
      <c r="CV14" s="632"/>
      <c r="CW14" s="632"/>
      <c r="CX14" s="632"/>
      <c r="CY14" s="633"/>
      <c r="CZ14" s="656">
        <v>5</v>
      </c>
      <c r="DA14" s="656"/>
      <c r="DB14" s="656"/>
      <c r="DC14" s="656"/>
      <c r="DD14" s="622" t="s">
        <v>543</v>
      </c>
      <c r="DE14" s="632"/>
      <c r="DF14" s="632"/>
      <c r="DG14" s="632"/>
      <c r="DH14" s="632"/>
      <c r="DI14" s="632"/>
      <c r="DJ14" s="632"/>
      <c r="DK14" s="632"/>
      <c r="DL14" s="632"/>
      <c r="DM14" s="632"/>
      <c r="DN14" s="632"/>
      <c r="DO14" s="632"/>
      <c r="DP14" s="633"/>
      <c r="DQ14" s="622">
        <v>423704</v>
      </c>
      <c r="DR14" s="632"/>
      <c r="DS14" s="632"/>
      <c r="DT14" s="632"/>
      <c r="DU14" s="632"/>
      <c r="DV14" s="632"/>
      <c r="DW14" s="632"/>
      <c r="DX14" s="632"/>
      <c r="DY14" s="632"/>
      <c r="DZ14" s="632"/>
      <c r="EA14" s="632"/>
      <c r="EB14" s="632"/>
      <c r="EC14" s="669"/>
    </row>
    <row r="15" spans="2:143" ht="11.25" customHeight="1" x14ac:dyDescent="0.15">
      <c r="B15" s="628" t="s">
        <v>244</v>
      </c>
      <c r="C15" s="629"/>
      <c r="D15" s="629"/>
      <c r="E15" s="629"/>
      <c r="F15" s="629"/>
      <c r="G15" s="629"/>
      <c r="H15" s="629"/>
      <c r="I15" s="629"/>
      <c r="J15" s="629"/>
      <c r="K15" s="629"/>
      <c r="L15" s="629"/>
      <c r="M15" s="629"/>
      <c r="N15" s="629"/>
      <c r="O15" s="629"/>
      <c r="P15" s="629"/>
      <c r="Q15" s="630"/>
      <c r="R15" s="631" t="s">
        <v>589</v>
      </c>
      <c r="S15" s="632"/>
      <c r="T15" s="632"/>
      <c r="U15" s="632"/>
      <c r="V15" s="632"/>
      <c r="W15" s="632"/>
      <c r="X15" s="632"/>
      <c r="Y15" s="633"/>
      <c r="Z15" s="656" t="s">
        <v>588</v>
      </c>
      <c r="AA15" s="656"/>
      <c r="AB15" s="656"/>
      <c r="AC15" s="656"/>
      <c r="AD15" s="657" t="s">
        <v>587</v>
      </c>
      <c r="AE15" s="657"/>
      <c r="AF15" s="657"/>
      <c r="AG15" s="657"/>
      <c r="AH15" s="657"/>
      <c r="AI15" s="657"/>
      <c r="AJ15" s="657"/>
      <c r="AK15" s="657"/>
      <c r="AL15" s="634" t="s">
        <v>579</v>
      </c>
      <c r="AM15" s="635"/>
      <c r="AN15" s="635"/>
      <c r="AO15" s="658"/>
      <c r="AP15" s="628" t="s">
        <v>245</v>
      </c>
      <c r="AQ15" s="629"/>
      <c r="AR15" s="629"/>
      <c r="AS15" s="629"/>
      <c r="AT15" s="629"/>
      <c r="AU15" s="629"/>
      <c r="AV15" s="629"/>
      <c r="AW15" s="629"/>
      <c r="AX15" s="629"/>
      <c r="AY15" s="629"/>
      <c r="AZ15" s="629"/>
      <c r="BA15" s="629"/>
      <c r="BB15" s="629"/>
      <c r="BC15" s="629"/>
      <c r="BD15" s="629"/>
      <c r="BE15" s="629"/>
      <c r="BF15" s="630"/>
      <c r="BG15" s="631">
        <v>122003</v>
      </c>
      <c r="BH15" s="632"/>
      <c r="BI15" s="632"/>
      <c r="BJ15" s="632"/>
      <c r="BK15" s="632"/>
      <c r="BL15" s="632"/>
      <c r="BM15" s="632"/>
      <c r="BN15" s="633"/>
      <c r="BO15" s="656">
        <v>6.7</v>
      </c>
      <c r="BP15" s="656"/>
      <c r="BQ15" s="656"/>
      <c r="BR15" s="656"/>
      <c r="BS15" s="657" t="s">
        <v>543</v>
      </c>
      <c r="BT15" s="657"/>
      <c r="BU15" s="657"/>
      <c r="BV15" s="657"/>
      <c r="BW15" s="657"/>
      <c r="BX15" s="657"/>
      <c r="BY15" s="657"/>
      <c r="BZ15" s="657"/>
      <c r="CA15" s="657"/>
      <c r="CB15" s="707"/>
      <c r="CD15" s="659" t="s">
        <v>246</v>
      </c>
      <c r="CE15" s="660"/>
      <c r="CF15" s="660"/>
      <c r="CG15" s="660"/>
      <c r="CH15" s="660"/>
      <c r="CI15" s="660"/>
      <c r="CJ15" s="660"/>
      <c r="CK15" s="660"/>
      <c r="CL15" s="660"/>
      <c r="CM15" s="660"/>
      <c r="CN15" s="660"/>
      <c r="CO15" s="660"/>
      <c r="CP15" s="660"/>
      <c r="CQ15" s="661"/>
      <c r="CR15" s="631">
        <v>943664</v>
      </c>
      <c r="CS15" s="632"/>
      <c r="CT15" s="632"/>
      <c r="CU15" s="632"/>
      <c r="CV15" s="632"/>
      <c r="CW15" s="632"/>
      <c r="CX15" s="632"/>
      <c r="CY15" s="633"/>
      <c r="CZ15" s="656">
        <v>9.6</v>
      </c>
      <c r="DA15" s="656"/>
      <c r="DB15" s="656"/>
      <c r="DC15" s="656"/>
      <c r="DD15" s="622">
        <v>146806</v>
      </c>
      <c r="DE15" s="632"/>
      <c r="DF15" s="632"/>
      <c r="DG15" s="632"/>
      <c r="DH15" s="632"/>
      <c r="DI15" s="632"/>
      <c r="DJ15" s="632"/>
      <c r="DK15" s="632"/>
      <c r="DL15" s="632"/>
      <c r="DM15" s="632"/>
      <c r="DN15" s="632"/>
      <c r="DO15" s="632"/>
      <c r="DP15" s="633"/>
      <c r="DQ15" s="622">
        <v>728864</v>
      </c>
      <c r="DR15" s="632"/>
      <c r="DS15" s="632"/>
      <c r="DT15" s="632"/>
      <c r="DU15" s="632"/>
      <c r="DV15" s="632"/>
      <c r="DW15" s="632"/>
      <c r="DX15" s="632"/>
      <c r="DY15" s="632"/>
      <c r="DZ15" s="632"/>
      <c r="EA15" s="632"/>
      <c r="EB15" s="632"/>
      <c r="EC15" s="669"/>
    </row>
    <row r="16" spans="2:143" ht="11.25" customHeight="1" x14ac:dyDescent="0.15">
      <c r="B16" s="628" t="s">
        <v>586</v>
      </c>
      <c r="C16" s="629"/>
      <c r="D16" s="629"/>
      <c r="E16" s="629"/>
      <c r="F16" s="629"/>
      <c r="G16" s="629"/>
      <c r="H16" s="629"/>
      <c r="I16" s="629"/>
      <c r="J16" s="629"/>
      <c r="K16" s="629"/>
      <c r="L16" s="629"/>
      <c r="M16" s="629"/>
      <c r="N16" s="629"/>
      <c r="O16" s="629"/>
      <c r="P16" s="629"/>
      <c r="Q16" s="630"/>
      <c r="R16" s="631">
        <v>10168</v>
      </c>
      <c r="S16" s="632"/>
      <c r="T16" s="632"/>
      <c r="U16" s="632"/>
      <c r="V16" s="632"/>
      <c r="W16" s="632"/>
      <c r="X16" s="632"/>
      <c r="Y16" s="633"/>
      <c r="Z16" s="656">
        <v>0.1</v>
      </c>
      <c r="AA16" s="656"/>
      <c r="AB16" s="656"/>
      <c r="AC16" s="656"/>
      <c r="AD16" s="657">
        <v>10168</v>
      </c>
      <c r="AE16" s="657"/>
      <c r="AF16" s="657"/>
      <c r="AG16" s="657"/>
      <c r="AH16" s="657"/>
      <c r="AI16" s="657"/>
      <c r="AJ16" s="657"/>
      <c r="AK16" s="657"/>
      <c r="AL16" s="634">
        <v>0.2</v>
      </c>
      <c r="AM16" s="635"/>
      <c r="AN16" s="635"/>
      <c r="AO16" s="658"/>
      <c r="AP16" s="628" t="s">
        <v>585</v>
      </c>
      <c r="AQ16" s="629"/>
      <c r="AR16" s="629"/>
      <c r="AS16" s="629"/>
      <c r="AT16" s="629"/>
      <c r="AU16" s="629"/>
      <c r="AV16" s="629"/>
      <c r="AW16" s="629"/>
      <c r="AX16" s="629"/>
      <c r="AY16" s="629"/>
      <c r="AZ16" s="629"/>
      <c r="BA16" s="629"/>
      <c r="BB16" s="629"/>
      <c r="BC16" s="629"/>
      <c r="BD16" s="629"/>
      <c r="BE16" s="629"/>
      <c r="BF16" s="630"/>
      <c r="BG16" s="631" t="s">
        <v>543</v>
      </c>
      <c r="BH16" s="632"/>
      <c r="BI16" s="632"/>
      <c r="BJ16" s="632"/>
      <c r="BK16" s="632"/>
      <c r="BL16" s="632"/>
      <c r="BM16" s="632"/>
      <c r="BN16" s="633"/>
      <c r="BO16" s="656" t="s">
        <v>543</v>
      </c>
      <c r="BP16" s="656"/>
      <c r="BQ16" s="656"/>
      <c r="BR16" s="656"/>
      <c r="BS16" s="657" t="s">
        <v>543</v>
      </c>
      <c r="BT16" s="657"/>
      <c r="BU16" s="657"/>
      <c r="BV16" s="657"/>
      <c r="BW16" s="657"/>
      <c r="BX16" s="657"/>
      <c r="BY16" s="657"/>
      <c r="BZ16" s="657"/>
      <c r="CA16" s="657"/>
      <c r="CB16" s="707"/>
      <c r="CD16" s="659" t="s">
        <v>247</v>
      </c>
      <c r="CE16" s="660"/>
      <c r="CF16" s="660"/>
      <c r="CG16" s="660"/>
      <c r="CH16" s="660"/>
      <c r="CI16" s="660"/>
      <c r="CJ16" s="660"/>
      <c r="CK16" s="660"/>
      <c r="CL16" s="660"/>
      <c r="CM16" s="660"/>
      <c r="CN16" s="660"/>
      <c r="CO16" s="660"/>
      <c r="CP16" s="660"/>
      <c r="CQ16" s="661"/>
      <c r="CR16" s="631">
        <v>15992</v>
      </c>
      <c r="CS16" s="632"/>
      <c r="CT16" s="632"/>
      <c r="CU16" s="632"/>
      <c r="CV16" s="632"/>
      <c r="CW16" s="632"/>
      <c r="CX16" s="632"/>
      <c r="CY16" s="633"/>
      <c r="CZ16" s="656">
        <v>0.2</v>
      </c>
      <c r="DA16" s="656"/>
      <c r="DB16" s="656"/>
      <c r="DC16" s="656"/>
      <c r="DD16" s="622" t="s">
        <v>129</v>
      </c>
      <c r="DE16" s="632"/>
      <c r="DF16" s="632"/>
      <c r="DG16" s="632"/>
      <c r="DH16" s="632"/>
      <c r="DI16" s="632"/>
      <c r="DJ16" s="632"/>
      <c r="DK16" s="632"/>
      <c r="DL16" s="632"/>
      <c r="DM16" s="632"/>
      <c r="DN16" s="632"/>
      <c r="DO16" s="632"/>
      <c r="DP16" s="633"/>
      <c r="DQ16" s="622">
        <v>13316</v>
      </c>
      <c r="DR16" s="632"/>
      <c r="DS16" s="632"/>
      <c r="DT16" s="632"/>
      <c r="DU16" s="632"/>
      <c r="DV16" s="632"/>
      <c r="DW16" s="632"/>
      <c r="DX16" s="632"/>
      <c r="DY16" s="632"/>
      <c r="DZ16" s="632"/>
      <c r="EA16" s="632"/>
      <c r="EB16" s="632"/>
      <c r="EC16" s="669"/>
    </row>
    <row r="17" spans="2:133" ht="11.25" customHeight="1" x14ac:dyDescent="0.15">
      <c r="B17" s="628" t="s">
        <v>248</v>
      </c>
      <c r="C17" s="629"/>
      <c r="D17" s="629"/>
      <c r="E17" s="629"/>
      <c r="F17" s="629"/>
      <c r="G17" s="629"/>
      <c r="H17" s="629"/>
      <c r="I17" s="629"/>
      <c r="J17" s="629"/>
      <c r="K17" s="629"/>
      <c r="L17" s="629"/>
      <c r="M17" s="629"/>
      <c r="N17" s="629"/>
      <c r="O17" s="629"/>
      <c r="P17" s="629"/>
      <c r="Q17" s="630"/>
      <c r="R17" s="631">
        <v>20197</v>
      </c>
      <c r="S17" s="632"/>
      <c r="T17" s="632"/>
      <c r="U17" s="632"/>
      <c r="V17" s="632"/>
      <c r="W17" s="632"/>
      <c r="X17" s="632"/>
      <c r="Y17" s="633"/>
      <c r="Z17" s="656">
        <v>0.2</v>
      </c>
      <c r="AA17" s="656"/>
      <c r="AB17" s="656"/>
      <c r="AC17" s="656"/>
      <c r="AD17" s="657">
        <v>20197</v>
      </c>
      <c r="AE17" s="657"/>
      <c r="AF17" s="657"/>
      <c r="AG17" s="657"/>
      <c r="AH17" s="657"/>
      <c r="AI17" s="657"/>
      <c r="AJ17" s="657"/>
      <c r="AK17" s="657"/>
      <c r="AL17" s="634">
        <v>0.3</v>
      </c>
      <c r="AM17" s="635"/>
      <c r="AN17" s="635"/>
      <c r="AO17" s="658"/>
      <c r="AP17" s="628" t="s">
        <v>584</v>
      </c>
      <c r="AQ17" s="629"/>
      <c r="AR17" s="629"/>
      <c r="AS17" s="629"/>
      <c r="AT17" s="629"/>
      <c r="AU17" s="629"/>
      <c r="AV17" s="629"/>
      <c r="AW17" s="629"/>
      <c r="AX17" s="629"/>
      <c r="AY17" s="629"/>
      <c r="AZ17" s="629"/>
      <c r="BA17" s="629"/>
      <c r="BB17" s="629"/>
      <c r="BC17" s="629"/>
      <c r="BD17" s="629"/>
      <c r="BE17" s="629"/>
      <c r="BF17" s="630"/>
      <c r="BG17" s="631" t="s">
        <v>579</v>
      </c>
      <c r="BH17" s="632"/>
      <c r="BI17" s="632"/>
      <c r="BJ17" s="632"/>
      <c r="BK17" s="632"/>
      <c r="BL17" s="632"/>
      <c r="BM17" s="632"/>
      <c r="BN17" s="633"/>
      <c r="BO17" s="656" t="s">
        <v>579</v>
      </c>
      <c r="BP17" s="656"/>
      <c r="BQ17" s="656"/>
      <c r="BR17" s="656"/>
      <c r="BS17" s="657" t="s">
        <v>579</v>
      </c>
      <c r="BT17" s="657"/>
      <c r="BU17" s="657"/>
      <c r="BV17" s="657"/>
      <c r="BW17" s="657"/>
      <c r="BX17" s="657"/>
      <c r="BY17" s="657"/>
      <c r="BZ17" s="657"/>
      <c r="CA17" s="657"/>
      <c r="CB17" s="707"/>
      <c r="CD17" s="659" t="s">
        <v>249</v>
      </c>
      <c r="CE17" s="660"/>
      <c r="CF17" s="660"/>
      <c r="CG17" s="660"/>
      <c r="CH17" s="660"/>
      <c r="CI17" s="660"/>
      <c r="CJ17" s="660"/>
      <c r="CK17" s="660"/>
      <c r="CL17" s="660"/>
      <c r="CM17" s="660"/>
      <c r="CN17" s="660"/>
      <c r="CO17" s="660"/>
      <c r="CP17" s="660"/>
      <c r="CQ17" s="661"/>
      <c r="CR17" s="631">
        <v>1139755</v>
      </c>
      <c r="CS17" s="632"/>
      <c r="CT17" s="632"/>
      <c r="CU17" s="632"/>
      <c r="CV17" s="632"/>
      <c r="CW17" s="632"/>
      <c r="CX17" s="632"/>
      <c r="CY17" s="633"/>
      <c r="CZ17" s="656">
        <v>11.6</v>
      </c>
      <c r="DA17" s="656"/>
      <c r="DB17" s="656"/>
      <c r="DC17" s="656"/>
      <c r="DD17" s="622" t="s">
        <v>543</v>
      </c>
      <c r="DE17" s="632"/>
      <c r="DF17" s="632"/>
      <c r="DG17" s="632"/>
      <c r="DH17" s="632"/>
      <c r="DI17" s="632"/>
      <c r="DJ17" s="632"/>
      <c r="DK17" s="632"/>
      <c r="DL17" s="632"/>
      <c r="DM17" s="632"/>
      <c r="DN17" s="632"/>
      <c r="DO17" s="632"/>
      <c r="DP17" s="633"/>
      <c r="DQ17" s="622">
        <v>1029401</v>
      </c>
      <c r="DR17" s="632"/>
      <c r="DS17" s="632"/>
      <c r="DT17" s="632"/>
      <c r="DU17" s="632"/>
      <c r="DV17" s="632"/>
      <c r="DW17" s="632"/>
      <c r="DX17" s="632"/>
      <c r="DY17" s="632"/>
      <c r="DZ17" s="632"/>
      <c r="EA17" s="632"/>
      <c r="EB17" s="632"/>
      <c r="EC17" s="669"/>
    </row>
    <row r="18" spans="2:133" ht="11.25" customHeight="1" x14ac:dyDescent="0.15">
      <c r="B18" s="628" t="s">
        <v>250</v>
      </c>
      <c r="C18" s="629"/>
      <c r="D18" s="629"/>
      <c r="E18" s="629"/>
      <c r="F18" s="629"/>
      <c r="G18" s="629"/>
      <c r="H18" s="629"/>
      <c r="I18" s="629"/>
      <c r="J18" s="629"/>
      <c r="K18" s="629"/>
      <c r="L18" s="629"/>
      <c r="M18" s="629"/>
      <c r="N18" s="629"/>
      <c r="O18" s="629"/>
      <c r="P18" s="629"/>
      <c r="Q18" s="630"/>
      <c r="R18" s="631">
        <v>104668</v>
      </c>
      <c r="S18" s="632"/>
      <c r="T18" s="632"/>
      <c r="U18" s="632"/>
      <c r="V18" s="632"/>
      <c r="W18" s="632"/>
      <c r="X18" s="632"/>
      <c r="Y18" s="633"/>
      <c r="Z18" s="656">
        <v>1</v>
      </c>
      <c r="AA18" s="656"/>
      <c r="AB18" s="656"/>
      <c r="AC18" s="656"/>
      <c r="AD18" s="657">
        <v>101542</v>
      </c>
      <c r="AE18" s="657"/>
      <c r="AF18" s="657"/>
      <c r="AG18" s="657"/>
      <c r="AH18" s="657"/>
      <c r="AI18" s="657"/>
      <c r="AJ18" s="657"/>
      <c r="AK18" s="657"/>
      <c r="AL18" s="634">
        <v>1.7000000476837158</v>
      </c>
      <c r="AM18" s="635"/>
      <c r="AN18" s="635"/>
      <c r="AO18" s="658"/>
      <c r="AP18" s="628" t="s">
        <v>583</v>
      </c>
      <c r="AQ18" s="629"/>
      <c r="AR18" s="629"/>
      <c r="AS18" s="629"/>
      <c r="AT18" s="629"/>
      <c r="AU18" s="629"/>
      <c r="AV18" s="629"/>
      <c r="AW18" s="629"/>
      <c r="AX18" s="629"/>
      <c r="AY18" s="629"/>
      <c r="AZ18" s="629"/>
      <c r="BA18" s="629"/>
      <c r="BB18" s="629"/>
      <c r="BC18" s="629"/>
      <c r="BD18" s="629"/>
      <c r="BE18" s="629"/>
      <c r="BF18" s="630"/>
      <c r="BG18" s="631" t="s">
        <v>543</v>
      </c>
      <c r="BH18" s="632"/>
      <c r="BI18" s="632"/>
      <c r="BJ18" s="632"/>
      <c r="BK18" s="632"/>
      <c r="BL18" s="632"/>
      <c r="BM18" s="632"/>
      <c r="BN18" s="633"/>
      <c r="BO18" s="656" t="s">
        <v>541</v>
      </c>
      <c r="BP18" s="656"/>
      <c r="BQ18" s="656"/>
      <c r="BR18" s="656"/>
      <c r="BS18" s="657" t="s">
        <v>543</v>
      </c>
      <c r="BT18" s="657"/>
      <c r="BU18" s="657"/>
      <c r="BV18" s="657"/>
      <c r="BW18" s="657"/>
      <c r="BX18" s="657"/>
      <c r="BY18" s="657"/>
      <c r="BZ18" s="657"/>
      <c r="CA18" s="657"/>
      <c r="CB18" s="707"/>
      <c r="CD18" s="659" t="s">
        <v>251</v>
      </c>
      <c r="CE18" s="660"/>
      <c r="CF18" s="660"/>
      <c r="CG18" s="660"/>
      <c r="CH18" s="660"/>
      <c r="CI18" s="660"/>
      <c r="CJ18" s="660"/>
      <c r="CK18" s="660"/>
      <c r="CL18" s="660"/>
      <c r="CM18" s="660"/>
      <c r="CN18" s="660"/>
      <c r="CO18" s="660"/>
      <c r="CP18" s="660"/>
      <c r="CQ18" s="661"/>
      <c r="CR18" s="631" t="s">
        <v>129</v>
      </c>
      <c r="CS18" s="632"/>
      <c r="CT18" s="632"/>
      <c r="CU18" s="632"/>
      <c r="CV18" s="632"/>
      <c r="CW18" s="632"/>
      <c r="CX18" s="632"/>
      <c r="CY18" s="633"/>
      <c r="CZ18" s="656" t="s">
        <v>543</v>
      </c>
      <c r="DA18" s="656"/>
      <c r="DB18" s="656"/>
      <c r="DC18" s="656"/>
      <c r="DD18" s="622" t="s">
        <v>543</v>
      </c>
      <c r="DE18" s="632"/>
      <c r="DF18" s="632"/>
      <c r="DG18" s="632"/>
      <c r="DH18" s="632"/>
      <c r="DI18" s="632"/>
      <c r="DJ18" s="632"/>
      <c r="DK18" s="632"/>
      <c r="DL18" s="632"/>
      <c r="DM18" s="632"/>
      <c r="DN18" s="632"/>
      <c r="DO18" s="632"/>
      <c r="DP18" s="633"/>
      <c r="DQ18" s="622" t="s">
        <v>543</v>
      </c>
      <c r="DR18" s="632"/>
      <c r="DS18" s="632"/>
      <c r="DT18" s="632"/>
      <c r="DU18" s="632"/>
      <c r="DV18" s="632"/>
      <c r="DW18" s="632"/>
      <c r="DX18" s="632"/>
      <c r="DY18" s="632"/>
      <c r="DZ18" s="632"/>
      <c r="EA18" s="632"/>
      <c r="EB18" s="632"/>
      <c r="EC18" s="669"/>
    </row>
    <row r="19" spans="2:133" ht="11.25" customHeight="1" x14ac:dyDescent="0.15">
      <c r="B19" s="628" t="s">
        <v>582</v>
      </c>
      <c r="C19" s="629"/>
      <c r="D19" s="629"/>
      <c r="E19" s="629"/>
      <c r="F19" s="629"/>
      <c r="G19" s="629"/>
      <c r="H19" s="629"/>
      <c r="I19" s="629"/>
      <c r="J19" s="629"/>
      <c r="K19" s="629"/>
      <c r="L19" s="629"/>
      <c r="M19" s="629"/>
      <c r="N19" s="629"/>
      <c r="O19" s="629"/>
      <c r="P19" s="629"/>
      <c r="Q19" s="630"/>
      <c r="R19" s="631">
        <v>3936</v>
      </c>
      <c r="S19" s="632"/>
      <c r="T19" s="632"/>
      <c r="U19" s="632"/>
      <c r="V19" s="632"/>
      <c r="W19" s="632"/>
      <c r="X19" s="632"/>
      <c r="Y19" s="633"/>
      <c r="Z19" s="656">
        <v>0</v>
      </c>
      <c r="AA19" s="656"/>
      <c r="AB19" s="656"/>
      <c r="AC19" s="656"/>
      <c r="AD19" s="657">
        <v>3936</v>
      </c>
      <c r="AE19" s="657"/>
      <c r="AF19" s="657"/>
      <c r="AG19" s="657"/>
      <c r="AH19" s="657"/>
      <c r="AI19" s="657"/>
      <c r="AJ19" s="657"/>
      <c r="AK19" s="657"/>
      <c r="AL19" s="634">
        <v>0.1</v>
      </c>
      <c r="AM19" s="635"/>
      <c r="AN19" s="635"/>
      <c r="AO19" s="658"/>
      <c r="AP19" s="628" t="s">
        <v>252</v>
      </c>
      <c r="AQ19" s="629"/>
      <c r="AR19" s="629"/>
      <c r="AS19" s="629"/>
      <c r="AT19" s="629"/>
      <c r="AU19" s="629"/>
      <c r="AV19" s="629"/>
      <c r="AW19" s="629"/>
      <c r="AX19" s="629"/>
      <c r="AY19" s="629"/>
      <c r="AZ19" s="629"/>
      <c r="BA19" s="629"/>
      <c r="BB19" s="629"/>
      <c r="BC19" s="629"/>
      <c r="BD19" s="629"/>
      <c r="BE19" s="629"/>
      <c r="BF19" s="630"/>
      <c r="BG19" s="631">
        <v>78195</v>
      </c>
      <c r="BH19" s="632"/>
      <c r="BI19" s="632"/>
      <c r="BJ19" s="632"/>
      <c r="BK19" s="632"/>
      <c r="BL19" s="632"/>
      <c r="BM19" s="632"/>
      <c r="BN19" s="633"/>
      <c r="BO19" s="656">
        <v>4.3</v>
      </c>
      <c r="BP19" s="656"/>
      <c r="BQ19" s="656"/>
      <c r="BR19" s="656"/>
      <c r="BS19" s="657" t="s">
        <v>581</v>
      </c>
      <c r="BT19" s="657"/>
      <c r="BU19" s="657"/>
      <c r="BV19" s="657"/>
      <c r="BW19" s="657"/>
      <c r="BX19" s="657"/>
      <c r="BY19" s="657"/>
      <c r="BZ19" s="657"/>
      <c r="CA19" s="657"/>
      <c r="CB19" s="707"/>
      <c r="CD19" s="659" t="s">
        <v>253</v>
      </c>
      <c r="CE19" s="660"/>
      <c r="CF19" s="660"/>
      <c r="CG19" s="660"/>
      <c r="CH19" s="660"/>
      <c r="CI19" s="660"/>
      <c r="CJ19" s="660"/>
      <c r="CK19" s="660"/>
      <c r="CL19" s="660"/>
      <c r="CM19" s="660"/>
      <c r="CN19" s="660"/>
      <c r="CO19" s="660"/>
      <c r="CP19" s="660"/>
      <c r="CQ19" s="661"/>
      <c r="CR19" s="631" t="s">
        <v>543</v>
      </c>
      <c r="CS19" s="632"/>
      <c r="CT19" s="632"/>
      <c r="CU19" s="632"/>
      <c r="CV19" s="632"/>
      <c r="CW19" s="632"/>
      <c r="CX19" s="632"/>
      <c r="CY19" s="633"/>
      <c r="CZ19" s="656" t="s">
        <v>543</v>
      </c>
      <c r="DA19" s="656"/>
      <c r="DB19" s="656"/>
      <c r="DC19" s="656"/>
      <c r="DD19" s="622" t="s">
        <v>543</v>
      </c>
      <c r="DE19" s="632"/>
      <c r="DF19" s="632"/>
      <c r="DG19" s="632"/>
      <c r="DH19" s="632"/>
      <c r="DI19" s="632"/>
      <c r="DJ19" s="632"/>
      <c r="DK19" s="632"/>
      <c r="DL19" s="632"/>
      <c r="DM19" s="632"/>
      <c r="DN19" s="632"/>
      <c r="DO19" s="632"/>
      <c r="DP19" s="633"/>
      <c r="DQ19" s="622" t="s">
        <v>543</v>
      </c>
      <c r="DR19" s="632"/>
      <c r="DS19" s="632"/>
      <c r="DT19" s="632"/>
      <c r="DU19" s="632"/>
      <c r="DV19" s="632"/>
      <c r="DW19" s="632"/>
      <c r="DX19" s="632"/>
      <c r="DY19" s="632"/>
      <c r="DZ19" s="632"/>
      <c r="EA19" s="632"/>
      <c r="EB19" s="632"/>
      <c r="EC19" s="669"/>
    </row>
    <row r="20" spans="2:133" ht="11.25" customHeight="1" x14ac:dyDescent="0.15">
      <c r="B20" s="628" t="s">
        <v>254</v>
      </c>
      <c r="C20" s="629"/>
      <c r="D20" s="629"/>
      <c r="E20" s="629"/>
      <c r="F20" s="629"/>
      <c r="G20" s="629"/>
      <c r="H20" s="629"/>
      <c r="I20" s="629"/>
      <c r="J20" s="629"/>
      <c r="K20" s="629"/>
      <c r="L20" s="629"/>
      <c r="M20" s="629"/>
      <c r="N20" s="629"/>
      <c r="O20" s="629"/>
      <c r="P20" s="629"/>
      <c r="Q20" s="630"/>
      <c r="R20" s="631">
        <v>2825</v>
      </c>
      <c r="S20" s="632"/>
      <c r="T20" s="632"/>
      <c r="U20" s="632"/>
      <c r="V20" s="632"/>
      <c r="W20" s="632"/>
      <c r="X20" s="632"/>
      <c r="Y20" s="633"/>
      <c r="Z20" s="656">
        <v>0</v>
      </c>
      <c r="AA20" s="656"/>
      <c r="AB20" s="656"/>
      <c r="AC20" s="656"/>
      <c r="AD20" s="657">
        <v>2825</v>
      </c>
      <c r="AE20" s="657"/>
      <c r="AF20" s="657"/>
      <c r="AG20" s="657"/>
      <c r="AH20" s="657"/>
      <c r="AI20" s="657"/>
      <c r="AJ20" s="657"/>
      <c r="AK20" s="657"/>
      <c r="AL20" s="634">
        <v>0</v>
      </c>
      <c r="AM20" s="635"/>
      <c r="AN20" s="635"/>
      <c r="AO20" s="658"/>
      <c r="AP20" s="628" t="s">
        <v>580</v>
      </c>
      <c r="AQ20" s="629"/>
      <c r="AR20" s="629"/>
      <c r="AS20" s="629"/>
      <c r="AT20" s="629"/>
      <c r="AU20" s="629"/>
      <c r="AV20" s="629"/>
      <c r="AW20" s="629"/>
      <c r="AX20" s="629"/>
      <c r="AY20" s="629"/>
      <c r="AZ20" s="629"/>
      <c r="BA20" s="629"/>
      <c r="BB20" s="629"/>
      <c r="BC20" s="629"/>
      <c r="BD20" s="629"/>
      <c r="BE20" s="629"/>
      <c r="BF20" s="630"/>
      <c r="BG20" s="631">
        <v>78195</v>
      </c>
      <c r="BH20" s="632"/>
      <c r="BI20" s="632"/>
      <c r="BJ20" s="632"/>
      <c r="BK20" s="632"/>
      <c r="BL20" s="632"/>
      <c r="BM20" s="632"/>
      <c r="BN20" s="633"/>
      <c r="BO20" s="656">
        <v>4.3</v>
      </c>
      <c r="BP20" s="656"/>
      <c r="BQ20" s="656"/>
      <c r="BR20" s="656"/>
      <c r="BS20" s="657" t="s">
        <v>579</v>
      </c>
      <c r="BT20" s="657"/>
      <c r="BU20" s="657"/>
      <c r="BV20" s="657"/>
      <c r="BW20" s="657"/>
      <c r="BX20" s="657"/>
      <c r="BY20" s="657"/>
      <c r="BZ20" s="657"/>
      <c r="CA20" s="657"/>
      <c r="CB20" s="707"/>
      <c r="CD20" s="659" t="s">
        <v>255</v>
      </c>
      <c r="CE20" s="660"/>
      <c r="CF20" s="660"/>
      <c r="CG20" s="660"/>
      <c r="CH20" s="660"/>
      <c r="CI20" s="660"/>
      <c r="CJ20" s="660"/>
      <c r="CK20" s="660"/>
      <c r="CL20" s="660"/>
      <c r="CM20" s="660"/>
      <c r="CN20" s="660"/>
      <c r="CO20" s="660"/>
      <c r="CP20" s="660"/>
      <c r="CQ20" s="661"/>
      <c r="CR20" s="631">
        <v>9821474</v>
      </c>
      <c r="CS20" s="632"/>
      <c r="CT20" s="632"/>
      <c r="CU20" s="632"/>
      <c r="CV20" s="632"/>
      <c r="CW20" s="632"/>
      <c r="CX20" s="632"/>
      <c r="CY20" s="633"/>
      <c r="CZ20" s="656">
        <v>100</v>
      </c>
      <c r="DA20" s="656"/>
      <c r="DB20" s="656"/>
      <c r="DC20" s="656"/>
      <c r="DD20" s="622">
        <v>1294174</v>
      </c>
      <c r="DE20" s="632"/>
      <c r="DF20" s="632"/>
      <c r="DG20" s="632"/>
      <c r="DH20" s="632"/>
      <c r="DI20" s="632"/>
      <c r="DJ20" s="632"/>
      <c r="DK20" s="632"/>
      <c r="DL20" s="632"/>
      <c r="DM20" s="632"/>
      <c r="DN20" s="632"/>
      <c r="DO20" s="632"/>
      <c r="DP20" s="633"/>
      <c r="DQ20" s="622">
        <v>7065169</v>
      </c>
      <c r="DR20" s="632"/>
      <c r="DS20" s="632"/>
      <c r="DT20" s="632"/>
      <c r="DU20" s="632"/>
      <c r="DV20" s="632"/>
      <c r="DW20" s="632"/>
      <c r="DX20" s="632"/>
      <c r="DY20" s="632"/>
      <c r="DZ20" s="632"/>
      <c r="EA20" s="632"/>
      <c r="EB20" s="632"/>
      <c r="EC20" s="669"/>
    </row>
    <row r="21" spans="2:133" ht="11.25" customHeight="1" x14ac:dyDescent="0.15">
      <c r="B21" s="628" t="s">
        <v>256</v>
      </c>
      <c r="C21" s="629"/>
      <c r="D21" s="629"/>
      <c r="E21" s="629"/>
      <c r="F21" s="629"/>
      <c r="G21" s="629"/>
      <c r="H21" s="629"/>
      <c r="I21" s="629"/>
      <c r="J21" s="629"/>
      <c r="K21" s="629"/>
      <c r="L21" s="629"/>
      <c r="M21" s="629"/>
      <c r="N21" s="629"/>
      <c r="O21" s="629"/>
      <c r="P21" s="629"/>
      <c r="Q21" s="630"/>
      <c r="R21" s="631">
        <v>838</v>
      </c>
      <c r="S21" s="632"/>
      <c r="T21" s="632"/>
      <c r="U21" s="632"/>
      <c r="V21" s="632"/>
      <c r="W21" s="632"/>
      <c r="X21" s="632"/>
      <c r="Y21" s="633"/>
      <c r="Z21" s="656">
        <v>0</v>
      </c>
      <c r="AA21" s="656"/>
      <c r="AB21" s="656"/>
      <c r="AC21" s="656"/>
      <c r="AD21" s="657">
        <v>838</v>
      </c>
      <c r="AE21" s="657"/>
      <c r="AF21" s="657"/>
      <c r="AG21" s="657"/>
      <c r="AH21" s="657"/>
      <c r="AI21" s="657"/>
      <c r="AJ21" s="657"/>
      <c r="AK21" s="657"/>
      <c r="AL21" s="634">
        <v>0</v>
      </c>
      <c r="AM21" s="635"/>
      <c r="AN21" s="635"/>
      <c r="AO21" s="658"/>
      <c r="AP21" s="722" t="s">
        <v>578</v>
      </c>
      <c r="AQ21" s="729"/>
      <c r="AR21" s="729"/>
      <c r="AS21" s="729"/>
      <c r="AT21" s="729"/>
      <c r="AU21" s="729"/>
      <c r="AV21" s="729"/>
      <c r="AW21" s="729"/>
      <c r="AX21" s="729"/>
      <c r="AY21" s="729"/>
      <c r="AZ21" s="729"/>
      <c r="BA21" s="729"/>
      <c r="BB21" s="729"/>
      <c r="BC21" s="729"/>
      <c r="BD21" s="729"/>
      <c r="BE21" s="729"/>
      <c r="BF21" s="724"/>
      <c r="BG21" s="631">
        <v>28102</v>
      </c>
      <c r="BH21" s="632"/>
      <c r="BI21" s="632"/>
      <c r="BJ21" s="632"/>
      <c r="BK21" s="632"/>
      <c r="BL21" s="632"/>
      <c r="BM21" s="632"/>
      <c r="BN21" s="633"/>
      <c r="BO21" s="656">
        <v>1.5</v>
      </c>
      <c r="BP21" s="656"/>
      <c r="BQ21" s="656"/>
      <c r="BR21" s="656"/>
      <c r="BS21" s="657" t="s">
        <v>543</v>
      </c>
      <c r="BT21" s="657"/>
      <c r="BU21" s="657"/>
      <c r="BV21" s="657"/>
      <c r="BW21" s="657"/>
      <c r="BX21" s="657"/>
      <c r="BY21" s="657"/>
      <c r="BZ21" s="657"/>
      <c r="CA21" s="657"/>
      <c r="CB21" s="707"/>
      <c r="CD21" s="740"/>
      <c r="CE21" s="663"/>
      <c r="CF21" s="663"/>
      <c r="CG21" s="663"/>
      <c r="CH21" s="663"/>
      <c r="CI21" s="663"/>
      <c r="CJ21" s="663"/>
      <c r="CK21" s="663"/>
      <c r="CL21" s="663"/>
      <c r="CM21" s="663"/>
      <c r="CN21" s="663"/>
      <c r="CO21" s="663"/>
      <c r="CP21" s="663"/>
      <c r="CQ21" s="664"/>
      <c r="CR21" s="741"/>
      <c r="CS21" s="738"/>
      <c r="CT21" s="738"/>
      <c r="CU21" s="738"/>
      <c r="CV21" s="738"/>
      <c r="CW21" s="738"/>
      <c r="CX21" s="738"/>
      <c r="CY21" s="742"/>
      <c r="CZ21" s="743"/>
      <c r="DA21" s="743"/>
      <c r="DB21" s="743"/>
      <c r="DC21" s="743"/>
      <c r="DD21" s="737"/>
      <c r="DE21" s="738"/>
      <c r="DF21" s="738"/>
      <c r="DG21" s="738"/>
      <c r="DH21" s="738"/>
      <c r="DI21" s="738"/>
      <c r="DJ21" s="738"/>
      <c r="DK21" s="738"/>
      <c r="DL21" s="738"/>
      <c r="DM21" s="738"/>
      <c r="DN21" s="738"/>
      <c r="DO21" s="738"/>
      <c r="DP21" s="742"/>
      <c r="DQ21" s="737"/>
      <c r="DR21" s="738"/>
      <c r="DS21" s="738"/>
      <c r="DT21" s="738"/>
      <c r="DU21" s="738"/>
      <c r="DV21" s="738"/>
      <c r="DW21" s="738"/>
      <c r="DX21" s="738"/>
      <c r="DY21" s="738"/>
      <c r="DZ21" s="738"/>
      <c r="EA21" s="738"/>
      <c r="EB21" s="738"/>
      <c r="EC21" s="739"/>
    </row>
    <row r="22" spans="2:133" ht="11.25" customHeight="1" x14ac:dyDescent="0.15">
      <c r="B22" s="692" t="s">
        <v>577</v>
      </c>
      <c r="C22" s="693"/>
      <c r="D22" s="693"/>
      <c r="E22" s="693"/>
      <c r="F22" s="693"/>
      <c r="G22" s="693"/>
      <c r="H22" s="693"/>
      <c r="I22" s="693"/>
      <c r="J22" s="693"/>
      <c r="K22" s="693"/>
      <c r="L22" s="693"/>
      <c r="M22" s="693"/>
      <c r="N22" s="693"/>
      <c r="O22" s="693"/>
      <c r="P22" s="693"/>
      <c r="Q22" s="694"/>
      <c r="R22" s="631">
        <v>97069</v>
      </c>
      <c r="S22" s="632"/>
      <c r="T22" s="632"/>
      <c r="U22" s="632"/>
      <c r="V22" s="632"/>
      <c r="W22" s="632"/>
      <c r="X22" s="632"/>
      <c r="Y22" s="633"/>
      <c r="Z22" s="656">
        <v>1</v>
      </c>
      <c r="AA22" s="656"/>
      <c r="AB22" s="656"/>
      <c r="AC22" s="656"/>
      <c r="AD22" s="657">
        <v>93943</v>
      </c>
      <c r="AE22" s="657"/>
      <c r="AF22" s="657"/>
      <c r="AG22" s="657"/>
      <c r="AH22" s="657"/>
      <c r="AI22" s="657"/>
      <c r="AJ22" s="657"/>
      <c r="AK22" s="657"/>
      <c r="AL22" s="634">
        <v>1.6000000238418579</v>
      </c>
      <c r="AM22" s="635"/>
      <c r="AN22" s="635"/>
      <c r="AO22" s="658"/>
      <c r="AP22" s="722" t="s">
        <v>257</v>
      </c>
      <c r="AQ22" s="729"/>
      <c r="AR22" s="729"/>
      <c r="AS22" s="729"/>
      <c r="AT22" s="729"/>
      <c r="AU22" s="729"/>
      <c r="AV22" s="729"/>
      <c r="AW22" s="729"/>
      <c r="AX22" s="729"/>
      <c r="AY22" s="729"/>
      <c r="AZ22" s="729"/>
      <c r="BA22" s="729"/>
      <c r="BB22" s="729"/>
      <c r="BC22" s="729"/>
      <c r="BD22" s="729"/>
      <c r="BE22" s="729"/>
      <c r="BF22" s="724"/>
      <c r="BG22" s="631" t="s">
        <v>543</v>
      </c>
      <c r="BH22" s="632"/>
      <c r="BI22" s="632"/>
      <c r="BJ22" s="632"/>
      <c r="BK22" s="632"/>
      <c r="BL22" s="632"/>
      <c r="BM22" s="632"/>
      <c r="BN22" s="633"/>
      <c r="BO22" s="656" t="s">
        <v>543</v>
      </c>
      <c r="BP22" s="656"/>
      <c r="BQ22" s="656"/>
      <c r="BR22" s="656"/>
      <c r="BS22" s="657" t="s">
        <v>129</v>
      </c>
      <c r="BT22" s="657"/>
      <c r="BU22" s="657"/>
      <c r="BV22" s="657"/>
      <c r="BW22" s="657"/>
      <c r="BX22" s="657"/>
      <c r="BY22" s="657"/>
      <c r="BZ22" s="657"/>
      <c r="CA22" s="657"/>
      <c r="CB22" s="707"/>
      <c r="CD22" s="730" t="s">
        <v>258</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8" t="s">
        <v>259</v>
      </c>
      <c r="C23" s="629"/>
      <c r="D23" s="629"/>
      <c r="E23" s="629"/>
      <c r="F23" s="629"/>
      <c r="G23" s="629"/>
      <c r="H23" s="629"/>
      <c r="I23" s="629"/>
      <c r="J23" s="629"/>
      <c r="K23" s="629"/>
      <c r="L23" s="629"/>
      <c r="M23" s="629"/>
      <c r="N23" s="629"/>
      <c r="O23" s="629"/>
      <c r="P23" s="629"/>
      <c r="Q23" s="630"/>
      <c r="R23" s="631">
        <v>3992477</v>
      </c>
      <c r="S23" s="632"/>
      <c r="T23" s="632"/>
      <c r="U23" s="632"/>
      <c r="V23" s="632"/>
      <c r="W23" s="632"/>
      <c r="X23" s="632"/>
      <c r="Y23" s="633"/>
      <c r="Z23" s="656">
        <v>39.200000000000003</v>
      </c>
      <c r="AA23" s="656"/>
      <c r="AB23" s="656"/>
      <c r="AC23" s="656"/>
      <c r="AD23" s="657">
        <v>3586676</v>
      </c>
      <c r="AE23" s="657"/>
      <c r="AF23" s="657"/>
      <c r="AG23" s="657"/>
      <c r="AH23" s="657"/>
      <c r="AI23" s="657"/>
      <c r="AJ23" s="657"/>
      <c r="AK23" s="657"/>
      <c r="AL23" s="634">
        <v>59.9</v>
      </c>
      <c r="AM23" s="635"/>
      <c r="AN23" s="635"/>
      <c r="AO23" s="658"/>
      <c r="AP23" s="722" t="s">
        <v>576</v>
      </c>
      <c r="AQ23" s="729"/>
      <c r="AR23" s="729"/>
      <c r="AS23" s="729"/>
      <c r="AT23" s="729"/>
      <c r="AU23" s="729"/>
      <c r="AV23" s="729"/>
      <c r="AW23" s="729"/>
      <c r="AX23" s="729"/>
      <c r="AY23" s="729"/>
      <c r="AZ23" s="729"/>
      <c r="BA23" s="729"/>
      <c r="BB23" s="729"/>
      <c r="BC23" s="729"/>
      <c r="BD23" s="729"/>
      <c r="BE23" s="729"/>
      <c r="BF23" s="724"/>
      <c r="BG23" s="631">
        <v>50093</v>
      </c>
      <c r="BH23" s="632"/>
      <c r="BI23" s="632"/>
      <c r="BJ23" s="632"/>
      <c r="BK23" s="632"/>
      <c r="BL23" s="632"/>
      <c r="BM23" s="632"/>
      <c r="BN23" s="633"/>
      <c r="BO23" s="656">
        <v>2.7</v>
      </c>
      <c r="BP23" s="656"/>
      <c r="BQ23" s="656"/>
      <c r="BR23" s="656"/>
      <c r="BS23" s="657" t="s">
        <v>543</v>
      </c>
      <c r="BT23" s="657"/>
      <c r="BU23" s="657"/>
      <c r="BV23" s="657"/>
      <c r="BW23" s="657"/>
      <c r="BX23" s="657"/>
      <c r="BY23" s="657"/>
      <c r="BZ23" s="657"/>
      <c r="CA23" s="657"/>
      <c r="CB23" s="707"/>
      <c r="CD23" s="730" t="s">
        <v>219</v>
      </c>
      <c r="CE23" s="731"/>
      <c r="CF23" s="731"/>
      <c r="CG23" s="731"/>
      <c r="CH23" s="731"/>
      <c r="CI23" s="731"/>
      <c r="CJ23" s="731"/>
      <c r="CK23" s="731"/>
      <c r="CL23" s="731"/>
      <c r="CM23" s="731"/>
      <c r="CN23" s="731"/>
      <c r="CO23" s="731"/>
      <c r="CP23" s="731"/>
      <c r="CQ23" s="732"/>
      <c r="CR23" s="730" t="s">
        <v>260</v>
      </c>
      <c r="CS23" s="731"/>
      <c r="CT23" s="731"/>
      <c r="CU23" s="731"/>
      <c r="CV23" s="731"/>
      <c r="CW23" s="731"/>
      <c r="CX23" s="731"/>
      <c r="CY23" s="732"/>
      <c r="CZ23" s="730" t="s">
        <v>575</v>
      </c>
      <c r="DA23" s="731"/>
      <c r="DB23" s="731"/>
      <c r="DC23" s="732"/>
      <c r="DD23" s="730" t="s">
        <v>574</v>
      </c>
      <c r="DE23" s="731"/>
      <c r="DF23" s="731"/>
      <c r="DG23" s="731"/>
      <c r="DH23" s="731"/>
      <c r="DI23" s="731"/>
      <c r="DJ23" s="731"/>
      <c r="DK23" s="732"/>
      <c r="DL23" s="734" t="s">
        <v>261</v>
      </c>
      <c r="DM23" s="735"/>
      <c r="DN23" s="735"/>
      <c r="DO23" s="735"/>
      <c r="DP23" s="735"/>
      <c r="DQ23" s="735"/>
      <c r="DR23" s="735"/>
      <c r="DS23" s="735"/>
      <c r="DT23" s="735"/>
      <c r="DU23" s="735"/>
      <c r="DV23" s="736"/>
      <c r="DW23" s="730" t="s">
        <v>262</v>
      </c>
      <c r="DX23" s="731"/>
      <c r="DY23" s="731"/>
      <c r="DZ23" s="731"/>
      <c r="EA23" s="731"/>
      <c r="EB23" s="731"/>
      <c r="EC23" s="732"/>
    </row>
    <row r="24" spans="2:133" ht="11.25" customHeight="1" x14ac:dyDescent="0.15">
      <c r="B24" s="628" t="s">
        <v>573</v>
      </c>
      <c r="C24" s="629"/>
      <c r="D24" s="629"/>
      <c r="E24" s="629"/>
      <c r="F24" s="629"/>
      <c r="G24" s="629"/>
      <c r="H24" s="629"/>
      <c r="I24" s="629"/>
      <c r="J24" s="629"/>
      <c r="K24" s="629"/>
      <c r="L24" s="629"/>
      <c r="M24" s="629"/>
      <c r="N24" s="629"/>
      <c r="O24" s="629"/>
      <c r="P24" s="629"/>
      <c r="Q24" s="630"/>
      <c r="R24" s="631">
        <v>3586676</v>
      </c>
      <c r="S24" s="632"/>
      <c r="T24" s="632"/>
      <c r="U24" s="632"/>
      <c r="V24" s="632"/>
      <c r="W24" s="632"/>
      <c r="X24" s="632"/>
      <c r="Y24" s="633"/>
      <c r="Z24" s="656">
        <v>35.200000000000003</v>
      </c>
      <c r="AA24" s="656"/>
      <c r="AB24" s="656"/>
      <c r="AC24" s="656"/>
      <c r="AD24" s="657">
        <v>3586676</v>
      </c>
      <c r="AE24" s="657"/>
      <c r="AF24" s="657"/>
      <c r="AG24" s="657"/>
      <c r="AH24" s="657"/>
      <c r="AI24" s="657"/>
      <c r="AJ24" s="657"/>
      <c r="AK24" s="657"/>
      <c r="AL24" s="634">
        <v>59.9</v>
      </c>
      <c r="AM24" s="635"/>
      <c r="AN24" s="635"/>
      <c r="AO24" s="658"/>
      <c r="AP24" s="722" t="s">
        <v>572</v>
      </c>
      <c r="AQ24" s="729"/>
      <c r="AR24" s="729"/>
      <c r="AS24" s="729"/>
      <c r="AT24" s="729"/>
      <c r="AU24" s="729"/>
      <c r="AV24" s="729"/>
      <c r="AW24" s="729"/>
      <c r="AX24" s="729"/>
      <c r="AY24" s="729"/>
      <c r="AZ24" s="729"/>
      <c r="BA24" s="729"/>
      <c r="BB24" s="729"/>
      <c r="BC24" s="729"/>
      <c r="BD24" s="729"/>
      <c r="BE24" s="729"/>
      <c r="BF24" s="724"/>
      <c r="BG24" s="631" t="s">
        <v>543</v>
      </c>
      <c r="BH24" s="632"/>
      <c r="BI24" s="632"/>
      <c r="BJ24" s="632"/>
      <c r="BK24" s="632"/>
      <c r="BL24" s="632"/>
      <c r="BM24" s="632"/>
      <c r="BN24" s="633"/>
      <c r="BO24" s="656" t="s">
        <v>543</v>
      </c>
      <c r="BP24" s="656"/>
      <c r="BQ24" s="656"/>
      <c r="BR24" s="656"/>
      <c r="BS24" s="657" t="s">
        <v>129</v>
      </c>
      <c r="BT24" s="657"/>
      <c r="BU24" s="657"/>
      <c r="BV24" s="657"/>
      <c r="BW24" s="657"/>
      <c r="BX24" s="657"/>
      <c r="BY24" s="657"/>
      <c r="BZ24" s="657"/>
      <c r="CA24" s="657"/>
      <c r="CB24" s="707"/>
      <c r="CD24" s="685" t="s">
        <v>263</v>
      </c>
      <c r="CE24" s="686"/>
      <c r="CF24" s="686"/>
      <c r="CG24" s="686"/>
      <c r="CH24" s="686"/>
      <c r="CI24" s="686"/>
      <c r="CJ24" s="686"/>
      <c r="CK24" s="686"/>
      <c r="CL24" s="686"/>
      <c r="CM24" s="686"/>
      <c r="CN24" s="686"/>
      <c r="CO24" s="686"/>
      <c r="CP24" s="686"/>
      <c r="CQ24" s="687"/>
      <c r="CR24" s="682">
        <v>3556073</v>
      </c>
      <c r="CS24" s="683"/>
      <c r="CT24" s="683"/>
      <c r="CU24" s="683"/>
      <c r="CV24" s="683"/>
      <c r="CW24" s="683"/>
      <c r="CX24" s="683"/>
      <c r="CY24" s="726"/>
      <c r="CZ24" s="727">
        <v>36.200000000000003</v>
      </c>
      <c r="DA24" s="702"/>
      <c r="DB24" s="702"/>
      <c r="DC24" s="733"/>
      <c r="DD24" s="725">
        <v>2547211</v>
      </c>
      <c r="DE24" s="683"/>
      <c r="DF24" s="683"/>
      <c r="DG24" s="683"/>
      <c r="DH24" s="683"/>
      <c r="DI24" s="683"/>
      <c r="DJ24" s="683"/>
      <c r="DK24" s="726"/>
      <c r="DL24" s="725">
        <v>2498849</v>
      </c>
      <c r="DM24" s="683"/>
      <c r="DN24" s="683"/>
      <c r="DO24" s="683"/>
      <c r="DP24" s="683"/>
      <c r="DQ24" s="683"/>
      <c r="DR24" s="683"/>
      <c r="DS24" s="683"/>
      <c r="DT24" s="683"/>
      <c r="DU24" s="683"/>
      <c r="DV24" s="726"/>
      <c r="DW24" s="727">
        <v>40.4</v>
      </c>
      <c r="DX24" s="702"/>
      <c r="DY24" s="702"/>
      <c r="DZ24" s="702"/>
      <c r="EA24" s="702"/>
      <c r="EB24" s="702"/>
      <c r="EC24" s="728"/>
    </row>
    <row r="25" spans="2:133" ht="11.25" customHeight="1" x14ac:dyDescent="0.15">
      <c r="B25" s="628" t="s">
        <v>571</v>
      </c>
      <c r="C25" s="629"/>
      <c r="D25" s="629"/>
      <c r="E25" s="629"/>
      <c r="F25" s="629"/>
      <c r="G25" s="629"/>
      <c r="H25" s="629"/>
      <c r="I25" s="629"/>
      <c r="J25" s="629"/>
      <c r="K25" s="629"/>
      <c r="L25" s="629"/>
      <c r="M25" s="629"/>
      <c r="N25" s="629"/>
      <c r="O25" s="629"/>
      <c r="P25" s="629"/>
      <c r="Q25" s="630"/>
      <c r="R25" s="631">
        <v>405801</v>
      </c>
      <c r="S25" s="632"/>
      <c r="T25" s="632"/>
      <c r="U25" s="632"/>
      <c r="V25" s="632"/>
      <c r="W25" s="632"/>
      <c r="X25" s="632"/>
      <c r="Y25" s="633"/>
      <c r="Z25" s="656">
        <v>4</v>
      </c>
      <c r="AA25" s="656"/>
      <c r="AB25" s="656"/>
      <c r="AC25" s="656"/>
      <c r="AD25" s="657" t="s">
        <v>559</v>
      </c>
      <c r="AE25" s="657"/>
      <c r="AF25" s="657"/>
      <c r="AG25" s="657"/>
      <c r="AH25" s="657"/>
      <c r="AI25" s="657"/>
      <c r="AJ25" s="657"/>
      <c r="AK25" s="657"/>
      <c r="AL25" s="634" t="s">
        <v>541</v>
      </c>
      <c r="AM25" s="635"/>
      <c r="AN25" s="635"/>
      <c r="AO25" s="658"/>
      <c r="AP25" s="722" t="s">
        <v>570</v>
      </c>
      <c r="AQ25" s="729"/>
      <c r="AR25" s="729"/>
      <c r="AS25" s="729"/>
      <c r="AT25" s="729"/>
      <c r="AU25" s="729"/>
      <c r="AV25" s="729"/>
      <c r="AW25" s="729"/>
      <c r="AX25" s="729"/>
      <c r="AY25" s="729"/>
      <c r="AZ25" s="729"/>
      <c r="BA25" s="729"/>
      <c r="BB25" s="729"/>
      <c r="BC25" s="729"/>
      <c r="BD25" s="729"/>
      <c r="BE25" s="729"/>
      <c r="BF25" s="724"/>
      <c r="BG25" s="631" t="s">
        <v>543</v>
      </c>
      <c r="BH25" s="632"/>
      <c r="BI25" s="632"/>
      <c r="BJ25" s="632"/>
      <c r="BK25" s="632"/>
      <c r="BL25" s="632"/>
      <c r="BM25" s="632"/>
      <c r="BN25" s="633"/>
      <c r="BO25" s="656" t="s">
        <v>543</v>
      </c>
      <c r="BP25" s="656"/>
      <c r="BQ25" s="656"/>
      <c r="BR25" s="656"/>
      <c r="BS25" s="657" t="s">
        <v>543</v>
      </c>
      <c r="BT25" s="657"/>
      <c r="BU25" s="657"/>
      <c r="BV25" s="657"/>
      <c r="BW25" s="657"/>
      <c r="BX25" s="657"/>
      <c r="BY25" s="657"/>
      <c r="BZ25" s="657"/>
      <c r="CA25" s="657"/>
      <c r="CB25" s="707"/>
      <c r="CD25" s="659" t="s">
        <v>569</v>
      </c>
      <c r="CE25" s="660"/>
      <c r="CF25" s="660"/>
      <c r="CG25" s="660"/>
      <c r="CH25" s="660"/>
      <c r="CI25" s="660"/>
      <c r="CJ25" s="660"/>
      <c r="CK25" s="660"/>
      <c r="CL25" s="660"/>
      <c r="CM25" s="660"/>
      <c r="CN25" s="660"/>
      <c r="CO25" s="660"/>
      <c r="CP25" s="660"/>
      <c r="CQ25" s="661"/>
      <c r="CR25" s="631">
        <v>1451648</v>
      </c>
      <c r="CS25" s="623"/>
      <c r="CT25" s="623"/>
      <c r="CU25" s="623"/>
      <c r="CV25" s="623"/>
      <c r="CW25" s="623"/>
      <c r="CX25" s="623"/>
      <c r="CY25" s="624"/>
      <c r="CZ25" s="634">
        <v>14.8</v>
      </c>
      <c r="DA25" s="642"/>
      <c r="DB25" s="642"/>
      <c r="DC25" s="643"/>
      <c r="DD25" s="622">
        <v>1298676</v>
      </c>
      <c r="DE25" s="623"/>
      <c r="DF25" s="623"/>
      <c r="DG25" s="623"/>
      <c r="DH25" s="623"/>
      <c r="DI25" s="623"/>
      <c r="DJ25" s="623"/>
      <c r="DK25" s="624"/>
      <c r="DL25" s="622">
        <v>1257392</v>
      </c>
      <c r="DM25" s="623"/>
      <c r="DN25" s="623"/>
      <c r="DO25" s="623"/>
      <c r="DP25" s="623"/>
      <c r="DQ25" s="623"/>
      <c r="DR25" s="623"/>
      <c r="DS25" s="623"/>
      <c r="DT25" s="623"/>
      <c r="DU25" s="623"/>
      <c r="DV25" s="624"/>
      <c r="DW25" s="634">
        <v>20.3</v>
      </c>
      <c r="DX25" s="642"/>
      <c r="DY25" s="642"/>
      <c r="DZ25" s="642"/>
      <c r="EA25" s="642"/>
      <c r="EB25" s="642"/>
      <c r="EC25" s="678"/>
    </row>
    <row r="26" spans="2:133" ht="11.25" customHeight="1" x14ac:dyDescent="0.15">
      <c r="B26" s="628" t="s">
        <v>568</v>
      </c>
      <c r="C26" s="629"/>
      <c r="D26" s="629"/>
      <c r="E26" s="629"/>
      <c r="F26" s="629"/>
      <c r="G26" s="629"/>
      <c r="H26" s="629"/>
      <c r="I26" s="629"/>
      <c r="J26" s="629"/>
      <c r="K26" s="629"/>
      <c r="L26" s="629"/>
      <c r="M26" s="629"/>
      <c r="N26" s="629"/>
      <c r="O26" s="629"/>
      <c r="P26" s="629"/>
      <c r="Q26" s="630"/>
      <c r="R26" s="631" t="s">
        <v>541</v>
      </c>
      <c r="S26" s="632"/>
      <c r="T26" s="632"/>
      <c r="U26" s="632"/>
      <c r="V26" s="632"/>
      <c r="W26" s="632"/>
      <c r="X26" s="632"/>
      <c r="Y26" s="633"/>
      <c r="Z26" s="656" t="s">
        <v>543</v>
      </c>
      <c r="AA26" s="656"/>
      <c r="AB26" s="656"/>
      <c r="AC26" s="656"/>
      <c r="AD26" s="657" t="s">
        <v>543</v>
      </c>
      <c r="AE26" s="657"/>
      <c r="AF26" s="657"/>
      <c r="AG26" s="657"/>
      <c r="AH26" s="657"/>
      <c r="AI26" s="657"/>
      <c r="AJ26" s="657"/>
      <c r="AK26" s="657"/>
      <c r="AL26" s="634" t="s">
        <v>543</v>
      </c>
      <c r="AM26" s="635"/>
      <c r="AN26" s="635"/>
      <c r="AO26" s="658"/>
      <c r="AP26" s="722" t="s">
        <v>264</v>
      </c>
      <c r="AQ26" s="723"/>
      <c r="AR26" s="723"/>
      <c r="AS26" s="723"/>
      <c r="AT26" s="723"/>
      <c r="AU26" s="723"/>
      <c r="AV26" s="723"/>
      <c r="AW26" s="723"/>
      <c r="AX26" s="723"/>
      <c r="AY26" s="723"/>
      <c r="AZ26" s="723"/>
      <c r="BA26" s="723"/>
      <c r="BB26" s="723"/>
      <c r="BC26" s="723"/>
      <c r="BD26" s="723"/>
      <c r="BE26" s="723"/>
      <c r="BF26" s="724"/>
      <c r="BG26" s="631" t="s">
        <v>543</v>
      </c>
      <c r="BH26" s="632"/>
      <c r="BI26" s="632"/>
      <c r="BJ26" s="632"/>
      <c r="BK26" s="632"/>
      <c r="BL26" s="632"/>
      <c r="BM26" s="632"/>
      <c r="BN26" s="633"/>
      <c r="BO26" s="656" t="s">
        <v>543</v>
      </c>
      <c r="BP26" s="656"/>
      <c r="BQ26" s="656"/>
      <c r="BR26" s="656"/>
      <c r="BS26" s="657" t="s">
        <v>543</v>
      </c>
      <c r="BT26" s="657"/>
      <c r="BU26" s="657"/>
      <c r="BV26" s="657"/>
      <c r="BW26" s="657"/>
      <c r="BX26" s="657"/>
      <c r="BY26" s="657"/>
      <c r="BZ26" s="657"/>
      <c r="CA26" s="657"/>
      <c r="CB26" s="707"/>
      <c r="CD26" s="659" t="s">
        <v>265</v>
      </c>
      <c r="CE26" s="660"/>
      <c r="CF26" s="660"/>
      <c r="CG26" s="660"/>
      <c r="CH26" s="660"/>
      <c r="CI26" s="660"/>
      <c r="CJ26" s="660"/>
      <c r="CK26" s="660"/>
      <c r="CL26" s="660"/>
      <c r="CM26" s="660"/>
      <c r="CN26" s="660"/>
      <c r="CO26" s="660"/>
      <c r="CP26" s="660"/>
      <c r="CQ26" s="661"/>
      <c r="CR26" s="631">
        <v>855089</v>
      </c>
      <c r="CS26" s="632"/>
      <c r="CT26" s="632"/>
      <c r="CU26" s="632"/>
      <c r="CV26" s="632"/>
      <c r="CW26" s="632"/>
      <c r="CX26" s="632"/>
      <c r="CY26" s="633"/>
      <c r="CZ26" s="634">
        <v>8.6999999999999993</v>
      </c>
      <c r="DA26" s="642"/>
      <c r="DB26" s="642"/>
      <c r="DC26" s="643"/>
      <c r="DD26" s="622">
        <v>772734</v>
      </c>
      <c r="DE26" s="632"/>
      <c r="DF26" s="632"/>
      <c r="DG26" s="632"/>
      <c r="DH26" s="632"/>
      <c r="DI26" s="632"/>
      <c r="DJ26" s="632"/>
      <c r="DK26" s="633"/>
      <c r="DL26" s="622" t="s">
        <v>543</v>
      </c>
      <c r="DM26" s="632"/>
      <c r="DN26" s="632"/>
      <c r="DO26" s="632"/>
      <c r="DP26" s="632"/>
      <c r="DQ26" s="632"/>
      <c r="DR26" s="632"/>
      <c r="DS26" s="632"/>
      <c r="DT26" s="632"/>
      <c r="DU26" s="632"/>
      <c r="DV26" s="633"/>
      <c r="DW26" s="634" t="s">
        <v>543</v>
      </c>
      <c r="DX26" s="642"/>
      <c r="DY26" s="642"/>
      <c r="DZ26" s="642"/>
      <c r="EA26" s="642"/>
      <c r="EB26" s="642"/>
      <c r="EC26" s="678"/>
    </row>
    <row r="27" spans="2:133" ht="11.25" customHeight="1" x14ac:dyDescent="0.15">
      <c r="B27" s="628" t="s">
        <v>567</v>
      </c>
      <c r="C27" s="629"/>
      <c r="D27" s="629"/>
      <c r="E27" s="629"/>
      <c r="F27" s="629"/>
      <c r="G27" s="629"/>
      <c r="H27" s="629"/>
      <c r="I27" s="629"/>
      <c r="J27" s="629"/>
      <c r="K27" s="629"/>
      <c r="L27" s="629"/>
      <c r="M27" s="629"/>
      <c r="N27" s="629"/>
      <c r="O27" s="629"/>
      <c r="P27" s="629"/>
      <c r="Q27" s="630"/>
      <c r="R27" s="631">
        <v>6434300</v>
      </c>
      <c r="S27" s="632"/>
      <c r="T27" s="632"/>
      <c r="U27" s="632"/>
      <c r="V27" s="632"/>
      <c r="W27" s="632"/>
      <c r="X27" s="632"/>
      <c r="Y27" s="633"/>
      <c r="Z27" s="656">
        <v>63.2</v>
      </c>
      <c r="AA27" s="656"/>
      <c r="AB27" s="656"/>
      <c r="AC27" s="656"/>
      <c r="AD27" s="657">
        <v>5975280</v>
      </c>
      <c r="AE27" s="657"/>
      <c r="AF27" s="657"/>
      <c r="AG27" s="657"/>
      <c r="AH27" s="657"/>
      <c r="AI27" s="657"/>
      <c r="AJ27" s="657"/>
      <c r="AK27" s="657"/>
      <c r="AL27" s="634">
        <v>99.800003051757813</v>
      </c>
      <c r="AM27" s="635"/>
      <c r="AN27" s="635"/>
      <c r="AO27" s="658"/>
      <c r="AP27" s="628" t="s">
        <v>266</v>
      </c>
      <c r="AQ27" s="629"/>
      <c r="AR27" s="629"/>
      <c r="AS27" s="629"/>
      <c r="AT27" s="629"/>
      <c r="AU27" s="629"/>
      <c r="AV27" s="629"/>
      <c r="AW27" s="629"/>
      <c r="AX27" s="629"/>
      <c r="AY27" s="629"/>
      <c r="AZ27" s="629"/>
      <c r="BA27" s="629"/>
      <c r="BB27" s="629"/>
      <c r="BC27" s="629"/>
      <c r="BD27" s="629"/>
      <c r="BE27" s="629"/>
      <c r="BF27" s="630"/>
      <c r="BG27" s="631">
        <v>1824379</v>
      </c>
      <c r="BH27" s="632"/>
      <c r="BI27" s="632"/>
      <c r="BJ27" s="632"/>
      <c r="BK27" s="632"/>
      <c r="BL27" s="632"/>
      <c r="BM27" s="632"/>
      <c r="BN27" s="633"/>
      <c r="BO27" s="656">
        <v>100</v>
      </c>
      <c r="BP27" s="656"/>
      <c r="BQ27" s="656"/>
      <c r="BR27" s="656"/>
      <c r="BS27" s="657">
        <v>28743</v>
      </c>
      <c r="BT27" s="657"/>
      <c r="BU27" s="657"/>
      <c r="BV27" s="657"/>
      <c r="BW27" s="657"/>
      <c r="BX27" s="657"/>
      <c r="BY27" s="657"/>
      <c r="BZ27" s="657"/>
      <c r="CA27" s="657"/>
      <c r="CB27" s="707"/>
      <c r="CD27" s="659" t="s">
        <v>566</v>
      </c>
      <c r="CE27" s="660"/>
      <c r="CF27" s="660"/>
      <c r="CG27" s="660"/>
      <c r="CH27" s="660"/>
      <c r="CI27" s="660"/>
      <c r="CJ27" s="660"/>
      <c r="CK27" s="660"/>
      <c r="CL27" s="660"/>
      <c r="CM27" s="660"/>
      <c r="CN27" s="660"/>
      <c r="CO27" s="660"/>
      <c r="CP27" s="660"/>
      <c r="CQ27" s="661"/>
      <c r="CR27" s="631">
        <v>964670</v>
      </c>
      <c r="CS27" s="623"/>
      <c r="CT27" s="623"/>
      <c r="CU27" s="623"/>
      <c r="CV27" s="623"/>
      <c r="CW27" s="623"/>
      <c r="CX27" s="623"/>
      <c r="CY27" s="624"/>
      <c r="CZ27" s="634">
        <v>9.8000000000000007</v>
      </c>
      <c r="DA27" s="642"/>
      <c r="DB27" s="642"/>
      <c r="DC27" s="643"/>
      <c r="DD27" s="622">
        <v>219134</v>
      </c>
      <c r="DE27" s="623"/>
      <c r="DF27" s="623"/>
      <c r="DG27" s="623"/>
      <c r="DH27" s="623"/>
      <c r="DI27" s="623"/>
      <c r="DJ27" s="623"/>
      <c r="DK27" s="624"/>
      <c r="DL27" s="622">
        <v>212056</v>
      </c>
      <c r="DM27" s="623"/>
      <c r="DN27" s="623"/>
      <c r="DO27" s="623"/>
      <c r="DP27" s="623"/>
      <c r="DQ27" s="623"/>
      <c r="DR27" s="623"/>
      <c r="DS27" s="623"/>
      <c r="DT27" s="623"/>
      <c r="DU27" s="623"/>
      <c r="DV27" s="624"/>
      <c r="DW27" s="634">
        <v>3.4</v>
      </c>
      <c r="DX27" s="642"/>
      <c r="DY27" s="642"/>
      <c r="DZ27" s="642"/>
      <c r="EA27" s="642"/>
      <c r="EB27" s="642"/>
      <c r="EC27" s="678"/>
    </row>
    <row r="28" spans="2:133" ht="11.25" customHeight="1" x14ac:dyDescent="0.15">
      <c r="B28" s="628" t="s">
        <v>565</v>
      </c>
      <c r="C28" s="629"/>
      <c r="D28" s="629"/>
      <c r="E28" s="629"/>
      <c r="F28" s="629"/>
      <c r="G28" s="629"/>
      <c r="H28" s="629"/>
      <c r="I28" s="629"/>
      <c r="J28" s="629"/>
      <c r="K28" s="629"/>
      <c r="L28" s="629"/>
      <c r="M28" s="629"/>
      <c r="N28" s="629"/>
      <c r="O28" s="629"/>
      <c r="P28" s="629"/>
      <c r="Q28" s="630"/>
      <c r="R28" s="631">
        <v>1010</v>
      </c>
      <c r="S28" s="632"/>
      <c r="T28" s="632"/>
      <c r="U28" s="632"/>
      <c r="V28" s="632"/>
      <c r="W28" s="632"/>
      <c r="X28" s="632"/>
      <c r="Y28" s="633"/>
      <c r="Z28" s="656">
        <v>0</v>
      </c>
      <c r="AA28" s="656"/>
      <c r="AB28" s="656"/>
      <c r="AC28" s="656"/>
      <c r="AD28" s="657">
        <v>1010</v>
      </c>
      <c r="AE28" s="657"/>
      <c r="AF28" s="657"/>
      <c r="AG28" s="657"/>
      <c r="AH28" s="657"/>
      <c r="AI28" s="657"/>
      <c r="AJ28" s="657"/>
      <c r="AK28" s="657"/>
      <c r="AL28" s="634">
        <v>0</v>
      </c>
      <c r="AM28" s="635"/>
      <c r="AN28" s="635"/>
      <c r="AO28" s="658"/>
      <c r="AP28" s="628"/>
      <c r="AQ28" s="629"/>
      <c r="AR28" s="629"/>
      <c r="AS28" s="629"/>
      <c r="AT28" s="629"/>
      <c r="AU28" s="629"/>
      <c r="AV28" s="629"/>
      <c r="AW28" s="629"/>
      <c r="AX28" s="629"/>
      <c r="AY28" s="629"/>
      <c r="AZ28" s="629"/>
      <c r="BA28" s="629"/>
      <c r="BB28" s="629"/>
      <c r="BC28" s="629"/>
      <c r="BD28" s="629"/>
      <c r="BE28" s="629"/>
      <c r="BF28" s="630"/>
      <c r="BG28" s="631"/>
      <c r="BH28" s="632"/>
      <c r="BI28" s="632"/>
      <c r="BJ28" s="632"/>
      <c r="BK28" s="632"/>
      <c r="BL28" s="632"/>
      <c r="BM28" s="632"/>
      <c r="BN28" s="633"/>
      <c r="BO28" s="656"/>
      <c r="BP28" s="656"/>
      <c r="BQ28" s="656"/>
      <c r="BR28" s="656"/>
      <c r="BS28" s="622"/>
      <c r="BT28" s="632"/>
      <c r="BU28" s="632"/>
      <c r="BV28" s="632"/>
      <c r="BW28" s="632"/>
      <c r="BX28" s="632"/>
      <c r="BY28" s="632"/>
      <c r="BZ28" s="632"/>
      <c r="CA28" s="632"/>
      <c r="CB28" s="669"/>
      <c r="CD28" s="659" t="s">
        <v>564</v>
      </c>
      <c r="CE28" s="660"/>
      <c r="CF28" s="660"/>
      <c r="CG28" s="660"/>
      <c r="CH28" s="660"/>
      <c r="CI28" s="660"/>
      <c r="CJ28" s="660"/>
      <c r="CK28" s="660"/>
      <c r="CL28" s="660"/>
      <c r="CM28" s="660"/>
      <c r="CN28" s="660"/>
      <c r="CO28" s="660"/>
      <c r="CP28" s="660"/>
      <c r="CQ28" s="661"/>
      <c r="CR28" s="631">
        <v>1139755</v>
      </c>
      <c r="CS28" s="632"/>
      <c r="CT28" s="632"/>
      <c r="CU28" s="632"/>
      <c r="CV28" s="632"/>
      <c r="CW28" s="632"/>
      <c r="CX28" s="632"/>
      <c r="CY28" s="633"/>
      <c r="CZ28" s="634">
        <v>11.6</v>
      </c>
      <c r="DA28" s="642"/>
      <c r="DB28" s="642"/>
      <c r="DC28" s="643"/>
      <c r="DD28" s="622">
        <v>1029401</v>
      </c>
      <c r="DE28" s="632"/>
      <c r="DF28" s="632"/>
      <c r="DG28" s="632"/>
      <c r="DH28" s="632"/>
      <c r="DI28" s="632"/>
      <c r="DJ28" s="632"/>
      <c r="DK28" s="633"/>
      <c r="DL28" s="622">
        <v>1029401</v>
      </c>
      <c r="DM28" s="632"/>
      <c r="DN28" s="632"/>
      <c r="DO28" s="632"/>
      <c r="DP28" s="632"/>
      <c r="DQ28" s="632"/>
      <c r="DR28" s="632"/>
      <c r="DS28" s="632"/>
      <c r="DT28" s="632"/>
      <c r="DU28" s="632"/>
      <c r="DV28" s="633"/>
      <c r="DW28" s="634">
        <v>16.600000000000001</v>
      </c>
      <c r="DX28" s="642"/>
      <c r="DY28" s="642"/>
      <c r="DZ28" s="642"/>
      <c r="EA28" s="642"/>
      <c r="EB28" s="642"/>
      <c r="EC28" s="678"/>
    </row>
    <row r="29" spans="2:133" ht="11.25" customHeight="1" x14ac:dyDescent="0.15">
      <c r="B29" s="628" t="s">
        <v>267</v>
      </c>
      <c r="C29" s="629"/>
      <c r="D29" s="629"/>
      <c r="E29" s="629"/>
      <c r="F29" s="629"/>
      <c r="G29" s="629"/>
      <c r="H29" s="629"/>
      <c r="I29" s="629"/>
      <c r="J29" s="629"/>
      <c r="K29" s="629"/>
      <c r="L29" s="629"/>
      <c r="M29" s="629"/>
      <c r="N29" s="629"/>
      <c r="O29" s="629"/>
      <c r="P29" s="629"/>
      <c r="Q29" s="630"/>
      <c r="R29" s="631">
        <v>34757</v>
      </c>
      <c r="S29" s="632"/>
      <c r="T29" s="632"/>
      <c r="U29" s="632"/>
      <c r="V29" s="632"/>
      <c r="W29" s="632"/>
      <c r="X29" s="632"/>
      <c r="Y29" s="633"/>
      <c r="Z29" s="656">
        <v>0.3</v>
      </c>
      <c r="AA29" s="656"/>
      <c r="AB29" s="656"/>
      <c r="AC29" s="656"/>
      <c r="AD29" s="657" t="s">
        <v>543</v>
      </c>
      <c r="AE29" s="657"/>
      <c r="AF29" s="657"/>
      <c r="AG29" s="657"/>
      <c r="AH29" s="657"/>
      <c r="AI29" s="657"/>
      <c r="AJ29" s="657"/>
      <c r="AK29" s="657"/>
      <c r="AL29" s="634" t="s">
        <v>543</v>
      </c>
      <c r="AM29" s="635"/>
      <c r="AN29" s="635"/>
      <c r="AO29" s="658"/>
      <c r="AP29" s="606"/>
      <c r="AQ29" s="607"/>
      <c r="AR29" s="607"/>
      <c r="AS29" s="607"/>
      <c r="AT29" s="607"/>
      <c r="AU29" s="607"/>
      <c r="AV29" s="607"/>
      <c r="AW29" s="607"/>
      <c r="AX29" s="607"/>
      <c r="AY29" s="607"/>
      <c r="AZ29" s="607"/>
      <c r="BA29" s="607"/>
      <c r="BB29" s="607"/>
      <c r="BC29" s="607"/>
      <c r="BD29" s="607"/>
      <c r="BE29" s="607"/>
      <c r="BF29" s="608"/>
      <c r="BG29" s="631"/>
      <c r="BH29" s="632"/>
      <c r="BI29" s="632"/>
      <c r="BJ29" s="632"/>
      <c r="BK29" s="632"/>
      <c r="BL29" s="632"/>
      <c r="BM29" s="632"/>
      <c r="BN29" s="633"/>
      <c r="BO29" s="656"/>
      <c r="BP29" s="656"/>
      <c r="BQ29" s="656"/>
      <c r="BR29" s="656"/>
      <c r="BS29" s="657"/>
      <c r="BT29" s="657"/>
      <c r="BU29" s="657"/>
      <c r="BV29" s="657"/>
      <c r="BW29" s="657"/>
      <c r="BX29" s="657"/>
      <c r="BY29" s="657"/>
      <c r="BZ29" s="657"/>
      <c r="CA29" s="657"/>
      <c r="CB29" s="707"/>
      <c r="CD29" s="696" t="s">
        <v>268</v>
      </c>
      <c r="CE29" s="697"/>
      <c r="CF29" s="659" t="s">
        <v>563</v>
      </c>
      <c r="CG29" s="660"/>
      <c r="CH29" s="660"/>
      <c r="CI29" s="660"/>
      <c r="CJ29" s="660"/>
      <c r="CK29" s="660"/>
      <c r="CL29" s="660"/>
      <c r="CM29" s="660"/>
      <c r="CN29" s="660"/>
      <c r="CO29" s="660"/>
      <c r="CP29" s="660"/>
      <c r="CQ29" s="661"/>
      <c r="CR29" s="631">
        <v>1139682</v>
      </c>
      <c r="CS29" s="623"/>
      <c r="CT29" s="623"/>
      <c r="CU29" s="623"/>
      <c r="CV29" s="623"/>
      <c r="CW29" s="623"/>
      <c r="CX29" s="623"/>
      <c r="CY29" s="624"/>
      <c r="CZ29" s="634">
        <v>11.6</v>
      </c>
      <c r="DA29" s="642"/>
      <c r="DB29" s="642"/>
      <c r="DC29" s="643"/>
      <c r="DD29" s="622">
        <v>1029328</v>
      </c>
      <c r="DE29" s="623"/>
      <c r="DF29" s="623"/>
      <c r="DG29" s="623"/>
      <c r="DH29" s="623"/>
      <c r="DI29" s="623"/>
      <c r="DJ29" s="623"/>
      <c r="DK29" s="624"/>
      <c r="DL29" s="622">
        <v>1029328</v>
      </c>
      <c r="DM29" s="623"/>
      <c r="DN29" s="623"/>
      <c r="DO29" s="623"/>
      <c r="DP29" s="623"/>
      <c r="DQ29" s="623"/>
      <c r="DR29" s="623"/>
      <c r="DS29" s="623"/>
      <c r="DT29" s="623"/>
      <c r="DU29" s="623"/>
      <c r="DV29" s="624"/>
      <c r="DW29" s="634">
        <v>16.600000000000001</v>
      </c>
      <c r="DX29" s="642"/>
      <c r="DY29" s="642"/>
      <c r="DZ29" s="642"/>
      <c r="EA29" s="642"/>
      <c r="EB29" s="642"/>
      <c r="EC29" s="678"/>
    </row>
    <row r="30" spans="2:133" ht="11.25" customHeight="1" x14ac:dyDescent="0.15">
      <c r="B30" s="628" t="s">
        <v>269</v>
      </c>
      <c r="C30" s="629"/>
      <c r="D30" s="629"/>
      <c r="E30" s="629"/>
      <c r="F30" s="629"/>
      <c r="G30" s="629"/>
      <c r="H30" s="629"/>
      <c r="I30" s="629"/>
      <c r="J30" s="629"/>
      <c r="K30" s="629"/>
      <c r="L30" s="629"/>
      <c r="M30" s="629"/>
      <c r="N30" s="629"/>
      <c r="O30" s="629"/>
      <c r="P30" s="629"/>
      <c r="Q30" s="630"/>
      <c r="R30" s="631">
        <v>173574</v>
      </c>
      <c r="S30" s="632"/>
      <c r="T30" s="632"/>
      <c r="U30" s="632"/>
      <c r="V30" s="632"/>
      <c r="W30" s="632"/>
      <c r="X30" s="632"/>
      <c r="Y30" s="633"/>
      <c r="Z30" s="656">
        <v>1.7</v>
      </c>
      <c r="AA30" s="656"/>
      <c r="AB30" s="656"/>
      <c r="AC30" s="656"/>
      <c r="AD30" s="657">
        <v>5693</v>
      </c>
      <c r="AE30" s="657"/>
      <c r="AF30" s="657"/>
      <c r="AG30" s="657"/>
      <c r="AH30" s="657"/>
      <c r="AI30" s="657"/>
      <c r="AJ30" s="657"/>
      <c r="AK30" s="657"/>
      <c r="AL30" s="634">
        <v>0.1</v>
      </c>
      <c r="AM30" s="635"/>
      <c r="AN30" s="635"/>
      <c r="AO30" s="658"/>
      <c r="AP30" s="688" t="s">
        <v>219</v>
      </c>
      <c r="AQ30" s="689"/>
      <c r="AR30" s="689"/>
      <c r="AS30" s="689"/>
      <c r="AT30" s="689"/>
      <c r="AU30" s="689"/>
      <c r="AV30" s="689"/>
      <c r="AW30" s="689"/>
      <c r="AX30" s="689"/>
      <c r="AY30" s="689"/>
      <c r="AZ30" s="689"/>
      <c r="BA30" s="689"/>
      <c r="BB30" s="689"/>
      <c r="BC30" s="689"/>
      <c r="BD30" s="689"/>
      <c r="BE30" s="689"/>
      <c r="BF30" s="690"/>
      <c r="BG30" s="688" t="s">
        <v>270</v>
      </c>
      <c r="BH30" s="705"/>
      <c r="BI30" s="705"/>
      <c r="BJ30" s="705"/>
      <c r="BK30" s="705"/>
      <c r="BL30" s="705"/>
      <c r="BM30" s="705"/>
      <c r="BN30" s="705"/>
      <c r="BO30" s="705"/>
      <c r="BP30" s="705"/>
      <c r="BQ30" s="706"/>
      <c r="BR30" s="688" t="s">
        <v>271</v>
      </c>
      <c r="BS30" s="705"/>
      <c r="BT30" s="705"/>
      <c r="BU30" s="705"/>
      <c r="BV30" s="705"/>
      <c r="BW30" s="705"/>
      <c r="BX30" s="705"/>
      <c r="BY30" s="705"/>
      <c r="BZ30" s="705"/>
      <c r="CA30" s="705"/>
      <c r="CB30" s="706"/>
      <c r="CD30" s="698"/>
      <c r="CE30" s="699"/>
      <c r="CF30" s="659" t="s">
        <v>562</v>
      </c>
      <c r="CG30" s="660"/>
      <c r="CH30" s="660"/>
      <c r="CI30" s="660"/>
      <c r="CJ30" s="660"/>
      <c r="CK30" s="660"/>
      <c r="CL30" s="660"/>
      <c r="CM30" s="660"/>
      <c r="CN30" s="660"/>
      <c r="CO30" s="660"/>
      <c r="CP30" s="660"/>
      <c r="CQ30" s="661"/>
      <c r="CR30" s="631">
        <v>1117481</v>
      </c>
      <c r="CS30" s="632"/>
      <c r="CT30" s="632"/>
      <c r="CU30" s="632"/>
      <c r="CV30" s="632"/>
      <c r="CW30" s="632"/>
      <c r="CX30" s="632"/>
      <c r="CY30" s="633"/>
      <c r="CZ30" s="634">
        <v>11.4</v>
      </c>
      <c r="DA30" s="642"/>
      <c r="DB30" s="642"/>
      <c r="DC30" s="643"/>
      <c r="DD30" s="622">
        <v>1010585</v>
      </c>
      <c r="DE30" s="632"/>
      <c r="DF30" s="632"/>
      <c r="DG30" s="632"/>
      <c r="DH30" s="632"/>
      <c r="DI30" s="632"/>
      <c r="DJ30" s="632"/>
      <c r="DK30" s="633"/>
      <c r="DL30" s="622">
        <v>1010585</v>
      </c>
      <c r="DM30" s="632"/>
      <c r="DN30" s="632"/>
      <c r="DO30" s="632"/>
      <c r="DP30" s="632"/>
      <c r="DQ30" s="632"/>
      <c r="DR30" s="632"/>
      <c r="DS30" s="632"/>
      <c r="DT30" s="632"/>
      <c r="DU30" s="632"/>
      <c r="DV30" s="633"/>
      <c r="DW30" s="634">
        <v>16.3</v>
      </c>
      <c r="DX30" s="642"/>
      <c r="DY30" s="642"/>
      <c r="DZ30" s="642"/>
      <c r="EA30" s="642"/>
      <c r="EB30" s="642"/>
      <c r="EC30" s="678"/>
    </row>
    <row r="31" spans="2:133" ht="11.25" customHeight="1" x14ac:dyDescent="0.15">
      <c r="B31" s="628" t="s">
        <v>272</v>
      </c>
      <c r="C31" s="629"/>
      <c r="D31" s="629"/>
      <c r="E31" s="629"/>
      <c r="F31" s="629"/>
      <c r="G31" s="629"/>
      <c r="H31" s="629"/>
      <c r="I31" s="629"/>
      <c r="J31" s="629"/>
      <c r="K31" s="629"/>
      <c r="L31" s="629"/>
      <c r="M31" s="629"/>
      <c r="N31" s="629"/>
      <c r="O31" s="629"/>
      <c r="P31" s="629"/>
      <c r="Q31" s="630"/>
      <c r="R31" s="631">
        <v>38874</v>
      </c>
      <c r="S31" s="632"/>
      <c r="T31" s="632"/>
      <c r="U31" s="632"/>
      <c r="V31" s="632"/>
      <c r="W31" s="632"/>
      <c r="X31" s="632"/>
      <c r="Y31" s="633"/>
      <c r="Z31" s="656">
        <v>0.4</v>
      </c>
      <c r="AA31" s="656"/>
      <c r="AB31" s="656"/>
      <c r="AC31" s="656"/>
      <c r="AD31" s="657">
        <v>3</v>
      </c>
      <c r="AE31" s="657"/>
      <c r="AF31" s="657"/>
      <c r="AG31" s="657"/>
      <c r="AH31" s="657"/>
      <c r="AI31" s="657"/>
      <c r="AJ31" s="657"/>
      <c r="AK31" s="657"/>
      <c r="AL31" s="634">
        <v>0</v>
      </c>
      <c r="AM31" s="635"/>
      <c r="AN31" s="635"/>
      <c r="AO31" s="658"/>
      <c r="AP31" s="712" t="s">
        <v>273</v>
      </c>
      <c r="AQ31" s="713"/>
      <c r="AR31" s="713"/>
      <c r="AS31" s="713"/>
      <c r="AT31" s="718" t="s">
        <v>274</v>
      </c>
      <c r="AU31" s="360"/>
      <c r="AV31" s="360"/>
      <c r="AW31" s="360"/>
      <c r="AX31" s="708" t="s">
        <v>189</v>
      </c>
      <c r="AY31" s="709"/>
      <c r="AZ31" s="709"/>
      <c r="BA31" s="709"/>
      <c r="BB31" s="709"/>
      <c r="BC31" s="709"/>
      <c r="BD31" s="709"/>
      <c r="BE31" s="709"/>
      <c r="BF31" s="710"/>
      <c r="BG31" s="711">
        <v>99.6</v>
      </c>
      <c r="BH31" s="703"/>
      <c r="BI31" s="703"/>
      <c r="BJ31" s="703"/>
      <c r="BK31" s="703"/>
      <c r="BL31" s="703"/>
      <c r="BM31" s="702">
        <v>98.7</v>
      </c>
      <c r="BN31" s="703"/>
      <c r="BO31" s="703"/>
      <c r="BP31" s="703"/>
      <c r="BQ31" s="704"/>
      <c r="BR31" s="711">
        <v>95.6</v>
      </c>
      <c r="BS31" s="703"/>
      <c r="BT31" s="703"/>
      <c r="BU31" s="703"/>
      <c r="BV31" s="703"/>
      <c r="BW31" s="703"/>
      <c r="BX31" s="702">
        <v>94.8</v>
      </c>
      <c r="BY31" s="703"/>
      <c r="BZ31" s="703"/>
      <c r="CA31" s="703"/>
      <c r="CB31" s="704"/>
      <c r="CD31" s="698"/>
      <c r="CE31" s="699"/>
      <c r="CF31" s="659" t="s">
        <v>561</v>
      </c>
      <c r="CG31" s="660"/>
      <c r="CH31" s="660"/>
      <c r="CI31" s="660"/>
      <c r="CJ31" s="660"/>
      <c r="CK31" s="660"/>
      <c r="CL31" s="660"/>
      <c r="CM31" s="660"/>
      <c r="CN31" s="660"/>
      <c r="CO31" s="660"/>
      <c r="CP31" s="660"/>
      <c r="CQ31" s="661"/>
      <c r="CR31" s="631">
        <v>22201</v>
      </c>
      <c r="CS31" s="623"/>
      <c r="CT31" s="623"/>
      <c r="CU31" s="623"/>
      <c r="CV31" s="623"/>
      <c r="CW31" s="623"/>
      <c r="CX31" s="623"/>
      <c r="CY31" s="624"/>
      <c r="CZ31" s="634">
        <v>0.2</v>
      </c>
      <c r="DA31" s="642"/>
      <c r="DB31" s="642"/>
      <c r="DC31" s="643"/>
      <c r="DD31" s="622">
        <v>18743</v>
      </c>
      <c r="DE31" s="623"/>
      <c r="DF31" s="623"/>
      <c r="DG31" s="623"/>
      <c r="DH31" s="623"/>
      <c r="DI31" s="623"/>
      <c r="DJ31" s="623"/>
      <c r="DK31" s="624"/>
      <c r="DL31" s="622">
        <v>18743</v>
      </c>
      <c r="DM31" s="623"/>
      <c r="DN31" s="623"/>
      <c r="DO31" s="623"/>
      <c r="DP31" s="623"/>
      <c r="DQ31" s="623"/>
      <c r="DR31" s="623"/>
      <c r="DS31" s="623"/>
      <c r="DT31" s="623"/>
      <c r="DU31" s="623"/>
      <c r="DV31" s="624"/>
      <c r="DW31" s="634">
        <v>0.3</v>
      </c>
      <c r="DX31" s="642"/>
      <c r="DY31" s="642"/>
      <c r="DZ31" s="642"/>
      <c r="EA31" s="642"/>
      <c r="EB31" s="642"/>
      <c r="EC31" s="678"/>
    </row>
    <row r="32" spans="2:133" ht="11.25" customHeight="1" x14ac:dyDescent="0.15">
      <c r="B32" s="628" t="s">
        <v>275</v>
      </c>
      <c r="C32" s="629"/>
      <c r="D32" s="629"/>
      <c r="E32" s="629"/>
      <c r="F32" s="629"/>
      <c r="G32" s="629"/>
      <c r="H32" s="629"/>
      <c r="I32" s="629"/>
      <c r="J32" s="629"/>
      <c r="K32" s="629"/>
      <c r="L32" s="629"/>
      <c r="M32" s="629"/>
      <c r="N32" s="629"/>
      <c r="O32" s="629"/>
      <c r="P32" s="629"/>
      <c r="Q32" s="630"/>
      <c r="R32" s="631">
        <v>1379260</v>
      </c>
      <c r="S32" s="632"/>
      <c r="T32" s="632"/>
      <c r="U32" s="632"/>
      <c r="V32" s="632"/>
      <c r="W32" s="632"/>
      <c r="X32" s="632"/>
      <c r="Y32" s="633"/>
      <c r="Z32" s="656">
        <v>13.5</v>
      </c>
      <c r="AA32" s="656"/>
      <c r="AB32" s="656"/>
      <c r="AC32" s="656"/>
      <c r="AD32" s="657" t="s">
        <v>543</v>
      </c>
      <c r="AE32" s="657"/>
      <c r="AF32" s="657"/>
      <c r="AG32" s="657"/>
      <c r="AH32" s="657"/>
      <c r="AI32" s="657"/>
      <c r="AJ32" s="657"/>
      <c r="AK32" s="657"/>
      <c r="AL32" s="634" t="s">
        <v>543</v>
      </c>
      <c r="AM32" s="635"/>
      <c r="AN32" s="635"/>
      <c r="AO32" s="658"/>
      <c r="AP32" s="714"/>
      <c r="AQ32" s="715"/>
      <c r="AR32" s="715"/>
      <c r="AS32" s="715"/>
      <c r="AT32" s="719"/>
      <c r="AU32" s="361" t="s">
        <v>276</v>
      </c>
      <c r="AV32" s="361"/>
      <c r="AW32" s="361"/>
      <c r="AX32" s="628" t="s">
        <v>277</v>
      </c>
      <c r="AY32" s="629"/>
      <c r="AZ32" s="629"/>
      <c r="BA32" s="629"/>
      <c r="BB32" s="629"/>
      <c r="BC32" s="629"/>
      <c r="BD32" s="629"/>
      <c r="BE32" s="629"/>
      <c r="BF32" s="630"/>
      <c r="BG32" s="721">
        <v>99.4</v>
      </c>
      <c r="BH32" s="623"/>
      <c r="BI32" s="623"/>
      <c r="BJ32" s="623"/>
      <c r="BK32" s="623"/>
      <c r="BL32" s="623"/>
      <c r="BM32" s="635">
        <v>97.7</v>
      </c>
      <c r="BN32" s="695"/>
      <c r="BO32" s="695"/>
      <c r="BP32" s="695"/>
      <c r="BQ32" s="673"/>
      <c r="BR32" s="721">
        <v>98.5</v>
      </c>
      <c r="BS32" s="623"/>
      <c r="BT32" s="623"/>
      <c r="BU32" s="623"/>
      <c r="BV32" s="623"/>
      <c r="BW32" s="623"/>
      <c r="BX32" s="635">
        <v>97.3</v>
      </c>
      <c r="BY32" s="695"/>
      <c r="BZ32" s="695"/>
      <c r="CA32" s="695"/>
      <c r="CB32" s="673"/>
      <c r="CD32" s="700"/>
      <c r="CE32" s="701"/>
      <c r="CF32" s="659" t="s">
        <v>560</v>
      </c>
      <c r="CG32" s="660"/>
      <c r="CH32" s="660"/>
      <c r="CI32" s="660"/>
      <c r="CJ32" s="660"/>
      <c r="CK32" s="660"/>
      <c r="CL32" s="660"/>
      <c r="CM32" s="660"/>
      <c r="CN32" s="660"/>
      <c r="CO32" s="660"/>
      <c r="CP32" s="660"/>
      <c r="CQ32" s="661"/>
      <c r="CR32" s="631">
        <v>73</v>
      </c>
      <c r="CS32" s="632"/>
      <c r="CT32" s="632"/>
      <c r="CU32" s="632"/>
      <c r="CV32" s="632"/>
      <c r="CW32" s="632"/>
      <c r="CX32" s="632"/>
      <c r="CY32" s="633"/>
      <c r="CZ32" s="634">
        <v>0</v>
      </c>
      <c r="DA32" s="642"/>
      <c r="DB32" s="642"/>
      <c r="DC32" s="643"/>
      <c r="DD32" s="622">
        <v>73</v>
      </c>
      <c r="DE32" s="632"/>
      <c r="DF32" s="632"/>
      <c r="DG32" s="632"/>
      <c r="DH32" s="632"/>
      <c r="DI32" s="632"/>
      <c r="DJ32" s="632"/>
      <c r="DK32" s="633"/>
      <c r="DL32" s="622">
        <v>73</v>
      </c>
      <c r="DM32" s="632"/>
      <c r="DN32" s="632"/>
      <c r="DO32" s="632"/>
      <c r="DP32" s="632"/>
      <c r="DQ32" s="632"/>
      <c r="DR32" s="632"/>
      <c r="DS32" s="632"/>
      <c r="DT32" s="632"/>
      <c r="DU32" s="632"/>
      <c r="DV32" s="633"/>
      <c r="DW32" s="634">
        <v>0</v>
      </c>
      <c r="DX32" s="642"/>
      <c r="DY32" s="642"/>
      <c r="DZ32" s="642"/>
      <c r="EA32" s="642"/>
      <c r="EB32" s="642"/>
      <c r="EC32" s="678"/>
    </row>
    <row r="33" spans="2:133" ht="11.25" customHeight="1" x14ac:dyDescent="0.15">
      <c r="B33" s="692" t="s">
        <v>278</v>
      </c>
      <c r="C33" s="693"/>
      <c r="D33" s="693"/>
      <c r="E33" s="693"/>
      <c r="F33" s="693"/>
      <c r="G33" s="693"/>
      <c r="H33" s="693"/>
      <c r="I33" s="693"/>
      <c r="J33" s="693"/>
      <c r="K33" s="693"/>
      <c r="L33" s="693"/>
      <c r="M33" s="693"/>
      <c r="N33" s="693"/>
      <c r="O33" s="693"/>
      <c r="P33" s="693"/>
      <c r="Q33" s="694"/>
      <c r="R33" s="631" t="s">
        <v>543</v>
      </c>
      <c r="S33" s="632"/>
      <c r="T33" s="632"/>
      <c r="U33" s="632"/>
      <c r="V33" s="632"/>
      <c r="W33" s="632"/>
      <c r="X33" s="632"/>
      <c r="Y33" s="633"/>
      <c r="Z33" s="656" t="s">
        <v>129</v>
      </c>
      <c r="AA33" s="656"/>
      <c r="AB33" s="656"/>
      <c r="AC33" s="656"/>
      <c r="AD33" s="657" t="s">
        <v>543</v>
      </c>
      <c r="AE33" s="657"/>
      <c r="AF33" s="657"/>
      <c r="AG33" s="657"/>
      <c r="AH33" s="657"/>
      <c r="AI33" s="657"/>
      <c r="AJ33" s="657"/>
      <c r="AK33" s="657"/>
      <c r="AL33" s="634" t="s">
        <v>543</v>
      </c>
      <c r="AM33" s="635"/>
      <c r="AN33" s="635"/>
      <c r="AO33" s="658"/>
      <c r="AP33" s="716"/>
      <c r="AQ33" s="717"/>
      <c r="AR33" s="717"/>
      <c r="AS33" s="717"/>
      <c r="AT33" s="720"/>
      <c r="AU33" s="362"/>
      <c r="AV33" s="362"/>
      <c r="AW33" s="362"/>
      <c r="AX33" s="606" t="s">
        <v>279</v>
      </c>
      <c r="AY33" s="607"/>
      <c r="AZ33" s="607"/>
      <c r="BA33" s="607"/>
      <c r="BB33" s="607"/>
      <c r="BC33" s="607"/>
      <c r="BD33" s="607"/>
      <c r="BE33" s="607"/>
      <c r="BF33" s="608"/>
      <c r="BG33" s="691">
        <v>99.8</v>
      </c>
      <c r="BH33" s="610"/>
      <c r="BI33" s="610"/>
      <c r="BJ33" s="610"/>
      <c r="BK33" s="610"/>
      <c r="BL33" s="610"/>
      <c r="BM33" s="648">
        <v>99.5</v>
      </c>
      <c r="BN33" s="610"/>
      <c r="BO33" s="610"/>
      <c r="BP33" s="610"/>
      <c r="BQ33" s="662"/>
      <c r="BR33" s="691">
        <v>90.8</v>
      </c>
      <c r="BS33" s="610"/>
      <c r="BT33" s="610"/>
      <c r="BU33" s="610"/>
      <c r="BV33" s="610"/>
      <c r="BW33" s="610"/>
      <c r="BX33" s="648">
        <v>90.4</v>
      </c>
      <c r="BY33" s="610"/>
      <c r="BZ33" s="610"/>
      <c r="CA33" s="610"/>
      <c r="CB33" s="662"/>
      <c r="CD33" s="659" t="s">
        <v>280</v>
      </c>
      <c r="CE33" s="660"/>
      <c r="CF33" s="660"/>
      <c r="CG33" s="660"/>
      <c r="CH33" s="660"/>
      <c r="CI33" s="660"/>
      <c r="CJ33" s="660"/>
      <c r="CK33" s="660"/>
      <c r="CL33" s="660"/>
      <c r="CM33" s="660"/>
      <c r="CN33" s="660"/>
      <c r="CO33" s="660"/>
      <c r="CP33" s="660"/>
      <c r="CQ33" s="661"/>
      <c r="CR33" s="631">
        <v>4955235</v>
      </c>
      <c r="CS33" s="623"/>
      <c r="CT33" s="623"/>
      <c r="CU33" s="623"/>
      <c r="CV33" s="623"/>
      <c r="CW33" s="623"/>
      <c r="CX33" s="623"/>
      <c r="CY33" s="624"/>
      <c r="CZ33" s="634">
        <v>50.5</v>
      </c>
      <c r="DA33" s="642"/>
      <c r="DB33" s="642"/>
      <c r="DC33" s="643"/>
      <c r="DD33" s="622">
        <v>4226268</v>
      </c>
      <c r="DE33" s="623"/>
      <c r="DF33" s="623"/>
      <c r="DG33" s="623"/>
      <c r="DH33" s="623"/>
      <c r="DI33" s="623"/>
      <c r="DJ33" s="623"/>
      <c r="DK33" s="624"/>
      <c r="DL33" s="622">
        <v>2755923</v>
      </c>
      <c r="DM33" s="623"/>
      <c r="DN33" s="623"/>
      <c r="DO33" s="623"/>
      <c r="DP33" s="623"/>
      <c r="DQ33" s="623"/>
      <c r="DR33" s="623"/>
      <c r="DS33" s="623"/>
      <c r="DT33" s="623"/>
      <c r="DU33" s="623"/>
      <c r="DV33" s="624"/>
      <c r="DW33" s="634">
        <v>44.6</v>
      </c>
      <c r="DX33" s="642"/>
      <c r="DY33" s="642"/>
      <c r="DZ33" s="642"/>
      <c r="EA33" s="642"/>
      <c r="EB33" s="642"/>
      <c r="EC33" s="678"/>
    </row>
    <row r="34" spans="2:133" ht="11.25" customHeight="1" x14ac:dyDescent="0.15">
      <c r="B34" s="628" t="s">
        <v>281</v>
      </c>
      <c r="C34" s="629"/>
      <c r="D34" s="629"/>
      <c r="E34" s="629"/>
      <c r="F34" s="629"/>
      <c r="G34" s="629"/>
      <c r="H34" s="629"/>
      <c r="I34" s="629"/>
      <c r="J34" s="629"/>
      <c r="K34" s="629"/>
      <c r="L34" s="629"/>
      <c r="M34" s="629"/>
      <c r="N34" s="629"/>
      <c r="O34" s="629"/>
      <c r="P34" s="629"/>
      <c r="Q34" s="630"/>
      <c r="R34" s="631">
        <v>645686</v>
      </c>
      <c r="S34" s="632"/>
      <c r="T34" s="632"/>
      <c r="U34" s="632"/>
      <c r="V34" s="632"/>
      <c r="W34" s="632"/>
      <c r="X34" s="632"/>
      <c r="Y34" s="633"/>
      <c r="Z34" s="656">
        <v>6.3</v>
      </c>
      <c r="AA34" s="656"/>
      <c r="AB34" s="656"/>
      <c r="AC34" s="656"/>
      <c r="AD34" s="657" t="s">
        <v>559</v>
      </c>
      <c r="AE34" s="657"/>
      <c r="AF34" s="657"/>
      <c r="AG34" s="657"/>
      <c r="AH34" s="657"/>
      <c r="AI34" s="657"/>
      <c r="AJ34" s="657"/>
      <c r="AK34" s="657"/>
      <c r="AL34" s="634" t="s">
        <v>543</v>
      </c>
      <c r="AM34" s="635"/>
      <c r="AN34" s="635"/>
      <c r="AO34" s="658"/>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59" t="s">
        <v>558</v>
      </c>
      <c r="CE34" s="660"/>
      <c r="CF34" s="660"/>
      <c r="CG34" s="660"/>
      <c r="CH34" s="660"/>
      <c r="CI34" s="660"/>
      <c r="CJ34" s="660"/>
      <c r="CK34" s="660"/>
      <c r="CL34" s="660"/>
      <c r="CM34" s="660"/>
      <c r="CN34" s="660"/>
      <c r="CO34" s="660"/>
      <c r="CP34" s="660"/>
      <c r="CQ34" s="661"/>
      <c r="CR34" s="631">
        <v>1403792</v>
      </c>
      <c r="CS34" s="632"/>
      <c r="CT34" s="632"/>
      <c r="CU34" s="632"/>
      <c r="CV34" s="632"/>
      <c r="CW34" s="632"/>
      <c r="CX34" s="632"/>
      <c r="CY34" s="633"/>
      <c r="CZ34" s="634">
        <v>14.3</v>
      </c>
      <c r="DA34" s="642"/>
      <c r="DB34" s="642"/>
      <c r="DC34" s="643"/>
      <c r="DD34" s="622">
        <v>1106979</v>
      </c>
      <c r="DE34" s="632"/>
      <c r="DF34" s="632"/>
      <c r="DG34" s="632"/>
      <c r="DH34" s="632"/>
      <c r="DI34" s="632"/>
      <c r="DJ34" s="632"/>
      <c r="DK34" s="633"/>
      <c r="DL34" s="622">
        <v>957367</v>
      </c>
      <c r="DM34" s="632"/>
      <c r="DN34" s="632"/>
      <c r="DO34" s="632"/>
      <c r="DP34" s="632"/>
      <c r="DQ34" s="632"/>
      <c r="DR34" s="632"/>
      <c r="DS34" s="632"/>
      <c r="DT34" s="632"/>
      <c r="DU34" s="632"/>
      <c r="DV34" s="633"/>
      <c r="DW34" s="634">
        <v>15.5</v>
      </c>
      <c r="DX34" s="642"/>
      <c r="DY34" s="642"/>
      <c r="DZ34" s="642"/>
      <c r="EA34" s="642"/>
      <c r="EB34" s="642"/>
      <c r="EC34" s="678"/>
    </row>
    <row r="35" spans="2:133" ht="11.25" customHeight="1" x14ac:dyDescent="0.15">
      <c r="B35" s="628" t="s">
        <v>282</v>
      </c>
      <c r="C35" s="629"/>
      <c r="D35" s="629"/>
      <c r="E35" s="629"/>
      <c r="F35" s="629"/>
      <c r="G35" s="629"/>
      <c r="H35" s="629"/>
      <c r="I35" s="629"/>
      <c r="J35" s="629"/>
      <c r="K35" s="629"/>
      <c r="L35" s="629"/>
      <c r="M35" s="629"/>
      <c r="N35" s="629"/>
      <c r="O35" s="629"/>
      <c r="P35" s="629"/>
      <c r="Q35" s="630"/>
      <c r="R35" s="631">
        <v>43417</v>
      </c>
      <c r="S35" s="632"/>
      <c r="T35" s="632"/>
      <c r="U35" s="632"/>
      <c r="V35" s="632"/>
      <c r="W35" s="632"/>
      <c r="X35" s="632"/>
      <c r="Y35" s="633"/>
      <c r="Z35" s="656">
        <v>0.4</v>
      </c>
      <c r="AA35" s="656"/>
      <c r="AB35" s="656"/>
      <c r="AC35" s="656"/>
      <c r="AD35" s="657">
        <v>73</v>
      </c>
      <c r="AE35" s="657"/>
      <c r="AF35" s="657"/>
      <c r="AG35" s="657"/>
      <c r="AH35" s="657"/>
      <c r="AI35" s="657"/>
      <c r="AJ35" s="657"/>
      <c r="AK35" s="657"/>
      <c r="AL35" s="634">
        <v>0</v>
      </c>
      <c r="AM35" s="635"/>
      <c r="AN35" s="635"/>
      <c r="AO35" s="658"/>
      <c r="AP35" s="218"/>
      <c r="AQ35" s="688" t="s">
        <v>283</v>
      </c>
      <c r="AR35" s="689"/>
      <c r="AS35" s="689"/>
      <c r="AT35" s="689"/>
      <c r="AU35" s="689"/>
      <c r="AV35" s="689"/>
      <c r="AW35" s="689"/>
      <c r="AX35" s="689"/>
      <c r="AY35" s="689"/>
      <c r="AZ35" s="689"/>
      <c r="BA35" s="689"/>
      <c r="BB35" s="689"/>
      <c r="BC35" s="689"/>
      <c r="BD35" s="689"/>
      <c r="BE35" s="689"/>
      <c r="BF35" s="690"/>
      <c r="BG35" s="688" t="s">
        <v>284</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59" t="s">
        <v>285</v>
      </c>
      <c r="CE35" s="660"/>
      <c r="CF35" s="660"/>
      <c r="CG35" s="660"/>
      <c r="CH35" s="660"/>
      <c r="CI35" s="660"/>
      <c r="CJ35" s="660"/>
      <c r="CK35" s="660"/>
      <c r="CL35" s="660"/>
      <c r="CM35" s="660"/>
      <c r="CN35" s="660"/>
      <c r="CO35" s="660"/>
      <c r="CP35" s="660"/>
      <c r="CQ35" s="661"/>
      <c r="CR35" s="631">
        <v>233794</v>
      </c>
      <c r="CS35" s="623"/>
      <c r="CT35" s="623"/>
      <c r="CU35" s="623"/>
      <c r="CV35" s="623"/>
      <c r="CW35" s="623"/>
      <c r="CX35" s="623"/>
      <c r="CY35" s="624"/>
      <c r="CZ35" s="634">
        <v>2.4</v>
      </c>
      <c r="DA35" s="642"/>
      <c r="DB35" s="642"/>
      <c r="DC35" s="643"/>
      <c r="DD35" s="622">
        <v>181676</v>
      </c>
      <c r="DE35" s="623"/>
      <c r="DF35" s="623"/>
      <c r="DG35" s="623"/>
      <c r="DH35" s="623"/>
      <c r="DI35" s="623"/>
      <c r="DJ35" s="623"/>
      <c r="DK35" s="624"/>
      <c r="DL35" s="622">
        <v>152175</v>
      </c>
      <c r="DM35" s="623"/>
      <c r="DN35" s="623"/>
      <c r="DO35" s="623"/>
      <c r="DP35" s="623"/>
      <c r="DQ35" s="623"/>
      <c r="DR35" s="623"/>
      <c r="DS35" s="623"/>
      <c r="DT35" s="623"/>
      <c r="DU35" s="623"/>
      <c r="DV35" s="624"/>
      <c r="DW35" s="634">
        <v>2.5</v>
      </c>
      <c r="DX35" s="642"/>
      <c r="DY35" s="642"/>
      <c r="DZ35" s="642"/>
      <c r="EA35" s="642"/>
      <c r="EB35" s="642"/>
      <c r="EC35" s="678"/>
    </row>
    <row r="36" spans="2:133" ht="11.25" customHeight="1" x14ac:dyDescent="0.15">
      <c r="B36" s="628" t="s">
        <v>286</v>
      </c>
      <c r="C36" s="629"/>
      <c r="D36" s="629"/>
      <c r="E36" s="629"/>
      <c r="F36" s="629"/>
      <c r="G36" s="629"/>
      <c r="H36" s="629"/>
      <c r="I36" s="629"/>
      <c r="J36" s="629"/>
      <c r="K36" s="629"/>
      <c r="L36" s="629"/>
      <c r="M36" s="629"/>
      <c r="N36" s="629"/>
      <c r="O36" s="629"/>
      <c r="P36" s="629"/>
      <c r="Q36" s="630"/>
      <c r="R36" s="631">
        <v>96046</v>
      </c>
      <c r="S36" s="632"/>
      <c r="T36" s="632"/>
      <c r="U36" s="632"/>
      <c r="V36" s="632"/>
      <c r="W36" s="632"/>
      <c r="X36" s="632"/>
      <c r="Y36" s="633"/>
      <c r="Z36" s="656">
        <v>0.9</v>
      </c>
      <c r="AA36" s="656"/>
      <c r="AB36" s="656"/>
      <c r="AC36" s="656"/>
      <c r="AD36" s="657" t="s">
        <v>541</v>
      </c>
      <c r="AE36" s="657"/>
      <c r="AF36" s="657"/>
      <c r="AG36" s="657"/>
      <c r="AH36" s="657"/>
      <c r="AI36" s="657"/>
      <c r="AJ36" s="657"/>
      <c r="AK36" s="657"/>
      <c r="AL36" s="634" t="s">
        <v>557</v>
      </c>
      <c r="AM36" s="635"/>
      <c r="AN36" s="635"/>
      <c r="AO36" s="658"/>
      <c r="AP36" s="218"/>
      <c r="AQ36" s="679" t="s">
        <v>556</v>
      </c>
      <c r="AR36" s="680"/>
      <c r="AS36" s="680"/>
      <c r="AT36" s="680"/>
      <c r="AU36" s="680"/>
      <c r="AV36" s="680"/>
      <c r="AW36" s="680"/>
      <c r="AX36" s="680"/>
      <c r="AY36" s="681"/>
      <c r="AZ36" s="682">
        <v>1368404</v>
      </c>
      <c r="BA36" s="683"/>
      <c r="BB36" s="683"/>
      <c r="BC36" s="683"/>
      <c r="BD36" s="683"/>
      <c r="BE36" s="683"/>
      <c r="BF36" s="684"/>
      <c r="BG36" s="685" t="s">
        <v>287</v>
      </c>
      <c r="BH36" s="686"/>
      <c r="BI36" s="686"/>
      <c r="BJ36" s="686"/>
      <c r="BK36" s="686"/>
      <c r="BL36" s="686"/>
      <c r="BM36" s="686"/>
      <c r="BN36" s="686"/>
      <c r="BO36" s="686"/>
      <c r="BP36" s="686"/>
      <c r="BQ36" s="686"/>
      <c r="BR36" s="686"/>
      <c r="BS36" s="686"/>
      <c r="BT36" s="686"/>
      <c r="BU36" s="687"/>
      <c r="BV36" s="682">
        <v>1715</v>
      </c>
      <c r="BW36" s="683"/>
      <c r="BX36" s="683"/>
      <c r="BY36" s="683"/>
      <c r="BZ36" s="683"/>
      <c r="CA36" s="683"/>
      <c r="CB36" s="684"/>
      <c r="CD36" s="659" t="s">
        <v>288</v>
      </c>
      <c r="CE36" s="660"/>
      <c r="CF36" s="660"/>
      <c r="CG36" s="660"/>
      <c r="CH36" s="660"/>
      <c r="CI36" s="660"/>
      <c r="CJ36" s="660"/>
      <c r="CK36" s="660"/>
      <c r="CL36" s="660"/>
      <c r="CM36" s="660"/>
      <c r="CN36" s="660"/>
      <c r="CO36" s="660"/>
      <c r="CP36" s="660"/>
      <c r="CQ36" s="661"/>
      <c r="CR36" s="631">
        <v>1977042</v>
      </c>
      <c r="CS36" s="632"/>
      <c r="CT36" s="632"/>
      <c r="CU36" s="632"/>
      <c r="CV36" s="632"/>
      <c r="CW36" s="632"/>
      <c r="CX36" s="632"/>
      <c r="CY36" s="633"/>
      <c r="CZ36" s="634">
        <v>20.100000000000001</v>
      </c>
      <c r="DA36" s="642"/>
      <c r="DB36" s="642"/>
      <c r="DC36" s="643"/>
      <c r="DD36" s="622">
        <v>1778024</v>
      </c>
      <c r="DE36" s="632"/>
      <c r="DF36" s="632"/>
      <c r="DG36" s="632"/>
      <c r="DH36" s="632"/>
      <c r="DI36" s="632"/>
      <c r="DJ36" s="632"/>
      <c r="DK36" s="633"/>
      <c r="DL36" s="622">
        <v>1245305</v>
      </c>
      <c r="DM36" s="632"/>
      <c r="DN36" s="632"/>
      <c r="DO36" s="632"/>
      <c r="DP36" s="632"/>
      <c r="DQ36" s="632"/>
      <c r="DR36" s="632"/>
      <c r="DS36" s="632"/>
      <c r="DT36" s="632"/>
      <c r="DU36" s="632"/>
      <c r="DV36" s="633"/>
      <c r="DW36" s="634">
        <v>20.100000000000001</v>
      </c>
      <c r="DX36" s="642"/>
      <c r="DY36" s="642"/>
      <c r="DZ36" s="642"/>
      <c r="EA36" s="642"/>
      <c r="EB36" s="642"/>
      <c r="EC36" s="678"/>
    </row>
    <row r="37" spans="2:133" ht="11.25" customHeight="1" x14ac:dyDescent="0.15">
      <c r="B37" s="628" t="s">
        <v>289</v>
      </c>
      <c r="C37" s="629"/>
      <c r="D37" s="629"/>
      <c r="E37" s="629"/>
      <c r="F37" s="629"/>
      <c r="G37" s="629"/>
      <c r="H37" s="629"/>
      <c r="I37" s="629"/>
      <c r="J37" s="629"/>
      <c r="K37" s="629"/>
      <c r="L37" s="629"/>
      <c r="M37" s="629"/>
      <c r="N37" s="629"/>
      <c r="O37" s="629"/>
      <c r="P37" s="629"/>
      <c r="Q37" s="630"/>
      <c r="R37" s="631">
        <v>130961</v>
      </c>
      <c r="S37" s="632"/>
      <c r="T37" s="632"/>
      <c r="U37" s="632"/>
      <c r="V37" s="632"/>
      <c r="W37" s="632"/>
      <c r="X37" s="632"/>
      <c r="Y37" s="633"/>
      <c r="Z37" s="656">
        <v>1.3</v>
      </c>
      <c r="AA37" s="656"/>
      <c r="AB37" s="656"/>
      <c r="AC37" s="656"/>
      <c r="AD37" s="657" t="s">
        <v>543</v>
      </c>
      <c r="AE37" s="657"/>
      <c r="AF37" s="657"/>
      <c r="AG37" s="657"/>
      <c r="AH37" s="657"/>
      <c r="AI37" s="657"/>
      <c r="AJ37" s="657"/>
      <c r="AK37" s="657"/>
      <c r="AL37" s="634" t="s">
        <v>541</v>
      </c>
      <c r="AM37" s="635"/>
      <c r="AN37" s="635"/>
      <c r="AO37" s="658"/>
      <c r="AQ37" s="670" t="s">
        <v>290</v>
      </c>
      <c r="AR37" s="671"/>
      <c r="AS37" s="671"/>
      <c r="AT37" s="671"/>
      <c r="AU37" s="671"/>
      <c r="AV37" s="671"/>
      <c r="AW37" s="671"/>
      <c r="AX37" s="671"/>
      <c r="AY37" s="672"/>
      <c r="AZ37" s="631">
        <v>597418</v>
      </c>
      <c r="BA37" s="632"/>
      <c r="BB37" s="632"/>
      <c r="BC37" s="632"/>
      <c r="BD37" s="623"/>
      <c r="BE37" s="623"/>
      <c r="BF37" s="673"/>
      <c r="BG37" s="659" t="s">
        <v>291</v>
      </c>
      <c r="BH37" s="660"/>
      <c r="BI37" s="660"/>
      <c r="BJ37" s="660"/>
      <c r="BK37" s="660"/>
      <c r="BL37" s="660"/>
      <c r="BM37" s="660"/>
      <c r="BN37" s="660"/>
      <c r="BO37" s="660"/>
      <c r="BP37" s="660"/>
      <c r="BQ37" s="660"/>
      <c r="BR37" s="660"/>
      <c r="BS37" s="660"/>
      <c r="BT37" s="660"/>
      <c r="BU37" s="661"/>
      <c r="BV37" s="631">
        <v>1211</v>
      </c>
      <c r="BW37" s="632"/>
      <c r="BX37" s="632"/>
      <c r="BY37" s="632"/>
      <c r="BZ37" s="632"/>
      <c r="CA37" s="632"/>
      <c r="CB37" s="669"/>
      <c r="CD37" s="659" t="s">
        <v>292</v>
      </c>
      <c r="CE37" s="660"/>
      <c r="CF37" s="660"/>
      <c r="CG37" s="660"/>
      <c r="CH37" s="660"/>
      <c r="CI37" s="660"/>
      <c r="CJ37" s="660"/>
      <c r="CK37" s="660"/>
      <c r="CL37" s="660"/>
      <c r="CM37" s="660"/>
      <c r="CN37" s="660"/>
      <c r="CO37" s="660"/>
      <c r="CP37" s="660"/>
      <c r="CQ37" s="661"/>
      <c r="CR37" s="631">
        <v>540738</v>
      </c>
      <c r="CS37" s="623"/>
      <c r="CT37" s="623"/>
      <c r="CU37" s="623"/>
      <c r="CV37" s="623"/>
      <c r="CW37" s="623"/>
      <c r="CX37" s="623"/>
      <c r="CY37" s="624"/>
      <c r="CZ37" s="634">
        <v>5.5</v>
      </c>
      <c r="DA37" s="642"/>
      <c r="DB37" s="642"/>
      <c r="DC37" s="643"/>
      <c r="DD37" s="622">
        <v>470813</v>
      </c>
      <c r="DE37" s="623"/>
      <c r="DF37" s="623"/>
      <c r="DG37" s="623"/>
      <c r="DH37" s="623"/>
      <c r="DI37" s="623"/>
      <c r="DJ37" s="623"/>
      <c r="DK37" s="624"/>
      <c r="DL37" s="622">
        <v>462781</v>
      </c>
      <c r="DM37" s="623"/>
      <c r="DN37" s="623"/>
      <c r="DO37" s="623"/>
      <c r="DP37" s="623"/>
      <c r="DQ37" s="623"/>
      <c r="DR37" s="623"/>
      <c r="DS37" s="623"/>
      <c r="DT37" s="623"/>
      <c r="DU37" s="623"/>
      <c r="DV37" s="624"/>
      <c r="DW37" s="634">
        <v>7.5</v>
      </c>
      <c r="DX37" s="642"/>
      <c r="DY37" s="642"/>
      <c r="DZ37" s="642"/>
      <c r="EA37" s="642"/>
      <c r="EB37" s="642"/>
      <c r="EC37" s="678"/>
    </row>
    <row r="38" spans="2:133" ht="11.25" customHeight="1" x14ac:dyDescent="0.15">
      <c r="B38" s="628" t="s">
        <v>293</v>
      </c>
      <c r="C38" s="629"/>
      <c r="D38" s="629"/>
      <c r="E38" s="629"/>
      <c r="F38" s="629"/>
      <c r="G38" s="629"/>
      <c r="H38" s="629"/>
      <c r="I38" s="629"/>
      <c r="J38" s="629"/>
      <c r="K38" s="629"/>
      <c r="L38" s="629"/>
      <c r="M38" s="629"/>
      <c r="N38" s="629"/>
      <c r="O38" s="629"/>
      <c r="P38" s="629"/>
      <c r="Q38" s="630"/>
      <c r="R38" s="631">
        <v>256702</v>
      </c>
      <c r="S38" s="632"/>
      <c r="T38" s="632"/>
      <c r="U38" s="632"/>
      <c r="V38" s="632"/>
      <c r="W38" s="632"/>
      <c r="X38" s="632"/>
      <c r="Y38" s="633"/>
      <c r="Z38" s="656">
        <v>2.5</v>
      </c>
      <c r="AA38" s="656"/>
      <c r="AB38" s="656"/>
      <c r="AC38" s="656"/>
      <c r="AD38" s="657" t="s">
        <v>543</v>
      </c>
      <c r="AE38" s="657"/>
      <c r="AF38" s="657"/>
      <c r="AG38" s="657"/>
      <c r="AH38" s="657"/>
      <c r="AI38" s="657"/>
      <c r="AJ38" s="657"/>
      <c r="AK38" s="657"/>
      <c r="AL38" s="634" t="s">
        <v>541</v>
      </c>
      <c r="AM38" s="635"/>
      <c r="AN38" s="635"/>
      <c r="AO38" s="658"/>
      <c r="AQ38" s="670" t="s">
        <v>555</v>
      </c>
      <c r="AR38" s="671"/>
      <c r="AS38" s="671"/>
      <c r="AT38" s="671"/>
      <c r="AU38" s="671"/>
      <c r="AV38" s="671"/>
      <c r="AW38" s="671"/>
      <c r="AX38" s="671"/>
      <c r="AY38" s="672"/>
      <c r="AZ38" s="631">
        <v>295150</v>
      </c>
      <c r="BA38" s="632"/>
      <c r="BB38" s="632"/>
      <c r="BC38" s="632"/>
      <c r="BD38" s="623"/>
      <c r="BE38" s="623"/>
      <c r="BF38" s="673"/>
      <c r="BG38" s="659" t="s">
        <v>294</v>
      </c>
      <c r="BH38" s="660"/>
      <c r="BI38" s="660"/>
      <c r="BJ38" s="660"/>
      <c r="BK38" s="660"/>
      <c r="BL38" s="660"/>
      <c r="BM38" s="660"/>
      <c r="BN38" s="660"/>
      <c r="BO38" s="660"/>
      <c r="BP38" s="660"/>
      <c r="BQ38" s="660"/>
      <c r="BR38" s="660"/>
      <c r="BS38" s="660"/>
      <c r="BT38" s="660"/>
      <c r="BU38" s="661"/>
      <c r="BV38" s="631">
        <v>1854</v>
      </c>
      <c r="BW38" s="632"/>
      <c r="BX38" s="632"/>
      <c r="BY38" s="632"/>
      <c r="BZ38" s="632"/>
      <c r="CA38" s="632"/>
      <c r="CB38" s="669"/>
      <c r="CD38" s="659" t="s">
        <v>295</v>
      </c>
      <c r="CE38" s="660"/>
      <c r="CF38" s="660"/>
      <c r="CG38" s="660"/>
      <c r="CH38" s="660"/>
      <c r="CI38" s="660"/>
      <c r="CJ38" s="660"/>
      <c r="CK38" s="660"/>
      <c r="CL38" s="660"/>
      <c r="CM38" s="660"/>
      <c r="CN38" s="660"/>
      <c r="CO38" s="660"/>
      <c r="CP38" s="660"/>
      <c r="CQ38" s="661"/>
      <c r="CR38" s="631">
        <v>730937</v>
      </c>
      <c r="CS38" s="632"/>
      <c r="CT38" s="632"/>
      <c r="CU38" s="632"/>
      <c r="CV38" s="632"/>
      <c r="CW38" s="632"/>
      <c r="CX38" s="632"/>
      <c r="CY38" s="633"/>
      <c r="CZ38" s="634">
        <v>7.4</v>
      </c>
      <c r="DA38" s="642"/>
      <c r="DB38" s="642"/>
      <c r="DC38" s="643"/>
      <c r="DD38" s="622">
        <v>627947</v>
      </c>
      <c r="DE38" s="632"/>
      <c r="DF38" s="632"/>
      <c r="DG38" s="632"/>
      <c r="DH38" s="632"/>
      <c r="DI38" s="632"/>
      <c r="DJ38" s="632"/>
      <c r="DK38" s="633"/>
      <c r="DL38" s="622">
        <v>398076</v>
      </c>
      <c r="DM38" s="632"/>
      <c r="DN38" s="632"/>
      <c r="DO38" s="632"/>
      <c r="DP38" s="632"/>
      <c r="DQ38" s="632"/>
      <c r="DR38" s="632"/>
      <c r="DS38" s="632"/>
      <c r="DT38" s="632"/>
      <c r="DU38" s="632"/>
      <c r="DV38" s="633"/>
      <c r="DW38" s="634">
        <v>6.4</v>
      </c>
      <c r="DX38" s="642"/>
      <c r="DY38" s="642"/>
      <c r="DZ38" s="642"/>
      <c r="EA38" s="642"/>
      <c r="EB38" s="642"/>
      <c r="EC38" s="678"/>
    </row>
    <row r="39" spans="2:133" ht="11.25" customHeight="1" x14ac:dyDescent="0.15">
      <c r="B39" s="628" t="s">
        <v>296</v>
      </c>
      <c r="C39" s="629"/>
      <c r="D39" s="629"/>
      <c r="E39" s="629"/>
      <c r="F39" s="629"/>
      <c r="G39" s="629"/>
      <c r="H39" s="629"/>
      <c r="I39" s="629"/>
      <c r="J39" s="629"/>
      <c r="K39" s="629"/>
      <c r="L39" s="629"/>
      <c r="M39" s="629"/>
      <c r="N39" s="629"/>
      <c r="O39" s="629"/>
      <c r="P39" s="629"/>
      <c r="Q39" s="630"/>
      <c r="R39" s="631">
        <v>177424</v>
      </c>
      <c r="S39" s="632"/>
      <c r="T39" s="632"/>
      <c r="U39" s="632"/>
      <c r="V39" s="632"/>
      <c r="W39" s="632"/>
      <c r="X39" s="632"/>
      <c r="Y39" s="633"/>
      <c r="Z39" s="656">
        <v>1.7</v>
      </c>
      <c r="AA39" s="656"/>
      <c r="AB39" s="656"/>
      <c r="AC39" s="656"/>
      <c r="AD39" s="657">
        <v>7495</v>
      </c>
      <c r="AE39" s="657"/>
      <c r="AF39" s="657"/>
      <c r="AG39" s="657"/>
      <c r="AH39" s="657"/>
      <c r="AI39" s="657"/>
      <c r="AJ39" s="657"/>
      <c r="AK39" s="657"/>
      <c r="AL39" s="634">
        <v>0.1</v>
      </c>
      <c r="AM39" s="635"/>
      <c r="AN39" s="635"/>
      <c r="AO39" s="658"/>
      <c r="AQ39" s="670" t="s">
        <v>554</v>
      </c>
      <c r="AR39" s="671"/>
      <c r="AS39" s="671"/>
      <c r="AT39" s="671"/>
      <c r="AU39" s="671"/>
      <c r="AV39" s="671"/>
      <c r="AW39" s="671"/>
      <c r="AX39" s="671"/>
      <c r="AY39" s="672"/>
      <c r="AZ39" s="631">
        <v>40049</v>
      </c>
      <c r="BA39" s="632"/>
      <c r="BB39" s="632"/>
      <c r="BC39" s="632"/>
      <c r="BD39" s="623"/>
      <c r="BE39" s="623"/>
      <c r="BF39" s="673"/>
      <c r="BG39" s="659" t="s">
        <v>297</v>
      </c>
      <c r="BH39" s="660"/>
      <c r="BI39" s="660"/>
      <c r="BJ39" s="660"/>
      <c r="BK39" s="660"/>
      <c r="BL39" s="660"/>
      <c r="BM39" s="660"/>
      <c r="BN39" s="660"/>
      <c r="BO39" s="660"/>
      <c r="BP39" s="660"/>
      <c r="BQ39" s="660"/>
      <c r="BR39" s="660"/>
      <c r="BS39" s="660"/>
      <c r="BT39" s="660"/>
      <c r="BU39" s="661"/>
      <c r="BV39" s="631">
        <v>3622</v>
      </c>
      <c r="BW39" s="632"/>
      <c r="BX39" s="632"/>
      <c r="BY39" s="632"/>
      <c r="BZ39" s="632"/>
      <c r="CA39" s="632"/>
      <c r="CB39" s="669"/>
      <c r="CD39" s="659" t="s">
        <v>553</v>
      </c>
      <c r="CE39" s="660"/>
      <c r="CF39" s="660"/>
      <c r="CG39" s="660"/>
      <c r="CH39" s="660"/>
      <c r="CI39" s="660"/>
      <c r="CJ39" s="660"/>
      <c r="CK39" s="660"/>
      <c r="CL39" s="660"/>
      <c r="CM39" s="660"/>
      <c r="CN39" s="660"/>
      <c r="CO39" s="660"/>
      <c r="CP39" s="660"/>
      <c r="CQ39" s="661"/>
      <c r="CR39" s="631">
        <v>599347</v>
      </c>
      <c r="CS39" s="623"/>
      <c r="CT39" s="623"/>
      <c r="CU39" s="623"/>
      <c r="CV39" s="623"/>
      <c r="CW39" s="623"/>
      <c r="CX39" s="623"/>
      <c r="CY39" s="624"/>
      <c r="CZ39" s="634">
        <v>6.1</v>
      </c>
      <c r="DA39" s="642"/>
      <c r="DB39" s="642"/>
      <c r="DC39" s="643"/>
      <c r="DD39" s="622">
        <v>528642</v>
      </c>
      <c r="DE39" s="623"/>
      <c r="DF39" s="623"/>
      <c r="DG39" s="623"/>
      <c r="DH39" s="623"/>
      <c r="DI39" s="623"/>
      <c r="DJ39" s="623"/>
      <c r="DK39" s="624"/>
      <c r="DL39" s="622" t="s">
        <v>541</v>
      </c>
      <c r="DM39" s="623"/>
      <c r="DN39" s="623"/>
      <c r="DO39" s="623"/>
      <c r="DP39" s="623"/>
      <c r="DQ39" s="623"/>
      <c r="DR39" s="623"/>
      <c r="DS39" s="623"/>
      <c r="DT39" s="623"/>
      <c r="DU39" s="623"/>
      <c r="DV39" s="624"/>
      <c r="DW39" s="634" t="s">
        <v>543</v>
      </c>
      <c r="DX39" s="642"/>
      <c r="DY39" s="642"/>
      <c r="DZ39" s="642"/>
      <c r="EA39" s="642"/>
      <c r="EB39" s="642"/>
      <c r="EC39" s="678"/>
    </row>
    <row r="40" spans="2:133" ht="11.25" customHeight="1" x14ac:dyDescent="0.15">
      <c r="B40" s="628" t="s">
        <v>298</v>
      </c>
      <c r="C40" s="629"/>
      <c r="D40" s="629"/>
      <c r="E40" s="629"/>
      <c r="F40" s="629"/>
      <c r="G40" s="629"/>
      <c r="H40" s="629"/>
      <c r="I40" s="629"/>
      <c r="J40" s="629"/>
      <c r="K40" s="629"/>
      <c r="L40" s="629"/>
      <c r="M40" s="629"/>
      <c r="N40" s="629"/>
      <c r="O40" s="629"/>
      <c r="P40" s="629"/>
      <c r="Q40" s="630"/>
      <c r="R40" s="631">
        <v>773861</v>
      </c>
      <c r="S40" s="632"/>
      <c r="T40" s="632"/>
      <c r="U40" s="632"/>
      <c r="V40" s="632"/>
      <c r="W40" s="632"/>
      <c r="X40" s="632"/>
      <c r="Y40" s="633"/>
      <c r="Z40" s="656">
        <v>7.6</v>
      </c>
      <c r="AA40" s="656"/>
      <c r="AB40" s="656"/>
      <c r="AC40" s="656"/>
      <c r="AD40" s="657" t="s">
        <v>543</v>
      </c>
      <c r="AE40" s="657"/>
      <c r="AF40" s="657"/>
      <c r="AG40" s="657"/>
      <c r="AH40" s="657"/>
      <c r="AI40" s="657"/>
      <c r="AJ40" s="657"/>
      <c r="AK40" s="657"/>
      <c r="AL40" s="634" t="s">
        <v>543</v>
      </c>
      <c r="AM40" s="635"/>
      <c r="AN40" s="635"/>
      <c r="AO40" s="658"/>
      <c r="AQ40" s="670" t="s">
        <v>299</v>
      </c>
      <c r="AR40" s="671"/>
      <c r="AS40" s="671"/>
      <c r="AT40" s="671"/>
      <c r="AU40" s="671"/>
      <c r="AV40" s="671"/>
      <c r="AW40" s="671"/>
      <c r="AX40" s="671"/>
      <c r="AY40" s="672"/>
      <c r="AZ40" s="631" t="s">
        <v>543</v>
      </c>
      <c r="BA40" s="632"/>
      <c r="BB40" s="632"/>
      <c r="BC40" s="632"/>
      <c r="BD40" s="623"/>
      <c r="BE40" s="623"/>
      <c r="BF40" s="673"/>
      <c r="BG40" s="674" t="s">
        <v>552</v>
      </c>
      <c r="BH40" s="675"/>
      <c r="BI40" s="675"/>
      <c r="BJ40" s="675"/>
      <c r="BK40" s="675"/>
      <c r="BL40" s="363"/>
      <c r="BM40" s="660" t="s">
        <v>300</v>
      </c>
      <c r="BN40" s="660"/>
      <c r="BO40" s="660"/>
      <c r="BP40" s="660"/>
      <c r="BQ40" s="660"/>
      <c r="BR40" s="660"/>
      <c r="BS40" s="660"/>
      <c r="BT40" s="660"/>
      <c r="BU40" s="661"/>
      <c r="BV40" s="631">
        <v>155</v>
      </c>
      <c r="BW40" s="632"/>
      <c r="BX40" s="632"/>
      <c r="BY40" s="632"/>
      <c r="BZ40" s="632"/>
      <c r="CA40" s="632"/>
      <c r="CB40" s="669"/>
      <c r="CD40" s="659" t="s">
        <v>301</v>
      </c>
      <c r="CE40" s="660"/>
      <c r="CF40" s="660"/>
      <c r="CG40" s="660"/>
      <c r="CH40" s="660"/>
      <c r="CI40" s="660"/>
      <c r="CJ40" s="660"/>
      <c r="CK40" s="660"/>
      <c r="CL40" s="660"/>
      <c r="CM40" s="660"/>
      <c r="CN40" s="660"/>
      <c r="CO40" s="660"/>
      <c r="CP40" s="660"/>
      <c r="CQ40" s="661"/>
      <c r="CR40" s="631">
        <v>10323</v>
      </c>
      <c r="CS40" s="632"/>
      <c r="CT40" s="632"/>
      <c r="CU40" s="632"/>
      <c r="CV40" s="632"/>
      <c r="CW40" s="632"/>
      <c r="CX40" s="632"/>
      <c r="CY40" s="633"/>
      <c r="CZ40" s="634">
        <v>0.1</v>
      </c>
      <c r="DA40" s="642"/>
      <c r="DB40" s="642"/>
      <c r="DC40" s="643"/>
      <c r="DD40" s="622">
        <v>3000</v>
      </c>
      <c r="DE40" s="632"/>
      <c r="DF40" s="632"/>
      <c r="DG40" s="632"/>
      <c r="DH40" s="632"/>
      <c r="DI40" s="632"/>
      <c r="DJ40" s="632"/>
      <c r="DK40" s="633"/>
      <c r="DL40" s="622">
        <v>3000</v>
      </c>
      <c r="DM40" s="632"/>
      <c r="DN40" s="632"/>
      <c r="DO40" s="632"/>
      <c r="DP40" s="632"/>
      <c r="DQ40" s="632"/>
      <c r="DR40" s="632"/>
      <c r="DS40" s="632"/>
      <c r="DT40" s="632"/>
      <c r="DU40" s="632"/>
      <c r="DV40" s="633"/>
      <c r="DW40" s="634">
        <v>0</v>
      </c>
      <c r="DX40" s="642"/>
      <c r="DY40" s="642"/>
      <c r="DZ40" s="642"/>
      <c r="EA40" s="642"/>
      <c r="EB40" s="642"/>
      <c r="EC40" s="678"/>
    </row>
    <row r="41" spans="2:133" ht="11.25" customHeight="1" x14ac:dyDescent="0.15">
      <c r="B41" s="628" t="s">
        <v>302</v>
      </c>
      <c r="C41" s="629"/>
      <c r="D41" s="629"/>
      <c r="E41" s="629"/>
      <c r="F41" s="629"/>
      <c r="G41" s="629"/>
      <c r="H41" s="629"/>
      <c r="I41" s="629"/>
      <c r="J41" s="629"/>
      <c r="K41" s="629"/>
      <c r="L41" s="629"/>
      <c r="M41" s="629"/>
      <c r="N41" s="629"/>
      <c r="O41" s="629"/>
      <c r="P41" s="629"/>
      <c r="Q41" s="630"/>
      <c r="R41" s="631" t="s">
        <v>543</v>
      </c>
      <c r="S41" s="632"/>
      <c r="T41" s="632"/>
      <c r="U41" s="632"/>
      <c r="V41" s="632"/>
      <c r="W41" s="632"/>
      <c r="X41" s="632"/>
      <c r="Y41" s="633"/>
      <c r="Z41" s="656" t="s">
        <v>543</v>
      </c>
      <c r="AA41" s="656"/>
      <c r="AB41" s="656"/>
      <c r="AC41" s="656"/>
      <c r="AD41" s="657" t="s">
        <v>543</v>
      </c>
      <c r="AE41" s="657"/>
      <c r="AF41" s="657"/>
      <c r="AG41" s="657"/>
      <c r="AH41" s="657"/>
      <c r="AI41" s="657"/>
      <c r="AJ41" s="657"/>
      <c r="AK41" s="657"/>
      <c r="AL41" s="634" t="s">
        <v>129</v>
      </c>
      <c r="AM41" s="635"/>
      <c r="AN41" s="635"/>
      <c r="AO41" s="658"/>
      <c r="AQ41" s="670" t="s">
        <v>551</v>
      </c>
      <c r="AR41" s="671"/>
      <c r="AS41" s="671"/>
      <c r="AT41" s="671"/>
      <c r="AU41" s="671"/>
      <c r="AV41" s="671"/>
      <c r="AW41" s="671"/>
      <c r="AX41" s="671"/>
      <c r="AY41" s="672"/>
      <c r="AZ41" s="631">
        <v>101034</v>
      </c>
      <c r="BA41" s="632"/>
      <c r="BB41" s="632"/>
      <c r="BC41" s="632"/>
      <c r="BD41" s="623"/>
      <c r="BE41" s="623"/>
      <c r="BF41" s="673"/>
      <c r="BG41" s="674"/>
      <c r="BH41" s="675"/>
      <c r="BI41" s="675"/>
      <c r="BJ41" s="675"/>
      <c r="BK41" s="675"/>
      <c r="BL41" s="363"/>
      <c r="BM41" s="660" t="s">
        <v>303</v>
      </c>
      <c r="BN41" s="660"/>
      <c r="BO41" s="660"/>
      <c r="BP41" s="660"/>
      <c r="BQ41" s="660"/>
      <c r="BR41" s="660"/>
      <c r="BS41" s="660"/>
      <c r="BT41" s="660"/>
      <c r="BU41" s="661"/>
      <c r="BV41" s="631" t="s">
        <v>543</v>
      </c>
      <c r="BW41" s="632"/>
      <c r="BX41" s="632"/>
      <c r="BY41" s="632"/>
      <c r="BZ41" s="632"/>
      <c r="CA41" s="632"/>
      <c r="CB41" s="669"/>
      <c r="CD41" s="659" t="s">
        <v>550</v>
      </c>
      <c r="CE41" s="660"/>
      <c r="CF41" s="660"/>
      <c r="CG41" s="660"/>
      <c r="CH41" s="660"/>
      <c r="CI41" s="660"/>
      <c r="CJ41" s="660"/>
      <c r="CK41" s="660"/>
      <c r="CL41" s="660"/>
      <c r="CM41" s="660"/>
      <c r="CN41" s="660"/>
      <c r="CO41" s="660"/>
      <c r="CP41" s="660"/>
      <c r="CQ41" s="661"/>
      <c r="CR41" s="631" t="s">
        <v>129</v>
      </c>
      <c r="CS41" s="623"/>
      <c r="CT41" s="623"/>
      <c r="CU41" s="623"/>
      <c r="CV41" s="623"/>
      <c r="CW41" s="623"/>
      <c r="CX41" s="623"/>
      <c r="CY41" s="624"/>
      <c r="CZ41" s="634" t="s">
        <v>541</v>
      </c>
      <c r="DA41" s="642"/>
      <c r="DB41" s="642"/>
      <c r="DC41" s="643"/>
      <c r="DD41" s="622" t="s">
        <v>543</v>
      </c>
      <c r="DE41" s="623"/>
      <c r="DF41" s="623"/>
      <c r="DG41" s="623"/>
      <c r="DH41" s="623"/>
      <c r="DI41" s="623"/>
      <c r="DJ41" s="623"/>
      <c r="DK41" s="624"/>
      <c r="DL41" s="625"/>
      <c r="DM41" s="626"/>
      <c r="DN41" s="626"/>
      <c r="DO41" s="626"/>
      <c r="DP41" s="626"/>
      <c r="DQ41" s="626"/>
      <c r="DR41" s="626"/>
      <c r="DS41" s="626"/>
      <c r="DT41" s="626"/>
      <c r="DU41" s="626"/>
      <c r="DV41" s="627"/>
      <c r="DW41" s="637"/>
      <c r="DX41" s="638"/>
      <c r="DY41" s="638"/>
      <c r="DZ41" s="638"/>
      <c r="EA41" s="638"/>
      <c r="EB41" s="638"/>
      <c r="EC41" s="639"/>
    </row>
    <row r="42" spans="2:133" ht="11.25" customHeight="1" x14ac:dyDescent="0.15">
      <c r="B42" s="628" t="s">
        <v>549</v>
      </c>
      <c r="C42" s="629"/>
      <c r="D42" s="629"/>
      <c r="E42" s="629"/>
      <c r="F42" s="629"/>
      <c r="G42" s="629"/>
      <c r="H42" s="629"/>
      <c r="I42" s="629"/>
      <c r="J42" s="629"/>
      <c r="K42" s="629"/>
      <c r="L42" s="629"/>
      <c r="M42" s="629"/>
      <c r="N42" s="629"/>
      <c r="O42" s="629"/>
      <c r="P42" s="629"/>
      <c r="Q42" s="630"/>
      <c r="R42" s="631" t="s">
        <v>129</v>
      </c>
      <c r="S42" s="632"/>
      <c r="T42" s="632"/>
      <c r="U42" s="632"/>
      <c r="V42" s="632"/>
      <c r="W42" s="632"/>
      <c r="X42" s="632"/>
      <c r="Y42" s="633"/>
      <c r="Z42" s="656" t="s">
        <v>129</v>
      </c>
      <c r="AA42" s="656"/>
      <c r="AB42" s="656"/>
      <c r="AC42" s="656"/>
      <c r="AD42" s="657" t="s">
        <v>129</v>
      </c>
      <c r="AE42" s="657"/>
      <c r="AF42" s="657"/>
      <c r="AG42" s="657"/>
      <c r="AH42" s="657"/>
      <c r="AI42" s="657"/>
      <c r="AJ42" s="657"/>
      <c r="AK42" s="657"/>
      <c r="AL42" s="634" t="s">
        <v>545</v>
      </c>
      <c r="AM42" s="635"/>
      <c r="AN42" s="635"/>
      <c r="AO42" s="658"/>
      <c r="AQ42" s="666" t="s">
        <v>548</v>
      </c>
      <c r="AR42" s="667"/>
      <c r="AS42" s="667"/>
      <c r="AT42" s="667"/>
      <c r="AU42" s="667"/>
      <c r="AV42" s="667"/>
      <c r="AW42" s="667"/>
      <c r="AX42" s="667"/>
      <c r="AY42" s="668"/>
      <c r="AZ42" s="609">
        <v>334753</v>
      </c>
      <c r="BA42" s="644"/>
      <c r="BB42" s="644"/>
      <c r="BC42" s="644"/>
      <c r="BD42" s="610"/>
      <c r="BE42" s="610"/>
      <c r="BF42" s="662"/>
      <c r="BG42" s="676"/>
      <c r="BH42" s="677"/>
      <c r="BI42" s="677"/>
      <c r="BJ42" s="677"/>
      <c r="BK42" s="677"/>
      <c r="BL42" s="364"/>
      <c r="BM42" s="663" t="s">
        <v>547</v>
      </c>
      <c r="BN42" s="663"/>
      <c r="BO42" s="663"/>
      <c r="BP42" s="663"/>
      <c r="BQ42" s="663"/>
      <c r="BR42" s="663"/>
      <c r="BS42" s="663"/>
      <c r="BT42" s="663"/>
      <c r="BU42" s="664"/>
      <c r="BV42" s="609">
        <v>264</v>
      </c>
      <c r="BW42" s="644"/>
      <c r="BX42" s="644"/>
      <c r="BY42" s="644"/>
      <c r="BZ42" s="644"/>
      <c r="CA42" s="644"/>
      <c r="CB42" s="665"/>
      <c r="CD42" s="628" t="s">
        <v>304</v>
      </c>
      <c r="CE42" s="629"/>
      <c r="CF42" s="629"/>
      <c r="CG42" s="629"/>
      <c r="CH42" s="629"/>
      <c r="CI42" s="629"/>
      <c r="CJ42" s="629"/>
      <c r="CK42" s="629"/>
      <c r="CL42" s="629"/>
      <c r="CM42" s="629"/>
      <c r="CN42" s="629"/>
      <c r="CO42" s="629"/>
      <c r="CP42" s="629"/>
      <c r="CQ42" s="630"/>
      <c r="CR42" s="631">
        <v>1310166</v>
      </c>
      <c r="CS42" s="623"/>
      <c r="CT42" s="623"/>
      <c r="CU42" s="623"/>
      <c r="CV42" s="623"/>
      <c r="CW42" s="623"/>
      <c r="CX42" s="623"/>
      <c r="CY42" s="624"/>
      <c r="CZ42" s="634">
        <v>13.3</v>
      </c>
      <c r="DA42" s="642"/>
      <c r="DB42" s="642"/>
      <c r="DC42" s="643"/>
      <c r="DD42" s="622">
        <v>291690</v>
      </c>
      <c r="DE42" s="623"/>
      <c r="DF42" s="623"/>
      <c r="DG42" s="623"/>
      <c r="DH42" s="623"/>
      <c r="DI42" s="623"/>
      <c r="DJ42" s="623"/>
      <c r="DK42" s="624"/>
      <c r="DL42" s="625"/>
      <c r="DM42" s="626"/>
      <c r="DN42" s="626"/>
      <c r="DO42" s="626"/>
      <c r="DP42" s="626"/>
      <c r="DQ42" s="626"/>
      <c r="DR42" s="626"/>
      <c r="DS42" s="626"/>
      <c r="DT42" s="626"/>
      <c r="DU42" s="626"/>
      <c r="DV42" s="627"/>
      <c r="DW42" s="637"/>
      <c r="DX42" s="638"/>
      <c r="DY42" s="638"/>
      <c r="DZ42" s="638"/>
      <c r="EA42" s="638"/>
      <c r="EB42" s="638"/>
      <c r="EC42" s="639"/>
    </row>
    <row r="43" spans="2:133" ht="11.25" customHeight="1" x14ac:dyDescent="0.15">
      <c r="B43" s="628" t="s">
        <v>546</v>
      </c>
      <c r="C43" s="629"/>
      <c r="D43" s="629"/>
      <c r="E43" s="629"/>
      <c r="F43" s="629"/>
      <c r="G43" s="629"/>
      <c r="H43" s="629"/>
      <c r="I43" s="629"/>
      <c r="J43" s="629"/>
      <c r="K43" s="629"/>
      <c r="L43" s="629"/>
      <c r="M43" s="629"/>
      <c r="N43" s="629"/>
      <c r="O43" s="629"/>
      <c r="P43" s="629"/>
      <c r="Q43" s="630"/>
      <c r="R43" s="631">
        <v>193361</v>
      </c>
      <c r="S43" s="632"/>
      <c r="T43" s="632"/>
      <c r="U43" s="632"/>
      <c r="V43" s="632"/>
      <c r="W43" s="632"/>
      <c r="X43" s="632"/>
      <c r="Y43" s="633"/>
      <c r="Z43" s="656">
        <v>1.9</v>
      </c>
      <c r="AA43" s="656"/>
      <c r="AB43" s="656"/>
      <c r="AC43" s="656"/>
      <c r="AD43" s="657" t="s">
        <v>545</v>
      </c>
      <c r="AE43" s="657"/>
      <c r="AF43" s="657"/>
      <c r="AG43" s="657"/>
      <c r="AH43" s="657"/>
      <c r="AI43" s="657"/>
      <c r="AJ43" s="657"/>
      <c r="AK43" s="657"/>
      <c r="AL43" s="634" t="s">
        <v>129</v>
      </c>
      <c r="AM43" s="635"/>
      <c r="AN43" s="635"/>
      <c r="AO43" s="658"/>
      <c r="BV43" s="219"/>
      <c r="BW43" s="219"/>
      <c r="BX43" s="219"/>
      <c r="BY43" s="219"/>
      <c r="BZ43" s="219"/>
      <c r="CA43" s="219"/>
      <c r="CB43" s="219"/>
      <c r="CD43" s="628" t="s">
        <v>544</v>
      </c>
      <c r="CE43" s="629"/>
      <c r="CF43" s="629"/>
      <c r="CG43" s="629"/>
      <c r="CH43" s="629"/>
      <c r="CI43" s="629"/>
      <c r="CJ43" s="629"/>
      <c r="CK43" s="629"/>
      <c r="CL43" s="629"/>
      <c r="CM43" s="629"/>
      <c r="CN43" s="629"/>
      <c r="CO43" s="629"/>
      <c r="CP43" s="629"/>
      <c r="CQ43" s="630"/>
      <c r="CR43" s="631" t="s">
        <v>129</v>
      </c>
      <c r="CS43" s="623"/>
      <c r="CT43" s="623"/>
      <c r="CU43" s="623"/>
      <c r="CV43" s="623"/>
      <c r="CW43" s="623"/>
      <c r="CX43" s="623"/>
      <c r="CY43" s="624"/>
      <c r="CZ43" s="634" t="s">
        <v>541</v>
      </c>
      <c r="DA43" s="642"/>
      <c r="DB43" s="642"/>
      <c r="DC43" s="643"/>
      <c r="DD43" s="622" t="s">
        <v>543</v>
      </c>
      <c r="DE43" s="623"/>
      <c r="DF43" s="623"/>
      <c r="DG43" s="623"/>
      <c r="DH43" s="623"/>
      <c r="DI43" s="623"/>
      <c r="DJ43" s="623"/>
      <c r="DK43" s="624"/>
      <c r="DL43" s="625"/>
      <c r="DM43" s="626"/>
      <c r="DN43" s="626"/>
      <c r="DO43" s="626"/>
      <c r="DP43" s="626"/>
      <c r="DQ43" s="626"/>
      <c r="DR43" s="626"/>
      <c r="DS43" s="626"/>
      <c r="DT43" s="626"/>
      <c r="DU43" s="626"/>
      <c r="DV43" s="627"/>
      <c r="DW43" s="637"/>
      <c r="DX43" s="638"/>
      <c r="DY43" s="638"/>
      <c r="DZ43" s="638"/>
      <c r="EA43" s="638"/>
      <c r="EB43" s="638"/>
      <c r="EC43" s="639"/>
    </row>
    <row r="44" spans="2:133" ht="11.25" customHeight="1" x14ac:dyDescent="0.15">
      <c r="B44" s="606" t="s">
        <v>305</v>
      </c>
      <c r="C44" s="607"/>
      <c r="D44" s="607"/>
      <c r="E44" s="607"/>
      <c r="F44" s="607"/>
      <c r="G44" s="607"/>
      <c r="H44" s="607"/>
      <c r="I44" s="607"/>
      <c r="J44" s="607"/>
      <c r="K44" s="607"/>
      <c r="L44" s="607"/>
      <c r="M44" s="607"/>
      <c r="N44" s="607"/>
      <c r="O44" s="607"/>
      <c r="P44" s="607"/>
      <c r="Q44" s="608"/>
      <c r="R44" s="609">
        <v>10185872</v>
      </c>
      <c r="S44" s="644"/>
      <c r="T44" s="644"/>
      <c r="U44" s="644"/>
      <c r="V44" s="644"/>
      <c r="W44" s="644"/>
      <c r="X44" s="644"/>
      <c r="Y44" s="645"/>
      <c r="Z44" s="646">
        <v>100</v>
      </c>
      <c r="AA44" s="646"/>
      <c r="AB44" s="646"/>
      <c r="AC44" s="646"/>
      <c r="AD44" s="647">
        <v>5989554</v>
      </c>
      <c r="AE44" s="647"/>
      <c r="AF44" s="647"/>
      <c r="AG44" s="647"/>
      <c r="AH44" s="647"/>
      <c r="AI44" s="647"/>
      <c r="AJ44" s="647"/>
      <c r="AK44" s="647"/>
      <c r="AL44" s="612">
        <v>100</v>
      </c>
      <c r="AM44" s="648"/>
      <c r="AN44" s="648"/>
      <c r="AO44" s="649"/>
      <c r="CD44" s="650" t="s">
        <v>268</v>
      </c>
      <c r="CE44" s="651"/>
      <c r="CF44" s="628" t="s">
        <v>306</v>
      </c>
      <c r="CG44" s="629"/>
      <c r="CH44" s="629"/>
      <c r="CI44" s="629"/>
      <c r="CJ44" s="629"/>
      <c r="CK44" s="629"/>
      <c r="CL44" s="629"/>
      <c r="CM44" s="629"/>
      <c r="CN44" s="629"/>
      <c r="CO44" s="629"/>
      <c r="CP44" s="629"/>
      <c r="CQ44" s="630"/>
      <c r="CR44" s="631">
        <v>1294174</v>
      </c>
      <c r="CS44" s="632"/>
      <c r="CT44" s="632"/>
      <c r="CU44" s="632"/>
      <c r="CV44" s="632"/>
      <c r="CW44" s="632"/>
      <c r="CX44" s="632"/>
      <c r="CY44" s="633"/>
      <c r="CZ44" s="634">
        <v>13.2</v>
      </c>
      <c r="DA44" s="635"/>
      <c r="DB44" s="635"/>
      <c r="DC44" s="636"/>
      <c r="DD44" s="622">
        <v>278374</v>
      </c>
      <c r="DE44" s="632"/>
      <c r="DF44" s="632"/>
      <c r="DG44" s="632"/>
      <c r="DH44" s="632"/>
      <c r="DI44" s="632"/>
      <c r="DJ44" s="632"/>
      <c r="DK44" s="633"/>
      <c r="DL44" s="625"/>
      <c r="DM44" s="626"/>
      <c r="DN44" s="626"/>
      <c r="DO44" s="626"/>
      <c r="DP44" s="626"/>
      <c r="DQ44" s="626"/>
      <c r="DR44" s="626"/>
      <c r="DS44" s="626"/>
      <c r="DT44" s="626"/>
      <c r="DU44" s="626"/>
      <c r="DV44" s="627"/>
      <c r="DW44" s="637"/>
      <c r="DX44" s="638"/>
      <c r="DY44" s="638"/>
      <c r="DZ44" s="638"/>
      <c r="EA44" s="638"/>
      <c r="EB44" s="638"/>
      <c r="EC44" s="63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8" t="s">
        <v>307</v>
      </c>
      <c r="CG45" s="629"/>
      <c r="CH45" s="629"/>
      <c r="CI45" s="629"/>
      <c r="CJ45" s="629"/>
      <c r="CK45" s="629"/>
      <c r="CL45" s="629"/>
      <c r="CM45" s="629"/>
      <c r="CN45" s="629"/>
      <c r="CO45" s="629"/>
      <c r="CP45" s="629"/>
      <c r="CQ45" s="630"/>
      <c r="CR45" s="631">
        <v>584540</v>
      </c>
      <c r="CS45" s="623"/>
      <c r="CT45" s="623"/>
      <c r="CU45" s="623"/>
      <c r="CV45" s="623"/>
      <c r="CW45" s="623"/>
      <c r="CX45" s="623"/>
      <c r="CY45" s="624"/>
      <c r="CZ45" s="634">
        <v>6</v>
      </c>
      <c r="DA45" s="642"/>
      <c r="DB45" s="642"/>
      <c r="DC45" s="643"/>
      <c r="DD45" s="622">
        <v>63885</v>
      </c>
      <c r="DE45" s="623"/>
      <c r="DF45" s="623"/>
      <c r="DG45" s="623"/>
      <c r="DH45" s="623"/>
      <c r="DI45" s="623"/>
      <c r="DJ45" s="623"/>
      <c r="DK45" s="624"/>
      <c r="DL45" s="625"/>
      <c r="DM45" s="626"/>
      <c r="DN45" s="626"/>
      <c r="DO45" s="626"/>
      <c r="DP45" s="626"/>
      <c r="DQ45" s="626"/>
      <c r="DR45" s="626"/>
      <c r="DS45" s="626"/>
      <c r="DT45" s="626"/>
      <c r="DU45" s="626"/>
      <c r="DV45" s="627"/>
      <c r="DW45" s="637"/>
      <c r="DX45" s="638"/>
      <c r="DY45" s="638"/>
      <c r="DZ45" s="638"/>
      <c r="EA45" s="638"/>
      <c r="EB45" s="638"/>
      <c r="EC45" s="639"/>
    </row>
    <row r="46" spans="2:133" ht="11.25" customHeight="1" x14ac:dyDescent="0.15">
      <c r="B46" s="221" t="s">
        <v>308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8" t="s">
        <v>309</v>
      </c>
      <c r="CG46" s="629"/>
      <c r="CH46" s="629"/>
      <c r="CI46" s="629"/>
      <c r="CJ46" s="629"/>
      <c r="CK46" s="629"/>
      <c r="CL46" s="629"/>
      <c r="CM46" s="629"/>
      <c r="CN46" s="629"/>
      <c r="CO46" s="629"/>
      <c r="CP46" s="629"/>
      <c r="CQ46" s="630"/>
      <c r="CR46" s="631">
        <v>598665</v>
      </c>
      <c r="CS46" s="632"/>
      <c r="CT46" s="632"/>
      <c r="CU46" s="632"/>
      <c r="CV46" s="632"/>
      <c r="CW46" s="632"/>
      <c r="CX46" s="632"/>
      <c r="CY46" s="633"/>
      <c r="CZ46" s="634">
        <v>6.1</v>
      </c>
      <c r="DA46" s="635"/>
      <c r="DB46" s="635"/>
      <c r="DC46" s="636"/>
      <c r="DD46" s="622">
        <v>207955</v>
      </c>
      <c r="DE46" s="632"/>
      <c r="DF46" s="632"/>
      <c r="DG46" s="632"/>
      <c r="DH46" s="632"/>
      <c r="DI46" s="632"/>
      <c r="DJ46" s="632"/>
      <c r="DK46" s="633"/>
      <c r="DL46" s="625"/>
      <c r="DM46" s="626"/>
      <c r="DN46" s="626"/>
      <c r="DO46" s="626"/>
      <c r="DP46" s="626"/>
      <c r="DQ46" s="626"/>
      <c r="DR46" s="626"/>
      <c r="DS46" s="626"/>
      <c r="DT46" s="626"/>
      <c r="DU46" s="626"/>
      <c r="DV46" s="627"/>
      <c r="DW46" s="637"/>
      <c r="DX46" s="638"/>
      <c r="DY46" s="638"/>
      <c r="DZ46" s="638"/>
      <c r="EA46" s="638"/>
      <c r="EB46" s="638"/>
      <c r="EC46" s="639"/>
    </row>
    <row r="47" spans="2:133" ht="11.25" customHeight="1" x14ac:dyDescent="0.15">
      <c r="B47" s="641" t="s">
        <v>310</v>
      </c>
      <c r="C47" s="641"/>
      <c r="D47" s="641"/>
      <c r="E47" s="641"/>
      <c r="F47" s="641"/>
      <c r="G47" s="641"/>
      <c r="H47" s="641"/>
      <c r="I47" s="641"/>
      <c r="J47" s="641"/>
      <c r="K47" s="641"/>
      <c r="L47" s="641"/>
      <c r="M47" s="641"/>
      <c r="N47" s="641"/>
      <c r="O47" s="641"/>
      <c r="P47" s="641"/>
      <c r="Q47" s="641"/>
      <c r="R47" s="641"/>
      <c r="S47" s="641"/>
      <c r="T47" s="641"/>
      <c r="U47" s="641"/>
      <c r="V47" s="641"/>
      <c r="W47" s="641"/>
      <c r="X47" s="641"/>
      <c r="Y47" s="641"/>
      <c r="Z47" s="641"/>
      <c r="AA47" s="641"/>
      <c r="AB47" s="641"/>
      <c r="AC47" s="641"/>
      <c r="AD47" s="641"/>
      <c r="AE47" s="641"/>
      <c r="AF47" s="641"/>
      <c r="AG47" s="641"/>
      <c r="AH47" s="641"/>
      <c r="AI47" s="641"/>
      <c r="AJ47" s="641"/>
      <c r="AK47" s="641"/>
      <c r="AL47" s="641"/>
      <c r="AM47" s="641"/>
      <c r="AN47" s="641"/>
      <c r="AO47" s="641"/>
      <c r="AP47" s="641"/>
      <c r="AQ47" s="641"/>
      <c r="AR47" s="641"/>
      <c r="AS47" s="641"/>
      <c r="AT47" s="641"/>
      <c r="AU47" s="641"/>
      <c r="AV47" s="641"/>
      <c r="AW47" s="641"/>
      <c r="AX47" s="641"/>
      <c r="AY47" s="641"/>
      <c r="AZ47" s="641"/>
      <c r="BA47" s="641"/>
      <c r="BB47" s="641"/>
      <c r="BC47" s="641"/>
      <c r="BD47" s="641"/>
      <c r="BE47" s="641"/>
      <c r="BF47" s="641"/>
      <c r="BG47" s="641"/>
      <c r="BH47" s="641"/>
      <c r="BI47" s="641"/>
      <c r="BJ47" s="641"/>
      <c r="BK47" s="641"/>
      <c r="BL47" s="641"/>
      <c r="BM47" s="641"/>
      <c r="BN47" s="641"/>
      <c r="BO47" s="641"/>
      <c r="BP47" s="641"/>
      <c r="BQ47" s="641"/>
      <c r="BR47" s="641"/>
      <c r="BS47" s="641"/>
      <c r="BT47" s="641"/>
      <c r="BU47" s="641"/>
      <c r="BV47" s="641"/>
      <c r="BW47" s="641"/>
      <c r="BX47" s="641"/>
      <c r="BY47" s="641"/>
      <c r="BZ47" s="641"/>
      <c r="CA47" s="641"/>
      <c r="CB47" s="641"/>
      <c r="CD47" s="652"/>
      <c r="CE47" s="653"/>
      <c r="CF47" s="628" t="s">
        <v>311</v>
      </c>
      <c r="CG47" s="629"/>
      <c r="CH47" s="629"/>
      <c r="CI47" s="629"/>
      <c r="CJ47" s="629"/>
      <c r="CK47" s="629"/>
      <c r="CL47" s="629"/>
      <c r="CM47" s="629"/>
      <c r="CN47" s="629"/>
      <c r="CO47" s="629"/>
      <c r="CP47" s="629"/>
      <c r="CQ47" s="630"/>
      <c r="CR47" s="631">
        <v>15992</v>
      </c>
      <c r="CS47" s="623"/>
      <c r="CT47" s="623"/>
      <c r="CU47" s="623"/>
      <c r="CV47" s="623"/>
      <c r="CW47" s="623"/>
      <c r="CX47" s="623"/>
      <c r="CY47" s="624"/>
      <c r="CZ47" s="634">
        <v>0.2</v>
      </c>
      <c r="DA47" s="642"/>
      <c r="DB47" s="642"/>
      <c r="DC47" s="643"/>
      <c r="DD47" s="622">
        <v>13316</v>
      </c>
      <c r="DE47" s="623"/>
      <c r="DF47" s="623"/>
      <c r="DG47" s="623"/>
      <c r="DH47" s="623"/>
      <c r="DI47" s="623"/>
      <c r="DJ47" s="623"/>
      <c r="DK47" s="624"/>
      <c r="DL47" s="625"/>
      <c r="DM47" s="626"/>
      <c r="DN47" s="626"/>
      <c r="DO47" s="626"/>
      <c r="DP47" s="626"/>
      <c r="DQ47" s="626"/>
      <c r="DR47" s="626"/>
      <c r="DS47" s="626"/>
      <c r="DT47" s="626"/>
      <c r="DU47" s="626"/>
      <c r="DV47" s="627"/>
      <c r="DW47" s="637"/>
      <c r="DX47" s="638"/>
      <c r="DY47" s="638"/>
      <c r="DZ47" s="638"/>
      <c r="EA47" s="638"/>
      <c r="EB47" s="638"/>
      <c r="EC47" s="639"/>
    </row>
    <row r="48" spans="2:133" ht="11.25" x14ac:dyDescent="0.15">
      <c r="B48" s="640" t="s">
        <v>312</v>
      </c>
      <c r="C48" s="640"/>
      <c r="D48" s="640"/>
      <c r="E48" s="640"/>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D48" s="654"/>
      <c r="CE48" s="655"/>
      <c r="CF48" s="628" t="s">
        <v>542</v>
      </c>
      <c r="CG48" s="629"/>
      <c r="CH48" s="629"/>
      <c r="CI48" s="629"/>
      <c r="CJ48" s="629"/>
      <c r="CK48" s="629"/>
      <c r="CL48" s="629"/>
      <c r="CM48" s="629"/>
      <c r="CN48" s="629"/>
      <c r="CO48" s="629"/>
      <c r="CP48" s="629"/>
      <c r="CQ48" s="630"/>
      <c r="CR48" s="631" t="s">
        <v>541</v>
      </c>
      <c r="CS48" s="632"/>
      <c r="CT48" s="632"/>
      <c r="CU48" s="632"/>
      <c r="CV48" s="632"/>
      <c r="CW48" s="632"/>
      <c r="CX48" s="632"/>
      <c r="CY48" s="633"/>
      <c r="CZ48" s="634" t="s">
        <v>129</v>
      </c>
      <c r="DA48" s="635"/>
      <c r="DB48" s="635"/>
      <c r="DC48" s="636"/>
      <c r="DD48" s="622" t="s">
        <v>129</v>
      </c>
      <c r="DE48" s="632"/>
      <c r="DF48" s="632"/>
      <c r="DG48" s="632"/>
      <c r="DH48" s="632"/>
      <c r="DI48" s="632"/>
      <c r="DJ48" s="632"/>
      <c r="DK48" s="633"/>
      <c r="DL48" s="625"/>
      <c r="DM48" s="626"/>
      <c r="DN48" s="626"/>
      <c r="DO48" s="626"/>
      <c r="DP48" s="626"/>
      <c r="DQ48" s="626"/>
      <c r="DR48" s="626"/>
      <c r="DS48" s="626"/>
      <c r="DT48" s="626"/>
      <c r="DU48" s="626"/>
      <c r="DV48" s="627"/>
      <c r="DW48" s="637"/>
      <c r="DX48" s="638"/>
      <c r="DY48" s="638"/>
      <c r="DZ48" s="638"/>
      <c r="EA48" s="638"/>
      <c r="EB48" s="638"/>
      <c r="EC48" s="639"/>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540</v>
      </c>
      <c r="CE49" s="607"/>
      <c r="CF49" s="607"/>
      <c r="CG49" s="607"/>
      <c r="CH49" s="607"/>
      <c r="CI49" s="607"/>
      <c r="CJ49" s="607"/>
      <c r="CK49" s="607"/>
      <c r="CL49" s="607"/>
      <c r="CM49" s="607"/>
      <c r="CN49" s="607"/>
      <c r="CO49" s="607"/>
      <c r="CP49" s="607"/>
      <c r="CQ49" s="608"/>
      <c r="CR49" s="609">
        <v>9821474</v>
      </c>
      <c r="CS49" s="610"/>
      <c r="CT49" s="610"/>
      <c r="CU49" s="610"/>
      <c r="CV49" s="610"/>
      <c r="CW49" s="610"/>
      <c r="CX49" s="610"/>
      <c r="CY49" s="611"/>
      <c r="CZ49" s="612">
        <v>100</v>
      </c>
      <c r="DA49" s="613"/>
      <c r="DB49" s="613"/>
      <c r="DC49" s="614"/>
      <c r="DD49" s="615">
        <v>7065169</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t="11.25"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8a7aSt3aH4WbojieNd/pgCD6GYj2DNQwrndI6jtcIhQtggy2Nr1PwrQeyyJINmPw8VH1nsA4wZb2sYCKejd01Q==" saltValue="21DtoSqCQ4JphbuUCQgx5Q==" spinCount="100000"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CZ13:DC13"/>
    <mergeCell ref="B12:Q12"/>
    <mergeCell ref="R12:Y12"/>
    <mergeCell ref="Z12:AC12"/>
    <mergeCell ref="AD12:AK12"/>
    <mergeCell ref="AL12:AO12"/>
    <mergeCell ref="AP12:BF12"/>
    <mergeCell ref="BG12:BN12"/>
    <mergeCell ref="BO13:BR13"/>
    <mergeCell ref="BS13:CB13"/>
    <mergeCell ref="BS11:CB11"/>
    <mergeCell ref="CD11:CQ11"/>
    <mergeCell ref="CR11:CY11"/>
    <mergeCell ref="BO12:BR12"/>
    <mergeCell ref="BS12:CB12"/>
    <mergeCell ref="CZ11:DC11"/>
    <mergeCell ref="B13:Q13"/>
    <mergeCell ref="R13:Y13"/>
    <mergeCell ref="Z13:AC13"/>
    <mergeCell ref="AD13:AK13"/>
    <mergeCell ref="AL13:AO13"/>
    <mergeCell ref="AP13:BF13"/>
    <mergeCell ref="BG13:BN13"/>
    <mergeCell ref="B11:Q11"/>
    <mergeCell ref="R11:Y11"/>
    <mergeCell ref="Z11:AC11"/>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CZ19:DC19"/>
    <mergeCell ref="B18:Q18"/>
    <mergeCell ref="R18:Y18"/>
    <mergeCell ref="Z18:AC18"/>
    <mergeCell ref="AD18:AK18"/>
    <mergeCell ref="AL18:AO18"/>
    <mergeCell ref="AP18:BF18"/>
    <mergeCell ref="BG18:BN18"/>
    <mergeCell ref="BO19:BR19"/>
    <mergeCell ref="BS19:CB19"/>
    <mergeCell ref="BS17:CB17"/>
    <mergeCell ref="CD17:CQ17"/>
    <mergeCell ref="CR17:CY17"/>
    <mergeCell ref="BO18:BR18"/>
    <mergeCell ref="BS18:CB18"/>
    <mergeCell ref="CZ17:DC17"/>
    <mergeCell ref="B19:Q19"/>
    <mergeCell ref="R19:Y19"/>
    <mergeCell ref="Z19:AC19"/>
    <mergeCell ref="AD19:AK19"/>
    <mergeCell ref="AL19:AO19"/>
    <mergeCell ref="AP19:BF19"/>
    <mergeCell ref="BG19:BN19"/>
    <mergeCell ref="B17:Q17"/>
    <mergeCell ref="R17:Y17"/>
    <mergeCell ref="Z17:AC17"/>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AZ37:BF37"/>
    <mergeCell ref="DL38:DV38"/>
    <mergeCell ref="DW38:EC38"/>
    <mergeCell ref="CD36:CQ36"/>
    <mergeCell ref="CR36:CY36"/>
    <mergeCell ref="CZ36:DC36"/>
    <mergeCell ref="DD36:DK36"/>
    <mergeCell ref="DL36:DV36"/>
    <mergeCell ref="DW36:EC36"/>
    <mergeCell ref="CR37:CY37"/>
    <mergeCell ref="CZ37:DC37"/>
    <mergeCell ref="BG37:BU37"/>
    <mergeCell ref="BV37:CB37"/>
    <mergeCell ref="CD37:CQ37"/>
    <mergeCell ref="BG39:BU39"/>
    <mergeCell ref="BG38:BU38"/>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R41:Y41"/>
    <mergeCell ref="Z41:AC41"/>
    <mergeCell ref="AD41:AK41"/>
    <mergeCell ref="AL41:AO41"/>
    <mergeCell ref="AZ42:BF42"/>
    <mergeCell ref="BM42:BU42"/>
    <mergeCell ref="BV42:CB42"/>
    <mergeCell ref="CD42:CQ42"/>
    <mergeCell ref="CR42:CY42"/>
    <mergeCell ref="CZ42:DC42"/>
    <mergeCell ref="DD42:DK42"/>
    <mergeCell ref="Z42:AC42"/>
    <mergeCell ref="AD42:AK42"/>
    <mergeCell ref="AL42:AO42"/>
    <mergeCell ref="AQ42:AY42"/>
    <mergeCell ref="CD41:CQ41"/>
    <mergeCell ref="CR41:CY41"/>
    <mergeCell ref="CZ41:DC41"/>
    <mergeCell ref="DD41:DK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DD44:DK44"/>
    <mergeCell ref="DL44:DV44"/>
    <mergeCell ref="DW44:EC44"/>
    <mergeCell ref="DW46:EC46"/>
    <mergeCell ref="CF45:CQ45"/>
    <mergeCell ref="CR45:CY45"/>
    <mergeCell ref="CZ45:DC45"/>
    <mergeCell ref="DD45:DK45"/>
    <mergeCell ref="DL45:DV45"/>
    <mergeCell ref="DW45:EC45"/>
    <mergeCell ref="B48:CB48"/>
    <mergeCell ref="CF48:CQ48"/>
    <mergeCell ref="CR48:CY48"/>
    <mergeCell ref="CZ48:DC4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CF46:CQ46"/>
    <mergeCell ref="CR46:CY46"/>
    <mergeCell ref="CZ46:DC46"/>
    <mergeCell ref="DD46:DK46"/>
    <mergeCell ref="DL46:DV46"/>
    <mergeCell ref="DW47:EC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0" zoomScaleNormal="50" zoomScaleSheetLayoutView="70" workbookViewId="0">
      <selection activeCell="DB102" sqref="DB102:DF102"/>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9" t="s">
        <v>313</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314</v>
      </c>
      <c r="DK2" s="1121"/>
      <c r="DL2" s="1121"/>
      <c r="DM2" s="1121"/>
      <c r="DN2" s="1121"/>
      <c r="DO2" s="1122"/>
      <c r="DP2" s="224"/>
      <c r="DQ2" s="1120" t="s">
        <v>315</v>
      </c>
      <c r="DR2" s="1121"/>
      <c r="DS2" s="1121"/>
      <c r="DT2" s="1121"/>
      <c r="DU2" s="1121"/>
      <c r="DV2" s="1121"/>
      <c r="DW2" s="1121"/>
      <c r="DX2" s="1121"/>
      <c r="DY2" s="1121"/>
      <c r="DZ2" s="112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8" t="s">
        <v>316</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317</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318</v>
      </c>
      <c r="B5" s="1025"/>
      <c r="C5" s="1025"/>
      <c r="D5" s="1025"/>
      <c r="E5" s="1025"/>
      <c r="F5" s="1025"/>
      <c r="G5" s="1025"/>
      <c r="H5" s="1025"/>
      <c r="I5" s="1025"/>
      <c r="J5" s="1025"/>
      <c r="K5" s="1025"/>
      <c r="L5" s="1025"/>
      <c r="M5" s="1025"/>
      <c r="N5" s="1025"/>
      <c r="O5" s="1025"/>
      <c r="P5" s="1026"/>
      <c r="Q5" s="1030" t="s">
        <v>319</v>
      </c>
      <c r="R5" s="1031"/>
      <c r="S5" s="1031"/>
      <c r="T5" s="1031"/>
      <c r="U5" s="1032"/>
      <c r="V5" s="1030" t="s">
        <v>320</v>
      </c>
      <c r="W5" s="1031"/>
      <c r="X5" s="1031"/>
      <c r="Y5" s="1031"/>
      <c r="Z5" s="1032"/>
      <c r="AA5" s="1030" t="s">
        <v>321</v>
      </c>
      <c r="AB5" s="1031"/>
      <c r="AC5" s="1031"/>
      <c r="AD5" s="1031"/>
      <c r="AE5" s="1031"/>
      <c r="AF5" s="1123" t="s">
        <v>322</v>
      </c>
      <c r="AG5" s="1031"/>
      <c r="AH5" s="1031"/>
      <c r="AI5" s="1031"/>
      <c r="AJ5" s="1044"/>
      <c r="AK5" s="1031" t="s">
        <v>323</v>
      </c>
      <c r="AL5" s="1031"/>
      <c r="AM5" s="1031"/>
      <c r="AN5" s="1031"/>
      <c r="AO5" s="1032"/>
      <c r="AP5" s="1030" t="s">
        <v>324</v>
      </c>
      <c r="AQ5" s="1031"/>
      <c r="AR5" s="1031"/>
      <c r="AS5" s="1031"/>
      <c r="AT5" s="1032"/>
      <c r="AU5" s="1030" t="s">
        <v>325</v>
      </c>
      <c r="AV5" s="1031"/>
      <c r="AW5" s="1031"/>
      <c r="AX5" s="1031"/>
      <c r="AY5" s="1044"/>
      <c r="AZ5" s="228"/>
      <c r="BA5" s="228"/>
      <c r="BB5" s="228"/>
      <c r="BC5" s="228"/>
      <c r="BD5" s="228"/>
      <c r="BE5" s="229"/>
      <c r="BF5" s="229"/>
      <c r="BG5" s="229"/>
      <c r="BH5" s="229"/>
      <c r="BI5" s="229"/>
      <c r="BJ5" s="229"/>
      <c r="BK5" s="229"/>
      <c r="BL5" s="229"/>
      <c r="BM5" s="229"/>
      <c r="BN5" s="229"/>
      <c r="BO5" s="229"/>
      <c r="BP5" s="229"/>
      <c r="BQ5" s="1024" t="s">
        <v>326</v>
      </c>
      <c r="BR5" s="1025"/>
      <c r="BS5" s="1025"/>
      <c r="BT5" s="1025"/>
      <c r="BU5" s="1025"/>
      <c r="BV5" s="1025"/>
      <c r="BW5" s="1025"/>
      <c r="BX5" s="1025"/>
      <c r="BY5" s="1025"/>
      <c r="BZ5" s="1025"/>
      <c r="CA5" s="1025"/>
      <c r="CB5" s="1025"/>
      <c r="CC5" s="1025"/>
      <c r="CD5" s="1025"/>
      <c r="CE5" s="1025"/>
      <c r="CF5" s="1025"/>
      <c r="CG5" s="1026"/>
      <c r="CH5" s="1030" t="s">
        <v>327</v>
      </c>
      <c r="CI5" s="1031"/>
      <c r="CJ5" s="1031"/>
      <c r="CK5" s="1031"/>
      <c r="CL5" s="1032"/>
      <c r="CM5" s="1030" t="s">
        <v>328</v>
      </c>
      <c r="CN5" s="1031"/>
      <c r="CO5" s="1031"/>
      <c r="CP5" s="1031"/>
      <c r="CQ5" s="1032"/>
      <c r="CR5" s="1030" t="s">
        <v>329</v>
      </c>
      <c r="CS5" s="1031"/>
      <c r="CT5" s="1031"/>
      <c r="CU5" s="1031"/>
      <c r="CV5" s="1032"/>
      <c r="CW5" s="1030" t="s">
        <v>330</v>
      </c>
      <c r="CX5" s="1031"/>
      <c r="CY5" s="1031"/>
      <c r="CZ5" s="1031"/>
      <c r="DA5" s="1032"/>
      <c r="DB5" s="1030" t="s">
        <v>331</v>
      </c>
      <c r="DC5" s="1031"/>
      <c r="DD5" s="1031"/>
      <c r="DE5" s="1031"/>
      <c r="DF5" s="1032"/>
      <c r="DG5" s="1113" t="s">
        <v>332</v>
      </c>
      <c r="DH5" s="1114"/>
      <c r="DI5" s="1114"/>
      <c r="DJ5" s="1114"/>
      <c r="DK5" s="1115"/>
      <c r="DL5" s="1113" t="s">
        <v>333</v>
      </c>
      <c r="DM5" s="1114"/>
      <c r="DN5" s="1114"/>
      <c r="DO5" s="1114"/>
      <c r="DP5" s="1115"/>
      <c r="DQ5" s="1030" t="s">
        <v>334</v>
      </c>
      <c r="DR5" s="1031"/>
      <c r="DS5" s="1031"/>
      <c r="DT5" s="1031"/>
      <c r="DU5" s="1032"/>
      <c r="DV5" s="1030" t="s">
        <v>325</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x14ac:dyDescent="0.15">
      <c r="A7" s="232">
        <v>1</v>
      </c>
      <c r="B7" s="1076" t="s">
        <v>335</v>
      </c>
      <c r="C7" s="1077"/>
      <c r="D7" s="1077"/>
      <c r="E7" s="1077"/>
      <c r="F7" s="1077"/>
      <c r="G7" s="1077"/>
      <c r="H7" s="1077"/>
      <c r="I7" s="1077"/>
      <c r="J7" s="1077"/>
      <c r="K7" s="1077"/>
      <c r="L7" s="1077"/>
      <c r="M7" s="1077"/>
      <c r="N7" s="1077"/>
      <c r="O7" s="1077"/>
      <c r="P7" s="1078"/>
      <c r="Q7" s="1131">
        <v>10149</v>
      </c>
      <c r="R7" s="1132"/>
      <c r="S7" s="1132"/>
      <c r="T7" s="1132"/>
      <c r="U7" s="1132"/>
      <c r="V7" s="1132">
        <v>9785</v>
      </c>
      <c r="W7" s="1132"/>
      <c r="X7" s="1132"/>
      <c r="Y7" s="1132"/>
      <c r="Z7" s="1132"/>
      <c r="AA7" s="1132">
        <v>364</v>
      </c>
      <c r="AB7" s="1132"/>
      <c r="AC7" s="1132"/>
      <c r="AD7" s="1132"/>
      <c r="AE7" s="1133"/>
      <c r="AF7" s="1134">
        <v>364</v>
      </c>
      <c r="AG7" s="1135"/>
      <c r="AH7" s="1135"/>
      <c r="AI7" s="1135"/>
      <c r="AJ7" s="1136"/>
      <c r="AK7" s="1137">
        <v>115</v>
      </c>
      <c r="AL7" s="1138"/>
      <c r="AM7" s="1138"/>
      <c r="AN7" s="1138"/>
      <c r="AO7" s="1138"/>
      <c r="AP7" s="1138">
        <v>11813</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c r="BS7" s="1128" t="s">
        <v>534</v>
      </c>
      <c r="BT7" s="1129"/>
      <c r="BU7" s="1129"/>
      <c r="BV7" s="1129"/>
      <c r="BW7" s="1129"/>
      <c r="BX7" s="1129"/>
      <c r="BY7" s="1129"/>
      <c r="BZ7" s="1129"/>
      <c r="CA7" s="1129"/>
      <c r="CB7" s="1129"/>
      <c r="CC7" s="1129"/>
      <c r="CD7" s="1129"/>
      <c r="CE7" s="1129"/>
      <c r="CF7" s="1129"/>
      <c r="CG7" s="1141"/>
      <c r="CH7" s="1125">
        <v>2</v>
      </c>
      <c r="CI7" s="1126"/>
      <c r="CJ7" s="1126"/>
      <c r="CK7" s="1126"/>
      <c r="CL7" s="1127"/>
      <c r="CM7" s="1125">
        <v>158</v>
      </c>
      <c r="CN7" s="1126"/>
      <c r="CO7" s="1126"/>
      <c r="CP7" s="1126"/>
      <c r="CQ7" s="1127"/>
      <c r="CR7" s="1125">
        <v>30</v>
      </c>
      <c r="CS7" s="1126"/>
      <c r="CT7" s="1126"/>
      <c r="CU7" s="1126"/>
      <c r="CV7" s="1127"/>
      <c r="CW7" s="1125">
        <v>42</v>
      </c>
      <c r="CX7" s="1126"/>
      <c r="CY7" s="1126"/>
      <c r="CZ7" s="1126"/>
      <c r="DA7" s="1127"/>
      <c r="DB7" s="1125" t="s">
        <v>527</v>
      </c>
      <c r="DC7" s="1126"/>
      <c r="DD7" s="1126"/>
      <c r="DE7" s="1126"/>
      <c r="DF7" s="1127"/>
      <c r="DG7" s="1125" t="s">
        <v>529</v>
      </c>
      <c r="DH7" s="1126"/>
      <c r="DI7" s="1126"/>
      <c r="DJ7" s="1126"/>
      <c r="DK7" s="1127"/>
      <c r="DL7" s="1125" t="s">
        <v>529</v>
      </c>
      <c r="DM7" s="1126"/>
      <c r="DN7" s="1126"/>
      <c r="DO7" s="1126"/>
      <c r="DP7" s="1127"/>
      <c r="DQ7" s="1125" t="s">
        <v>529</v>
      </c>
      <c r="DR7" s="1126"/>
      <c r="DS7" s="1126"/>
      <c r="DT7" s="1126"/>
      <c r="DU7" s="1127"/>
      <c r="DV7" s="1128"/>
      <c r="DW7" s="1129"/>
      <c r="DX7" s="1129"/>
      <c r="DY7" s="1129"/>
      <c r="DZ7" s="1130"/>
      <c r="EA7" s="230"/>
    </row>
    <row r="8" spans="1:131" s="231" customFormat="1" ht="26.25" customHeight="1" x14ac:dyDescent="0.15">
      <c r="A8" s="234">
        <v>2</v>
      </c>
      <c r="B8" s="1059" t="s">
        <v>336</v>
      </c>
      <c r="C8" s="1060"/>
      <c r="D8" s="1060"/>
      <c r="E8" s="1060"/>
      <c r="F8" s="1060"/>
      <c r="G8" s="1060"/>
      <c r="H8" s="1060"/>
      <c r="I8" s="1060"/>
      <c r="J8" s="1060"/>
      <c r="K8" s="1060"/>
      <c r="L8" s="1060"/>
      <c r="M8" s="1060"/>
      <c r="N8" s="1060"/>
      <c r="O8" s="1060"/>
      <c r="P8" s="1061"/>
      <c r="Q8" s="1067">
        <v>38</v>
      </c>
      <c r="R8" s="1068"/>
      <c r="S8" s="1068"/>
      <c r="T8" s="1068"/>
      <c r="U8" s="1068"/>
      <c r="V8" s="1068">
        <v>38</v>
      </c>
      <c r="W8" s="1068"/>
      <c r="X8" s="1068"/>
      <c r="Y8" s="1068"/>
      <c r="Z8" s="1068"/>
      <c r="AA8" s="1068">
        <v>0</v>
      </c>
      <c r="AB8" s="1068"/>
      <c r="AC8" s="1068"/>
      <c r="AD8" s="1068"/>
      <c r="AE8" s="1069"/>
      <c r="AF8" s="1064" t="s">
        <v>129</v>
      </c>
      <c r="AG8" s="1065"/>
      <c r="AH8" s="1065"/>
      <c r="AI8" s="1065"/>
      <c r="AJ8" s="1066"/>
      <c r="AK8" s="1109">
        <v>17</v>
      </c>
      <c r="AL8" s="1110"/>
      <c r="AM8" s="1110"/>
      <c r="AN8" s="1110"/>
      <c r="AO8" s="1110"/>
      <c r="AP8" s="1110">
        <v>0</v>
      </c>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c r="BS8" s="1021"/>
      <c r="BT8" s="1022"/>
      <c r="BU8" s="1022"/>
      <c r="BV8" s="1022"/>
      <c r="BW8" s="1022"/>
      <c r="BX8" s="1022"/>
      <c r="BY8" s="1022"/>
      <c r="BZ8" s="1022"/>
      <c r="CA8" s="1022"/>
      <c r="CB8" s="1022"/>
      <c r="CC8" s="1022"/>
      <c r="CD8" s="1022"/>
      <c r="CE8" s="1022"/>
      <c r="CF8" s="1022"/>
      <c r="CG8" s="1043"/>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30"/>
    </row>
    <row r="9" spans="1:131" s="231" customFormat="1" ht="26.25" customHeight="1" x14ac:dyDescent="0.15">
      <c r="A9" s="234">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0"/>
    </row>
    <row r="10" spans="1:131" s="231" customFormat="1" ht="26.25" customHeight="1" x14ac:dyDescent="0.15">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0"/>
    </row>
    <row r="11" spans="1:131" s="231" customFormat="1" ht="26.25" customHeight="1" x14ac:dyDescent="0.15">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0"/>
    </row>
    <row r="12" spans="1:131" s="231" customFormat="1" ht="26.25" customHeight="1" x14ac:dyDescent="0.15">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0"/>
    </row>
    <row r="13" spans="1:131" s="231" customFormat="1" ht="26.25" customHeight="1" x14ac:dyDescent="0.15">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337</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338</v>
      </c>
      <c r="B23" s="966" t="s">
        <v>339</v>
      </c>
      <c r="C23" s="967"/>
      <c r="D23" s="967"/>
      <c r="E23" s="967"/>
      <c r="F23" s="967"/>
      <c r="G23" s="967"/>
      <c r="H23" s="967"/>
      <c r="I23" s="967"/>
      <c r="J23" s="967"/>
      <c r="K23" s="967"/>
      <c r="L23" s="967"/>
      <c r="M23" s="967"/>
      <c r="N23" s="967"/>
      <c r="O23" s="967"/>
      <c r="P23" s="977"/>
      <c r="Q23" s="1096">
        <v>10185</v>
      </c>
      <c r="R23" s="1090"/>
      <c r="S23" s="1090"/>
      <c r="T23" s="1090"/>
      <c r="U23" s="1090"/>
      <c r="V23" s="1090">
        <v>9821</v>
      </c>
      <c r="W23" s="1090"/>
      <c r="X23" s="1090"/>
      <c r="Y23" s="1090"/>
      <c r="Z23" s="1090"/>
      <c r="AA23" s="1090">
        <v>364</v>
      </c>
      <c r="AB23" s="1090"/>
      <c r="AC23" s="1090"/>
      <c r="AD23" s="1090"/>
      <c r="AE23" s="1097"/>
      <c r="AF23" s="1098">
        <v>364</v>
      </c>
      <c r="AG23" s="1090"/>
      <c r="AH23" s="1090"/>
      <c r="AI23" s="1090"/>
      <c r="AJ23" s="1099"/>
      <c r="AK23" s="1100"/>
      <c r="AL23" s="1101"/>
      <c r="AM23" s="1101"/>
      <c r="AN23" s="1101"/>
      <c r="AO23" s="1101"/>
      <c r="AP23" s="1090">
        <v>11813</v>
      </c>
      <c r="AQ23" s="1090"/>
      <c r="AR23" s="1090"/>
      <c r="AS23" s="1090"/>
      <c r="AT23" s="1090"/>
      <c r="AU23" s="1091"/>
      <c r="AV23" s="1091"/>
      <c r="AW23" s="1091"/>
      <c r="AX23" s="1091"/>
      <c r="AY23" s="1092"/>
      <c r="AZ23" s="1093" t="s">
        <v>340</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89" t="s">
        <v>341</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8" t="s">
        <v>342</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318</v>
      </c>
      <c r="B26" s="1025"/>
      <c r="C26" s="1025"/>
      <c r="D26" s="1025"/>
      <c r="E26" s="1025"/>
      <c r="F26" s="1025"/>
      <c r="G26" s="1025"/>
      <c r="H26" s="1025"/>
      <c r="I26" s="1025"/>
      <c r="J26" s="1025"/>
      <c r="K26" s="1025"/>
      <c r="L26" s="1025"/>
      <c r="M26" s="1025"/>
      <c r="N26" s="1025"/>
      <c r="O26" s="1025"/>
      <c r="P26" s="1026"/>
      <c r="Q26" s="1030" t="s">
        <v>343</v>
      </c>
      <c r="R26" s="1031"/>
      <c r="S26" s="1031"/>
      <c r="T26" s="1031"/>
      <c r="U26" s="1032"/>
      <c r="V26" s="1030" t="s">
        <v>344</v>
      </c>
      <c r="W26" s="1031"/>
      <c r="X26" s="1031"/>
      <c r="Y26" s="1031"/>
      <c r="Z26" s="1032"/>
      <c r="AA26" s="1030" t="s">
        <v>345</v>
      </c>
      <c r="AB26" s="1031"/>
      <c r="AC26" s="1031"/>
      <c r="AD26" s="1031"/>
      <c r="AE26" s="1031"/>
      <c r="AF26" s="1084" t="s">
        <v>346</v>
      </c>
      <c r="AG26" s="1037"/>
      <c r="AH26" s="1037"/>
      <c r="AI26" s="1037"/>
      <c r="AJ26" s="1085"/>
      <c r="AK26" s="1031" t="s">
        <v>347</v>
      </c>
      <c r="AL26" s="1031"/>
      <c r="AM26" s="1031"/>
      <c r="AN26" s="1031"/>
      <c r="AO26" s="1032"/>
      <c r="AP26" s="1030" t="s">
        <v>348</v>
      </c>
      <c r="AQ26" s="1031"/>
      <c r="AR26" s="1031"/>
      <c r="AS26" s="1031"/>
      <c r="AT26" s="1032"/>
      <c r="AU26" s="1030" t="s">
        <v>349</v>
      </c>
      <c r="AV26" s="1031"/>
      <c r="AW26" s="1031"/>
      <c r="AX26" s="1031"/>
      <c r="AY26" s="1032"/>
      <c r="AZ26" s="1030" t="s">
        <v>350</v>
      </c>
      <c r="BA26" s="1031"/>
      <c r="BB26" s="1031"/>
      <c r="BC26" s="1031"/>
      <c r="BD26" s="1032"/>
      <c r="BE26" s="1030" t="s">
        <v>325</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6" t="s">
        <v>351</v>
      </c>
      <c r="C28" s="1077"/>
      <c r="D28" s="1077"/>
      <c r="E28" s="1077"/>
      <c r="F28" s="1077"/>
      <c r="G28" s="1077"/>
      <c r="H28" s="1077"/>
      <c r="I28" s="1077"/>
      <c r="J28" s="1077"/>
      <c r="K28" s="1077"/>
      <c r="L28" s="1077"/>
      <c r="M28" s="1077"/>
      <c r="N28" s="1077"/>
      <c r="O28" s="1077"/>
      <c r="P28" s="1078"/>
      <c r="Q28" s="1079">
        <v>1706</v>
      </c>
      <c r="R28" s="1080"/>
      <c r="S28" s="1080"/>
      <c r="T28" s="1080"/>
      <c r="U28" s="1080"/>
      <c r="V28" s="1080">
        <v>1704</v>
      </c>
      <c r="W28" s="1080"/>
      <c r="X28" s="1080"/>
      <c r="Y28" s="1080"/>
      <c r="Z28" s="1080"/>
      <c r="AA28" s="1080">
        <v>2</v>
      </c>
      <c r="AB28" s="1080"/>
      <c r="AC28" s="1080"/>
      <c r="AD28" s="1080"/>
      <c r="AE28" s="1081"/>
      <c r="AF28" s="1082">
        <v>2</v>
      </c>
      <c r="AG28" s="1080"/>
      <c r="AH28" s="1080"/>
      <c r="AI28" s="1080"/>
      <c r="AJ28" s="1083"/>
      <c r="AK28" s="1071">
        <v>135</v>
      </c>
      <c r="AL28" s="1072"/>
      <c r="AM28" s="1072"/>
      <c r="AN28" s="1072"/>
      <c r="AO28" s="1072"/>
      <c r="AP28" s="1072" t="s">
        <v>527</v>
      </c>
      <c r="AQ28" s="1072"/>
      <c r="AR28" s="1072"/>
      <c r="AS28" s="1072"/>
      <c r="AT28" s="1072"/>
      <c r="AU28" s="1072" t="s">
        <v>529</v>
      </c>
      <c r="AV28" s="1072"/>
      <c r="AW28" s="1072"/>
      <c r="AX28" s="1072"/>
      <c r="AY28" s="1072"/>
      <c r="AZ28" s="1073" t="s">
        <v>527</v>
      </c>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352</v>
      </c>
      <c r="C29" s="1060"/>
      <c r="D29" s="1060"/>
      <c r="E29" s="1060"/>
      <c r="F29" s="1060"/>
      <c r="G29" s="1060"/>
      <c r="H29" s="1060"/>
      <c r="I29" s="1060"/>
      <c r="J29" s="1060"/>
      <c r="K29" s="1060"/>
      <c r="L29" s="1060"/>
      <c r="M29" s="1060"/>
      <c r="N29" s="1060"/>
      <c r="O29" s="1060"/>
      <c r="P29" s="1061"/>
      <c r="Q29" s="1067">
        <v>1281</v>
      </c>
      <c r="R29" s="1068"/>
      <c r="S29" s="1068"/>
      <c r="T29" s="1068"/>
      <c r="U29" s="1068"/>
      <c r="V29" s="1068">
        <v>1203</v>
      </c>
      <c r="W29" s="1068"/>
      <c r="X29" s="1068"/>
      <c r="Y29" s="1068"/>
      <c r="Z29" s="1068"/>
      <c r="AA29" s="1068">
        <v>78</v>
      </c>
      <c r="AB29" s="1068"/>
      <c r="AC29" s="1068"/>
      <c r="AD29" s="1068"/>
      <c r="AE29" s="1069"/>
      <c r="AF29" s="1064">
        <v>78</v>
      </c>
      <c r="AG29" s="1065"/>
      <c r="AH29" s="1065"/>
      <c r="AI29" s="1065"/>
      <c r="AJ29" s="1066"/>
      <c r="AK29" s="1009">
        <v>174</v>
      </c>
      <c r="AL29" s="1000"/>
      <c r="AM29" s="1000"/>
      <c r="AN29" s="1000"/>
      <c r="AO29" s="1000"/>
      <c r="AP29" s="1000" t="s">
        <v>528</v>
      </c>
      <c r="AQ29" s="1000"/>
      <c r="AR29" s="1000"/>
      <c r="AS29" s="1000"/>
      <c r="AT29" s="1000"/>
      <c r="AU29" s="1000" t="s">
        <v>529</v>
      </c>
      <c r="AV29" s="1000"/>
      <c r="AW29" s="1000"/>
      <c r="AX29" s="1000"/>
      <c r="AY29" s="1000"/>
      <c r="AZ29" s="1070" t="s">
        <v>530</v>
      </c>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353</v>
      </c>
      <c r="C30" s="1060"/>
      <c r="D30" s="1060"/>
      <c r="E30" s="1060"/>
      <c r="F30" s="1060"/>
      <c r="G30" s="1060"/>
      <c r="H30" s="1060"/>
      <c r="I30" s="1060"/>
      <c r="J30" s="1060"/>
      <c r="K30" s="1060"/>
      <c r="L30" s="1060"/>
      <c r="M30" s="1060"/>
      <c r="N30" s="1060"/>
      <c r="O30" s="1060"/>
      <c r="P30" s="1061"/>
      <c r="Q30" s="1067">
        <v>184</v>
      </c>
      <c r="R30" s="1068"/>
      <c r="S30" s="1068"/>
      <c r="T30" s="1068"/>
      <c r="U30" s="1068"/>
      <c r="V30" s="1068">
        <v>184</v>
      </c>
      <c r="W30" s="1068"/>
      <c r="X30" s="1068"/>
      <c r="Y30" s="1068"/>
      <c r="Z30" s="1068"/>
      <c r="AA30" s="1068">
        <v>0</v>
      </c>
      <c r="AB30" s="1068"/>
      <c r="AC30" s="1068"/>
      <c r="AD30" s="1068"/>
      <c r="AE30" s="1069"/>
      <c r="AF30" s="1064">
        <v>0</v>
      </c>
      <c r="AG30" s="1065"/>
      <c r="AH30" s="1065"/>
      <c r="AI30" s="1065"/>
      <c r="AJ30" s="1066"/>
      <c r="AK30" s="1009">
        <v>50</v>
      </c>
      <c r="AL30" s="1000"/>
      <c r="AM30" s="1000"/>
      <c r="AN30" s="1000"/>
      <c r="AO30" s="1000"/>
      <c r="AP30" s="1000" t="s">
        <v>529</v>
      </c>
      <c r="AQ30" s="1000"/>
      <c r="AR30" s="1000"/>
      <c r="AS30" s="1000"/>
      <c r="AT30" s="1000"/>
      <c r="AU30" s="1000" t="s">
        <v>529</v>
      </c>
      <c r="AV30" s="1000"/>
      <c r="AW30" s="1000"/>
      <c r="AX30" s="1000"/>
      <c r="AY30" s="1000"/>
      <c r="AZ30" s="1070" t="s">
        <v>529</v>
      </c>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t="s">
        <v>354</v>
      </c>
      <c r="C31" s="1060"/>
      <c r="D31" s="1060"/>
      <c r="E31" s="1060"/>
      <c r="F31" s="1060"/>
      <c r="G31" s="1060"/>
      <c r="H31" s="1060"/>
      <c r="I31" s="1060"/>
      <c r="J31" s="1060"/>
      <c r="K31" s="1060"/>
      <c r="L31" s="1060"/>
      <c r="M31" s="1060"/>
      <c r="N31" s="1060"/>
      <c r="O31" s="1060"/>
      <c r="P31" s="1061"/>
      <c r="Q31" s="1067">
        <v>302</v>
      </c>
      <c r="R31" s="1068"/>
      <c r="S31" s="1068"/>
      <c r="T31" s="1068"/>
      <c r="U31" s="1068"/>
      <c r="V31" s="1068">
        <v>284</v>
      </c>
      <c r="W31" s="1068"/>
      <c r="X31" s="1068"/>
      <c r="Y31" s="1068"/>
      <c r="Z31" s="1068"/>
      <c r="AA31" s="1068">
        <v>18</v>
      </c>
      <c r="AB31" s="1068"/>
      <c r="AC31" s="1068"/>
      <c r="AD31" s="1068"/>
      <c r="AE31" s="1069"/>
      <c r="AF31" s="1064">
        <v>270</v>
      </c>
      <c r="AG31" s="1065"/>
      <c r="AH31" s="1065"/>
      <c r="AI31" s="1065"/>
      <c r="AJ31" s="1066"/>
      <c r="AK31" s="1009">
        <v>40</v>
      </c>
      <c r="AL31" s="1000"/>
      <c r="AM31" s="1000"/>
      <c r="AN31" s="1000"/>
      <c r="AO31" s="1000"/>
      <c r="AP31" s="1000">
        <v>2027</v>
      </c>
      <c r="AQ31" s="1000"/>
      <c r="AR31" s="1000"/>
      <c r="AS31" s="1000"/>
      <c r="AT31" s="1000"/>
      <c r="AU31" s="1000">
        <v>211</v>
      </c>
      <c r="AV31" s="1000"/>
      <c r="AW31" s="1000"/>
      <c r="AX31" s="1000"/>
      <c r="AY31" s="1000"/>
      <c r="AZ31" s="1070" t="s">
        <v>529</v>
      </c>
      <c r="BA31" s="1070"/>
      <c r="BB31" s="1070"/>
      <c r="BC31" s="1070"/>
      <c r="BD31" s="1070"/>
      <c r="BE31" s="1001" t="s">
        <v>355</v>
      </c>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t="s">
        <v>356</v>
      </c>
      <c r="C32" s="1060"/>
      <c r="D32" s="1060"/>
      <c r="E32" s="1060"/>
      <c r="F32" s="1060"/>
      <c r="G32" s="1060"/>
      <c r="H32" s="1060"/>
      <c r="I32" s="1060"/>
      <c r="J32" s="1060"/>
      <c r="K32" s="1060"/>
      <c r="L32" s="1060"/>
      <c r="M32" s="1060"/>
      <c r="N32" s="1060"/>
      <c r="O32" s="1060"/>
      <c r="P32" s="1061"/>
      <c r="Q32" s="1067">
        <v>1566</v>
      </c>
      <c r="R32" s="1068"/>
      <c r="S32" s="1068"/>
      <c r="T32" s="1068"/>
      <c r="U32" s="1068"/>
      <c r="V32" s="1068">
        <v>1366</v>
      </c>
      <c r="W32" s="1068"/>
      <c r="X32" s="1068"/>
      <c r="Y32" s="1068"/>
      <c r="Z32" s="1068"/>
      <c r="AA32" s="1068">
        <v>200</v>
      </c>
      <c r="AB32" s="1068"/>
      <c r="AC32" s="1068"/>
      <c r="AD32" s="1068"/>
      <c r="AE32" s="1069"/>
      <c r="AF32" s="1064">
        <v>293</v>
      </c>
      <c r="AG32" s="1065"/>
      <c r="AH32" s="1065"/>
      <c r="AI32" s="1065"/>
      <c r="AJ32" s="1066"/>
      <c r="AK32" s="1009">
        <v>590</v>
      </c>
      <c r="AL32" s="1000"/>
      <c r="AM32" s="1000"/>
      <c r="AN32" s="1000"/>
      <c r="AO32" s="1000"/>
      <c r="AP32" s="1000">
        <v>242</v>
      </c>
      <c r="AQ32" s="1000"/>
      <c r="AR32" s="1000"/>
      <c r="AS32" s="1000"/>
      <c r="AT32" s="1000"/>
      <c r="AU32" s="1000">
        <v>154</v>
      </c>
      <c r="AV32" s="1000"/>
      <c r="AW32" s="1000"/>
      <c r="AX32" s="1000"/>
      <c r="AY32" s="1000"/>
      <c r="AZ32" s="1070" t="s">
        <v>527</v>
      </c>
      <c r="BA32" s="1070"/>
      <c r="BB32" s="1070"/>
      <c r="BC32" s="1070"/>
      <c r="BD32" s="1070"/>
      <c r="BE32" s="1001" t="s">
        <v>357</v>
      </c>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t="s">
        <v>358</v>
      </c>
      <c r="C33" s="1060"/>
      <c r="D33" s="1060"/>
      <c r="E33" s="1060"/>
      <c r="F33" s="1060"/>
      <c r="G33" s="1060"/>
      <c r="H33" s="1060"/>
      <c r="I33" s="1060"/>
      <c r="J33" s="1060"/>
      <c r="K33" s="1060"/>
      <c r="L33" s="1060"/>
      <c r="M33" s="1060"/>
      <c r="N33" s="1060"/>
      <c r="O33" s="1060"/>
      <c r="P33" s="1061"/>
      <c r="Q33" s="1067">
        <v>724</v>
      </c>
      <c r="R33" s="1068"/>
      <c r="S33" s="1068"/>
      <c r="T33" s="1068"/>
      <c r="U33" s="1068"/>
      <c r="V33" s="1068">
        <v>724</v>
      </c>
      <c r="W33" s="1068"/>
      <c r="X33" s="1068"/>
      <c r="Y33" s="1068"/>
      <c r="Z33" s="1068"/>
      <c r="AA33" s="1068">
        <v>0</v>
      </c>
      <c r="AB33" s="1068"/>
      <c r="AC33" s="1068"/>
      <c r="AD33" s="1068"/>
      <c r="AE33" s="1069"/>
      <c r="AF33" s="1064">
        <v>0</v>
      </c>
      <c r="AG33" s="1065"/>
      <c r="AH33" s="1065"/>
      <c r="AI33" s="1065"/>
      <c r="AJ33" s="1066"/>
      <c r="AK33" s="1009">
        <v>295</v>
      </c>
      <c r="AL33" s="1000"/>
      <c r="AM33" s="1000"/>
      <c r="AN33" s="1000"/>
      <c r="AO33" s="1000"/>
      <c r="AP33" s="1000">
        <v>3436</v>
      </c>
      <c r="AQ33" s="1000"/>
      <c r="AR33" s="1000"/>
      <c r="AS33" s="1000"/>
      <c r="AT33" s="1000"/>
      <c r="AU33" s="1000">
        <v>2319</v>
      </c>
      <c r="AV33" s="1000"/>
      <c r="AW33" s="1000"/>
      <c r="AX33" s="1000"/>
      <c r="AY33" s="1000"/>
      <c r="AZ33" s="1070" t="s">
        <v>527</v>
      </c>
      <c r="BA33" s="1070"/>
      <c r="BB33" s="1070"/>
      <c r="BC33" s="1070"/>
      <c r="BD33" s="1070"/>
      <c r="BE33" s="1001" t="s">
        <v>359</v>
      </c>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c r="C34" s="1060"/>
      <c r="D34" s="1060"/>
      <c r="E34" s="1060"/>
      <c r="F34" s="1060"/>
      <c r="G34" s="1060"/>
      <c r="H34" s="1060"/>
      <c r="I34" s="1060"/>
      <c r="J34" s="1060"/>
      <c r="K34" s="1060"/>
      <c r="L34" s="1060"/>
      <c r="M34" s="1060"/>
      <c r="N34" s="1060"/>
      <c r="O34" s="1060"/>
      <c r="P34" s="1061"/>
      <c r="Q34" s="1067"/>
      <c r="R34" s="1068"/>
      <c r="S34" s="1068"/>
      <c r="T34" s="1068"/>
      <c r="U34" s="1068"/>
      <c r="V34" s="1068"/>
      <c r="W34" s="1068"/>
      <c r="X34" s="1068"/>
      <c r="Y34" s="1068"/>
      <c r="Z34" s="1068"/>
      <c r="AA34" s="1068"/>
      <c r="AB34" s="1068"/>
      <c r="AC34" s="1068"/>
      <c r="AD34" s="1068"/>
      <c r="AE34" s="1069"/>
      <c r="AF34" s="1064"/>
      <c r="AG34" s="1065"/>
      <c r="AH34" s="1065"/>
      <c r="AI34" s="1065"/>
      <c r="AJ34" s="1066"/>
      <c r="AK34" s="1009"/>
      <c r="AL34" s="1000"/>
      <c r="AM34" s="1000"/>
      <c r="AN34" s="1000"/>
      <c r="AO34" s="1000"/>
      <c r="AP34" s="1000"/>
      <c r="AQ34" s="1000"/>
      <c r="AR34" s="1000"/>
      <c r="AS34" s="1000"/>
      <c r="AT34" s="1000"/>
      <c r="AU34" s="1000"/>
      <c r="AV34" s="1000"/>
      <c r="AW34" s="1000"/>
      <c r="AX34" s="1000"/>
      <c r="AY34" s="1000"/>
      <c r="AZ34" s="1070"/>
      <c r="BA34" s="1070"/>
      <c r="BB34" s="1070"/>
      <c r="BC34" s="1070"/>
      <c r="BD34" s="1070"/>
      <c r="BE34" s="1001"/>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360</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338</v>
      </c>
      <c r="B63" s="966" t="s">
        <v>361</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643</v>
      </c>
      <c r="AG63" s="988"/>
      <c r="AH63" s="988"/>
      <c r="AI63" s="988"/>
      <c r="AJ63" s="1051"/>
      <c r="AK63" s="1052"/>
      <c r="AL63" s="992"/>
      <c r="AM63" s="992"/>
      <c r="AN63" s="992"/>
      <c r="AO63" s="992"/>
      <c r="AP63" s="988">
        <v>5705</v>
      </c>
      <c r="AQ63" s="988"/>
      <c r="AR63" s="988"/>
      <c r="AS63" s="988"/>
      <c r="AT63" s="988"/>
      <c r="AU63" s="988">
        <v>2684</v>
      </c>
      <c r="AV63" s="988"/>
      <c r="AW63" s="988"/>
      <c r="AX63" s="988"/>
      <c r="AY63" s="988"/>
      <c r="AZ63" s="1046"/>
      <c r="BA63" s="1046"/>
      <c r="BB63" s="1046"/>
      <c r="BC63" s="1046"/>
      <c r="BD63" s="1046"/>
      <c r="BE63" s="989"/>
      <c r="BF63" s="989"/>
      <c r="BG63" s="989"/>
      <c r="BH63" s="989"/>
      <c r="BI63" s="990"/>
      <c r="BJ63" s="1047" t="s">
        <v>129</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362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363</v>
      </c>
      <c r="B66" s="1025"/>
      <c r="C66" s="1025"/>
      <c r="D66" s="1025"/>
      <c r="E66" s="1025"/>
      <c r="F66" s="1025"/>
      <c r="G66" s="1025"/>
      <c r="H66" s="1025"/>
      <c r="I66" s="1025"/>
      <c r="J66" s="1025"/>
      <c r="K66" s="1025"/>
      <c r="L66" s="1025"/>
      <c r="M66" s="1025"/>
      <c r="N66" s="1025"/>
      <c r="O66" s="1025"/>
      <c r="P66" s="1026"/>
      <c r="Q66" s="1030" t="s">
        <v>364</v>
      </c>
      <c r="R66" s="1031"/>
      <c r="S66" s="1031"/>
      <c r="T66" s="1031"/>
      <c r="U66" s="1032"/>
      <c r="V66" s="1030" t="s">
        <v>344</v>
      </c>
      <c r="W66" s="1031"/>
      <c r="X66" s="1031"/>
      <c r="Y66" s="1031"/>
      <c r="Z66" s="1032"/>
      <c r="AA66" s="1030" t="s">
        <v>365</v>
      </c>
      <c r="AB66" s="1031"/>
      <c r="AC66" s="1031"/>
      <c r="AD66" s="1031"/>
      <c r="AE66" s="1032"/>
      <c r="AF66" s="1036" t="s">
        <v>366</v>
      </c>
      <c r="AG66" s="1037"/>
      <c r="AH66" s="1037"/>
      <c r="AI66" s="1037"/>
      <c r="AJ66" s="1038"/>
      <c r="AK66" s="1030" t="s">
        <v>347</v>
      </c>
      <c r="AL66" s="1025"/>
      <c r="AM66" s="1025"/>
      <c r="AN66" s="1025"/>
      <c r="AO66" s="1026"/>
      <c r="AP66" s="1030" t="s">
        <v>348</v>
      </c>
      <c r="AQ66" s="1031"/>
      <c r="AR66" s="1031"/>
      <c r="AS66" s="1031"/>
      <c r="AT66" s="1032"/>
      <c r="AU66" s="1030" t="s">
        <v>367</v>
      </c>
      <c r="AV66" s="1031"/>
      <c r="AW66" s="1031"/>
      <c r="AX66" s="1031"/>
      <c r="AY66" s="1032"/>
      <c r="AZ66" s="1030" t="s">
        <v>325</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531</v>
      </c>
      <c r="C68" s="1015"/>
      <c r="D68" s="1015"/>
      <c r="E68" s="1015"/>
      <c r="F68" s="1015"/>
      <c r="G68" s="1015"/>
      <c r="H68" s="1015"/>
      <c r="I68" s="1015"/>
      <c r="J68" s="1015"/>
      <c r="K68" s="1015"/>
      <c r="L68" s="1015"/>
      <c r="M68" s="1015"/>
      <c r="N68" s="1015"/>
      <c r="O68" s="1015"/>
      <c r="P68" s="1016"/>
      <c r="Q68" s="1017">
        <v>96</v>
      </c>
      <c r="R68" s="1011"/>
      <c r="S68" s="1011"/>
      <c r="T68" s="1011"/>
      <c r="U68" s="1011"/>
      <c r="V68" s="1011">
        <v>93</v>
      </c>
      <c r="W68" s="1011"/>
      <c r="X68" s="1011"/>
      <c r="Y68" s="1011"/>
      <c r="Z68" s="1011"/>
      <c r="AA68" s="1011">
        <v>3</v>
      </c>
      <c r="AB68" s="1011"/>
      <c r="AC68" s="1011"/>
      <c r="AD68" s="1011"/>
      <c r="AE68" s="1011"/>
      <c r="AF68" s="1011">
        <v>3</v>
      </c>
      <c r="AG68" s="1011"/>
      <c r="AH68" s="1011"/>
      <c r="AI68" s="1011"/>
      <c r="AJ68" s="1011"/>
      <c r="AK68" s="1011" t="s">
        <v>529</v>
      </c>
      <c r="AL68" s="1011"/>
      <c r="AM68" s="1011"/>
      <c r="AN68" s="1011"/>
      <c r="AO68" s="1011"/>
      <c r="AP68" s="1011">
        <v>254</v>
      </c>
      <c r="AQ68" s="1011"/>
      <c r="AR68" s="1011"/>
      <c r="AS68" s="1011"/>
      <c r="AT68" s="1011"/>
      <c r="AU68" s="1011">
        <v>147</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532</v>
      </c>
      <c r="C69" s="1004"/>
      <c r="D69" s="1004"/>
      <c r="E69" s="1004"/>
      <c r="F69" s="1004"/>
      <c r="G69" s="1004"/>
      <c r="H69" s="1004"/>
      <c r="I69" s="1004"/>
      <c r="J69" s="1004"/>
      <c r="K69" s="1004"/>
      <c r="L69" s="1004"/>
      <c r="M69" s="1004"/>
      <c r="N69" s="1004"/>
      <c r="O69" s="1004"/>
      <c r="P69" s="1005"/>
      <c r="Q69" s="1006">
        <v>17</v>
      </c>
      <c r="R69" s="1000"/>
      <c r="S69" s="1000"/>
      <c r="T69" s="1000"/>
      <c r="U69" s="1000"/>
      <c r="V69" s="1000">
        <v>13</v>
      </c>
      <c r="W69" s="1000"/>
      <c r="X69" s="1000"/>
      <c r="Y69" s="1000"/>
      <c r="Z69" s="1000"/>
      <c r="AA69" s="1000">
        <v>4</v>
      </c>
      <c r="AB69" s="1000"/>
      <c r="AC69" s="1000"/>
      <c r="AD69" s="1000"/>
      <c r="AE69" s="1000"/>
      <c r="AF69" s="1000">
        <v>4</v>
      </c>
      <c r="AG69" s="1000"/>
      <c r="AH69" s="1000"/>
      <c r="AI69" s="1000"/>
      <c r="AJ69" s="1000"/>
      <c r="AK69" s="1000" t="s">
        <v>528</v>
      </c>
      <c r="AL69" s="1000"/>
      <c r="AM69" s="1000"/>
      <c r="AN69" s="1000"/>
      <c r="AO69" s="1000"/>
      <c r="AP69" s="1000" t="s">
        <v>527</v>
      </c>
      <c r="AQ69" s="1000"/>
      <c r="AR69" s="1000"/>
      <c r="AS69" s="1000"/>
      <c r="AT69" s="1000"/>
      <c r="AU69" s="1000" t="s">
        <v>529</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533</v>
      </c>
      <c r="C70" s="1004"/>
      <c r="D70" s="1004"/>
      <c r="E70" s="1004"/>
      <c r="F70" s="1004"/>
      <c r="G70" s="1004"/>
      <c r="H70" s="1004"/>
      <c r="I70" s="1004"/>
      <c r="J70" s="1004"/>
      <c r="K70" s="1004"/>
      <c r="L70" s="1004"/>
      <c r="M70" s="1004"/>
      <c r="N70" s="1004"/>
      <c r="O70" s="1004"/>
      <c r="P70" s="1005"/>
      <c r="Q70" s="1006">
        <v>903</v>
      </c>
      <c r="R70" s="1000"/>
      <c r="S70" s="1000"/>
      <c r="T70" s="1000"/>
      <c r="U70" s="1000"/>
      <c r="V70" s="1000">
        <v>902</v>
      </c>
      <c r="W70" s="1000"/>
      <c r="X70" s="1000"/>
      <c r="Y70" s="1000"/>
      <c r="Z70" s="1000"/>
      <c r="AA70" s="1000">
        <v>1</v>
      </c>
      <c r="AB70" s="1000"/>
      <c r="AC70" s="1000"/>
      <c r="AD70" s="1000"/>
      <c r="AE70" s="1000"/>
      <c r="AF70" s="1000">
        <v>1</v>
      </c>
      <c r="AG70" s="1000"/>
      <c r="AH70" s="1000"/>
      <c r="AI70" s="1000"/>
      <c r="AJ70" s="1000"/>
      <c r="AK70" s="1000" t="s">
        <v>527</v>
      </c>
      <c r="AL70" s="1000"/>
      <c r="AM70" s="1000"/>
      <c r="AN70" s="1000"/>
      <c r="AO70" s="1000"/>
      <c r="AP70" s="1000">
        <v>1066</v>
      </c>
      <c r="AQ70" s="1000"/>
      <c r="AR70" s="1000"/>
      <c r="AS70" s="1000"/>
      <c r="AT70" s="1000"/>
      <c r="AU70" s="1000">
        <v>1066</v>
      </c>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338</v>
      </c>
      <c r="B88" s="966" t="s">
        <v>368</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8</v>
      </c>
      <c r="AG88" s="988"/>
      <c r="AH88" s="988"/>
      <c r="AI88" s="988"/>
      <c r="AJ88" s="988"/>
      <c r="AK88" s="992"/>
      <c r="AL88" s="992"/>
      <c r="AM88" s="992"/>
      <c r="AN88" s="992"/>
      <c r="AO88" s="992"/>
      <c r="AP88" s="988">
        <v>1320</v>
      </c>
      <c r="AQ88" s="988"/>
      <c r="AR88" s="988"/>
      <c r="AS88" s="988"/>
      <c r="AT88" s="988"/>
      <c r="AU88" s="988">
        <v>1213</v>
      </c>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338</v>
      </c>
      <c r="BR102" s="966" t="s">
        <v>369</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30</v>
      </c>
      <c r="CS102" s="982"/>
      <c r="CT102" s="982"/>
      <c r="CU102" s="982"/>
      <c r="CV102" s="983"/>
      <c r="CW102" s="981">
        <v>42</v>
      </c>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370</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371</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372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373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374</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375</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376</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377</v>
      </c>
      <c r="AB109" s="925"/>
      <c r="AC109" s="925"/>
      <c r="AD109" s="925"/>
      <c r="AE109" s="926"/>
      <c r="AF109" s="927" t="s">
        <v>378</v>
      </c>
      <c r="AG109" s="925"/>
      <c r="AH109" s="925"/>
      <c r="AI109" s="925"/>
      <c r="AJ109" s="926"/>
      <c r="AK109" s="927" t="s">
        <v>270</v>
      </c>
      <c r="AL109" s="925"/>
      <c r="AM109" s="925"/>
      <c r="AN109" s="925"/>
      <c r="AO109" s="926"/>
      <c r="AP109" s="927" t="s">
        <v>379</v>
      </c>
      <c r="AQ109" s="925"/>
      <c r="AR109" s="925"/>
      <c r="AS109" s="925"/>
      <c r="AT109" s="958"/>
      <c r="AU109" s="924" t="s">
        <v>376</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377</v>
      </c>
      <c r="BR109" s="925"/>
      <c r="BS109" s="925"/>
      <c r="BT109" s="925"/>
      <c r="BU109" s="926"/>
      <c r="BV109" s="927" t="s">
        <v>378</v>
      </c>
      <c r="BW109" s="925"/>
      <c r="BX109" s="925"/>
      <c r="BY109" s="925"/>
      <c r="BZ109" s="926"/>
      <c r="CA109" s="927" t="s">
        <v>270</v>
      </c>
      <c r="CB109" s="925"/>
      <c r="CC109" s="925"/>
      <c r="CD109" s="925"/>
      <c r="CE109" s="926"/>
      <c r="CF109" s="965" t="s">
        <v>379</v>
      </c>
      <c r="CG109" s="965"/>
      <c r="CH109" s="965"/>
      <c r="CI109" s="965"/>
      <c r="CJ109" s="965"/>
      <c r="CK109" s="927" t="s">
        <v>380</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377</v>
      </c>
      <c r="DH109" s="925"/>
      <c r="DI109" s="925"/>
      <c r="DJ109" s="925"/>
      <c r="DK109" s="926"/>
      <c r="DL109" s="927" t="s">
        <v>378</v>
      </c>
      <c r="DM109" s="925"/>
      <c r="DN109" s="925"/>
      <c r="DO109" s="925"/>
      <c r="DP109" s="926"/>
      <c r="DQ109" s="927" t="s">
        <v>270</v>
      </c>
      <c r="DR109" s="925"/>
      <c r="DS109" s="925"/>
      <c r="DT109" s="925"/>
      <c r="DU109" s="926"/>
      <c r="DV109" s="927" t="s">
        <v>379</v>
      </c>
      <c r="DW109" s="925"/>
      <c r="DX109" s="925"/>
      <c r="DY109" s="925"/>
      <c r="DZ109" s="958"/>
    </row>
    <row r="110" spans="1:131" s="226" customFormat="1" ht="26.25" customHeight="1" x14ac:dyDescent="0.15">
      <c r="A110" s="836" t="s">
        <v>381</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1069993</v>
      </c>
      <c r="AB110" s="918"/>
      <c r="AC110" s="918"/>
      <c r="AD110" s="918"/>
      <c r="AE110" s="919"/>
      <c r="AF110" s="920">
        <v>1064493</v>
      </c>
      <c r="AG110" s="918"/>
      <c r="AH110" s="918"/>
      <c r="AI110" s="918"/>
      <c r="AJ110" s="919"/>
      <c r="AK110" s="920">
        <v>1139682</v>
      </c>
      <c r="AL110" s="918"/>
      <c r="AM110" s="918"/>
      <c r="AN110" s="918"/>
      <c r="AO110" s="919"/>
      <c r="AP110" s="921">
        <v>21.7</v>
      </c>
      <c r="AQ110" s="922"/>
      <c r="AR110" s="922"/>
      <c r="AS110" s="922"/>
      <c r="AT110" s="923"/>
      <c r="AU110" s="959" t="s">
        <v>73</v>
      </c>
      <c r="AV110" s="960"/>
      <c r="AW110" s="960"/>
      <c r="AX110" s="960"/>
      <c r="AY110" s="960"/>
      <c r="AZ110" s="889" t="s">
        <v>382</v>
      </c>
      <c r="BA110" s="837"/>
      <c r="BB110" s="837"/>
      <c r="BC110" s="837"/>
      <c r="BD110" s="837"/>
      <c r="BE110" s="837"/>
      <c r="BF110" s="837"/>
      <c r="BG110" s="837"/>
      <c r="BH110" s="837"/>
      <c r="BI110" s="837"/>
      <c r="BJ110" s="837"/>
      <c r="BK110" s="837"/>
      <c r="BL110" s="837"/>
      <c r="BM110" s="837"/>
      <c r="BN110" s="837"/>
      <c r="BO110" s="837"/>
      <c r="BP110" s="838"/>
      <c r="BQ110" s="890">
        <v>11775475</v>
      </c>
      <c r="BR110" s="871"/>
      <c r="BS110" s="871"/>
      <c r="BT110" s="871"/>
      <c r="BU110" s="871"/>
      <c r="BV110" s="871">
        <v>12156908</v>
      </c>
      <c r="BW110" s="871"/>
      <c r="BX110" s="871"/>
      <c r="BY110" s="871"/>
      <c r="BZ110" s="871"/>
      <c r="CA110" s="871">
        <v>11813288</v>
      </c>
      <c r="CB110" s="871"/>
      <c r="CC110" s="871"/>
      <c r="CD110" s="871"/>
      <c r="CE110" s="871"/>
      <c r="CF110" s="895">
        <v>224.5</v>
      </c>
      <c r="CG110" s="896"/>
      <c r="CH110" s="896"/>
      <c r="CI110" s="896"/>
      <c r="CJ110" s="896"/>
      <c r="CK110" s="955" t="s">
        <v>383</v>
      </c>
      <c r="CL110" s="848"/>
      <c r="CM110" s="889" t="s">
        <v>384</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385</v>
      </c>
      <c r="DH110" s="871"/>
      <c r="DI110" s="871"/>
      <c r="DJ110" s="871"/>
      <c r="DK110" s="871"/>
      <c r="DL110" s="871" t="s">
        <v>386</v>
      </c>
      <c r="DM110" s="871"/>
      <c r="DN110" s="871"/>
      <c r="DO110" s="871"/>
      <c r="DP110" s="871"/>
      <c r="DQ110" s="871" t="s">
        <v>386</v>
      </c>
      <c r="DR110" s="871"/>
      <c r="DS110" s="871"/>
      <c r="DT110" s="871"/>
      <c r="DU110" s="871"/>
      <c r="DV110" s="872" t="s">
        <v>129</v>
      </c>
      <c r="DW110" s="872"/>
      <c r="DX110" s="872"/>
      <c r="DY110" s="872"/>
      <c r="DZ110" s="873"/>
    </row>
    <row r="111" spans="1:131" s="226" customFormat="1" ht="26.25" customHeight="1" x14ac:dyDescent="0.15">
      <c r="A111" s="803" t="s">
        <v>387</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129</v>
      </c>
      <c r="AB111" s="948"/>
      <c r="AC111" s="948"/>
      <c r="AD111" s="948"/>
      <c r="AE111" s="949"/>
      <c r="AF111" s="950" t="s">
        <v>129</v>
      </c>
      <c r="AG111" s="948"/>
      <c r="AH111" s="948"/>
      <c r="AI111" s="948"/>
      <c r="AJ111" s="949"/>
      <c r="AK111" s="950" t="s">
        <v>129</v>
      </c>
      <c r="AL111" s="948"/>
      <c r="AM111" s="948"/>
      <c r="AN111" s="948"/>
      <c r="AO111" s="949"/>
      <c r="AP111" s="951" t="s">
        <v>129</v>
      </c>
      <c r="AQ111" s="952"/>
      <c r="AR111" s="952"/>
      <c r="AS111" s="952"/>
      <c r="AT111" s="953"/>
      <c r="AU111" s="961"/>
      <c r="AV111" s="962"/>
      <c r="AW111" s="962"/>
      <c r="AX111" s="962"/>
      <c r="AY111" s="962"/>
      <c r="AZ111" s="844" t="s">
        <v>388</v>
      </c>
      <c r="BA111" s="781"/>
      <c r="BB111" s="781"/>
      <c r="BC111" s="781"/>
      <c r="BD111" s="781"/>
      <c r="BE111" s="781"/>
      <c r="BF111" s="781"/>
      <c r="BG111" s="781"/>
      <c r="BH111" s="781"/>
      <c r="BI111" s="781"/>
      <c r="BJ111" s="781"/>
      <c r="BK111" s="781"/>
      <c r="BL111" s="781"/>
      <c r="BM111" s="781"/>
      <c r="BN111" s="781"/>
      <c r="BO111" s="781"/>
      <c r="BP111" s="782"/>
      <c r="BQ111" s="845">
        <v>643627</v>
      </c>
      <c r="BR111" s="846"/>
      <c r="BS111" s="846"/>
      <c r="BT111" s="846"/>
      <c r="BU111" s="846"/>
      <c r="BV111" s="846">
        <v>503852</v>
      </c>
      <c r="BW111" s="846"/>
      <c r="BX111" s="846"/>
      <c r="BY111" s="846"/>
      <c r="BZ111" s="846"/>
      <c r="CA111" s="846">
        <v>365020</v>
      </c>
      <c r="CB111" s="846"/>
      <c r="CC111" s="846"/>
      <c r="CD111" s="846"/>
      <c r="CE111" s="846"/>
      <c r="CF111" s="904">
        <v>6.9</v>
      </c>
      <c r="CG111" s="905"/>
      <c r="CH111" s="905"/>
      <c r="CI111" s="905"/>
      <c r="CJ111" s="905"/>
      <c r="CK111" s="956"/>
      <c r="CL111" s="850"/>
      <c r="CM111" s="844" t="s">
        <v>389</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340</v>
      </c>
      <c r="DH111" s="846"/>
      <c r="DI111" s="846"/>
      <c r="DJ111" s="846"/>
      <c r="DK111" s="846"/>
      <c r="DL111" s="846" t="s">
        <v>340</v>
      </c>
      <c r="DM111" s="846"/>
      <c r="DN111" s="846"/>
      <c r="DO111" s="846"/>
      <c r="DP111" s="846"/>
      <c r="DQ111" s="846" t="s">
        <v>340</v>
      </c>
      <c r="DR111" s="846"/>
      <c r="DS111" s="846"/>
      <c r="DT111" s="846"/>
      <c r="DU111" s="846"/>
      <c r="DV111" s="823" t="s">
        <v>340</v>
      </c>
      <c r="DW111" s="823"/>
      <c r="DX111" s="823"/>
      <c r="DY111" s="823"/>
      <c r="DZ111" s="824"/>
    </row>
    <row r="112" spans="1:131" s="226" customFormat="1" ht="26.25" customHeight="1" x14ac:dyDescent="0.15">
      <c r="A112" s="941" t="s">
        <v>390</v>
      </c>
      <c r="B112" s="942"/>
      <c r="C112" s="781" t="s">
        <v>391</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340</v>
      </c>
      <c r="AB112" s="809"/>
      <c r="AC112" s="809"/>
      <c r="AD112" s="809"/>
      <c r="AE112" s="810"/>
      <c r="AF112" s="811" t="s">
        <v>340</v>
      </c>
      <c r="AG112" s="809"/>
      <c r="AH112" s="809"/>
      <c r="AI112" s="809"/>
      <c r="AJ112" s="810"/>
      <c r="AK112" s="811" t="s">
        <v>392</v>
      </c>
      <c r="AL112" s="809"/>
      <c r="AM112" s="809"/>
      <c r="AN112" s="809"/>
      <c r="AO112" s="810"/>
      <c r="AP112" s="853" t="s">
        <v>340</v>
      </c>
      <c r="AQ112" s="854"/>
      <c r="AR112" s="854"/>
      <c r="AS112" s="854"/>
      <c r="AT112" s="855"/>
      <c r="AU112" s="961"/>
      <c r="AV112" s="962"/>
      <c r="AW112" s="962"/>
      <c r="AX112" s="962"/>
      <c r="AY112" s="962"/>
      <c r="AZ112" s="844" t="s">
        <v>393</v>
      </c>
      <c r="BA112" s="781"/>
      <c r="BB112" s="781"/>
      <c r="BC112" s="781"/>
      <c r="BD112" s="781"/>
      <c r="BE112" s="781"/>
      <c r="BF112" s="781"/>
      <c r="BG112" s="781"/>
      <c r="BH112" s="781"/>
      <c r="BI112" s="781"/>
      <c r="BJ112" s="781"/>
      <c r="BK112" s="781"/>
      <c r="BL112" s="781"/>
      <c r="BM112" s="781"/>
      <c r="BN112" s="781"/>
      <c r="BO112" s="781"/>
      <c r="BP112" s="782"/>
      <c r="BQ112" s="845">
        <v>2830477</v>
      </c>
      <c r="BR112" s="846"/>
      <c r="BS112" s="846"/>
      <c r="BT112" s="846"/>
      <c r="BU112" s="846"/>
      <c r="BV112" s="846">
        <v>2736578</v>
      </c>
      <c r="BW112" s="846"/>
      <c r="BX112" s="846"/>
      <c r="BY112" s="846"/>
      <c r="BZ112" s="846"/>
      <c r="CA112" s="846">
        <v>2683771</v>
      </c>
      <c r="CB112" s="846"/>
      <c r="CC112" s="846"/>
      <c r="CD112" s="846"/>
      <c r="CE112" s="846"/>
      <c r="CF112" s="904">
        <v>51</v>
      </c>
      <c r="CG112" s="905"/>
      <c r="CH112" s="905"/>
      <c r="CI112" s="905"/>
      <c r="CJ112" s="905"/>
      <c r="CK112" s="956"/>
      <c r="CL112" s="850"/>
      <c r="CM112" s="844" t="s">
        <v>394</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129</v>
      </c>
      <c r="DH112" s="846"/>
      <c r="DI112" s="846"/>
      <c r="DJ112" s="846"/>
      <c r="DK112" s="846"/>
      <c r="DL112" s="846" t="s">
        <v>392</v>
      </c>
      <c r="DM112" s="846"/>
      <c r="DN112" s="846"/>
      <c r="DO112" s="846"/>
      <c r="DP112" s="846"/>
      <c r="DQ112" s="846" t="s">
        <v>340</v>
      </c>
      <c r="DR112" s="846"/>
      <c r="DS112" s="846"/>
      <c r="DT112" s="846"/>
      <c r="DU112" s="846"/>
      <c r="DV112" s="823" t="s">
        <v>340</v>
      </c>
      <c r="DW112" s="823"/>
      <c r="DX112" s="823"/>
      <c r="DY112" s="823"/>
      <c r="DZ112" s="824"/>
    </row>
    <row r="113" spans="1:130" s="226" customFormat="1" ht="26.25" customHeight="1" x14ac:dyDescent="0.15">
      <c r="A113" s="943"/>
      <c r="B113" s="944"/>
      <c r="C113" s="781" t="s">
        <v>395</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229224</v>
      </c>
      <c r="AB113" s="948"/>
      <c r="AC113" s="948"/>
      <c r="AD113" s="948"/>
      <c r="AE113" s="949"/>
      <c r="AF113" s="950">
        <v>260728</v>
      </c>
      <c r="AG113" s="948"/>
      <c r="AH113" s="948"/>
      <c r="AI113" s="948"/>
      <c r="AJ113" s="949"/>
      <c r="AK113" s="950">
        <v>259121</v>
      </c>
      <c r="AL113" s="948"/>
      <c r="AM113" s="948"/>
      <c r="AN113" s="948"/>
      <c r="AO113" s="949"/>
      <c r="AP113" s="951">
        <v>4.9000000000000004</v>
      </c>
      <c r="AQ113" s="952"/>
      <c r="AR113" s="952"/>
      <c r="AS113" s="952"/>
      <c r="AT113" s="953"/>
      <c r="AU113" s="961"/>
      <c r="AV113" s="962"/>
      <c r="AW113" s="962"/>
      <c r="AX113" s="962"/>
      <c r="AY113" s="962"/>
      <c r="AZ113" s="844" t="s">
        <v>396</v>
      </c>
      <c r="BA113" s="781"/>
      <c r="BB113" s="781"/>
      <c r="BC113" s="781"/>
      <c r="BD113" s="781"/>
      <c r="BE113" s="781"/>
      <c r="BF113" s="781"/>
      <c r="BG113" s="781"/>
      <c r="BH113" s="781"/>
      <c r="BI113" s="781"/>
      <c r="BJ113" s="781"/>
      <c r="BK113" s="781"/>
      <c r="BL113" s="781"/>
      <c r="BM113" s="781"/>
      <c r="BN113" s="781"/>
      <c r="BO113" s="781"/>
      <c r="BP113" s="782"/>
      <c r="BQ113" s="845">
        <v>1244770</v>
      </c>
      <c r="BR113" s="846"/>
      <c r="BS113" s="846"/>
      <c r="BT113" s="846"/>
      <c r="BU113" s="846"/>
      <c r="BV113" s="846">
        <v>1281424</v>
      </c>
      <c r="BW113" s="846"/>
      <c r="BX113" s="846"/>
      <c r="BY113" s="846"/>
      <c r="BZ113" s="846"/>
      <c r="CA113" s="846">
        <v>1212860</v>
      </c>
      <c r="CB113" s="846"/>
      <c r="CC113" s="846"/>
      <c r="CD113" s="846"/>
      <c r="CE113" s="846"/>
      <c r="CF113" s="904">
        <v>23</v>
      </c>
      <c r="CG113" s="905"/>
      <c r="CH113" s="905"/>
      <c r="CI113" s="905"/>
      <c r="CJ113" s="905"/>
      <c r="CK113" s="956"/>
      <c r="CL113" s="850"/>
      <c r="CM113" s="844" t="s">
        <v>397</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340</v>
      </c>
      <c r="DH113" s="809"/>
      <c r="DI113" s="809"/>
      <c r="DJ113" s="809"/>
      <c r="DK113" s="810"/>
      <c r="DL113" s="811" t="s">
        <v>392</v>
      </c>
      <c r="DM113" s="809"/>
      <c r="DN113" s="809"/>
      <c r="DO113" s="809"/>
      <c r="DP113" s="810"/>
      <c r="DQ113" s="811" t="s">
        <v>340</v>
      </c>
      <c r="DR113" s="809"/>
      <c r="DS113" s="809"/>
      <c r="DT113" s="809"/>
      <c r="DU113" s="810"/>
      <c r="DV113" s="853" t="s">
        <v>340</v>
      </c>
      <c r="DW113" s="854"/>
      <c r="DX113" s="854"/>
      <c r="DY113" s="854"/>
      <c r="DZ113" s="855"/>
    </row>
    <row r="114" spans="1:130" s="226" customFormat="1" ht="26.25" customHeight="1" x14ac:dyDescent="0.15">
      <c r="A114" s="943"/>
      <c r="B114" s="944"/>
      <c r="C114" s="781" t="s">
        <v>398</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73363</v>
      </c>
      <c r="AB114" s="809"/>
      <c r="AC114" s="809"/>
      <c r="AD114" s="809"/>
      <c r="AE114" s="810"/>
      <c r="AF114" s="811">
        <v>74314</v>
      </c>
      <c r="AG114" s="809"/>
      <c r="AH114" s="809"/>
      <c r="AI114" s="809"/>
      <c r="AJ114" s="810"/>
      <c r="AK114" s="811">
        <v>76078</v>
      </c>
      <c r="AL114" s="809"/>
      <c r="AM114" s="809"/>
      <c r="AN114" s="809"/>
      <c r="AO114" s="810"/>
      <c r="AP114" s="853">
        <v>1.4</v>
      </c>
      <c r="AQ114" s="854"/>
      <c r="AR114" s="854"/>
      <c r="AS114" s="854"/>
      <c r="AT114" s="855"/>
      <c r="AU114" s="961"/>
      <c r="AV114" s="962"/>
      <c r="AW114" s="962"/>
      <c r="AX114" s="962"/>
      <c r="AY114" s="962"/>
      <c r="AZ114" s="844" t="s">
        <v>399</v>
      </c>
      <c r="BA114" s="781"/>
      <c r="BB114" s="781"/>
      <c r="BC114" s="781"/>
      <c r="BD114" s="781"/>
      <c r="BE114" s="781"/>
      <c r="BF114" s="781"/>
      <c r="BG114" s="781"/>
      <c r="BH114" s="781"/>
      <c r="BI114" s="781"/>
      <c r="BJ114" s="781"/>
      <c r="BK114" s="781"/>
      <c r="BL114" s="781"/>
      <c r="BM114" s="781"/>
      <c r="BN114" s="781"/>
      <c r="BO114" s="781"/>
      <c r="BP114" s="782"/>
      <c r="BQ114" s="845">
        <v>831157</v>
      </c>
      <c r="BR114" s="846"/>
      <c r="BS114" s="846"/>
      <c r="BT114" s="846"/>
      <c r="BU114" s="846"/>
      <c r="BV114" s="846">
        <v>858889</v>
      </c>
      <c r="BW114" s="846"/>
      <c r="BX114" s="846"/>
      <c r="BY114" s="846"/>
      <c r="BZ114" s="846"/>
      <c r="CA114" s="846">
        <v>831317</v>
      </c>
      <c r="CB114" s="846"/>
      <c r="CC114" s="846"/>
      <c r="CD114" s="846"/>
      <c r="CE114" s="846"/>
      <c r="CF114" s="904">
        <v>15.8</v>
      </c>
      <c r="CG114" s="905"/>
      <c r="CH114" s="905"/>
      <c r="CI114" s="905"/>
      <c r="CJ114" s="905"/>
      <c r="CK114" s="956"/>
      <c r="CL114" s="850"/>
      <c r="CM114" s="844" t="s">
        <v>400</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340</v>
      </c>
      <c r="DH114" s="809"/>
      <c r="DI114" s="809"/>
      <c r="DJ114" s="809"/>
      <c r="DK114" s="810"/>
      <c r="DL114" s="811" t="s">
        <v>340</v>
      </c>
      <c r="DM114" s="809"/>
      <c r="DN114" s="809"/>
      <c r="DO114" s="809"/>
      <c r="DP114" s="810"/>
      <c r="DQ114" s="811" t="s">
        <v>392</v>
      </c>
      <c r="DR114" s="809"/>
      <c r="DS114" s="809"/>
      <c r="DT114" s="809"/>
      <c r="DU114" s="810"/>
      <c r="DV114" s="853" t="s">
        <v>392</v>
      </c>
      <c r="DW114" s="854"/>
      <c r="DX114" s="854"/>
      <c r="DY114" s="854"/>
      <c r="DZ114" s="855"/>
    </row>
    <row r="115" spans="1:130" s="226" customFormat="1" ht="26.25" customHeight="1" x14ac:dyDescent="0.15">
      <c r="A115" s="943"/>
      <c r="B115" s="944"/>
      <c r="C115" s="781" t="s">
        <v>401</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85998</v>
      </c>
      <c r="AB115" s="948"/>
      <c r="AC115" s="948"/>
      <c r="AD115" s="948"/>
      <c r="AE115" s="949"/>
      <c r="AF115" s="950">
        <v>102894</v>
      </c>
      <c r="AG115" s="948"/>
      <c r="AH115" s="948"/>
      <c r="AI115" s="948"/>
      <c r="AJ115" s="949"/>
      <c r="AK115" s="950">
        <v>163439</v>
      </c>
      <c r="AL115" s="948"/>
      <c r="AM115" s="948"/>
      <c r="AN115" s="948"/>
      <c r="AO115" s="949"/>
      <c r="AP115" s="951">
        <v>3.1</v>
      </c>
      <c r="AQ115" s="952"/>
      <c r="AR115" s="952"/>
      <c r="AS115" s="952"/>
      <c r="AT115" s="953"/>
      <c r="AU115" s="961"/>
      <c r="AV115" s="962"/>
      <c r="AW115" s="962"/>
      <c r="AX115" s="962"/>
      <c r="AY115" s="962"/>
      <c r="AZ115" s="844" t="s">
        <v>402</v>
      </c>
      <c r="BA115" s="781"/>
      <c r="BB115" s="781"/>
      <c r="BC115" s="781"/>
      <c r="BD115" s="781"/>
      <c r="BE115" s="781"/>
      <c r="BF115" s="781"/>
      <c r="BG115" s="781"/>
      <c r="BH115" s="781"/>
      <c r="BI115" s="781"/>
      <c r="BJ115" s="781"/>
      <c r="BK115" s="781"/>
      <c r="BL115" s="781"/>
      <c r="BM115" s="781"/>
      <c r="BN115" s="781"/>
      <c r="BO115" s="781"/>
      <c r="BP115" s="782"/>
      <c r="BQ115" s="845" t="s">
        <v>340</v>
      </c>
      <c r="BR115" s="846"/>
      <c r="BS115" s="846"/>
      <c r="BT115" s="846"/>
      <c r="BU115" s="846"/>
      <c r="BV115" s="846" t="s">
        <v>340</v>
      </c>
      <c r="BW115" s="846"/>
      <c r="BX115" s="846"/>
      <c r="BY115" s="846"/>
      <c r="BZ115" s="846"/>
      <c r="CA115" s="846" t="s">
        <v>403</v>
      </c>
      <c r="CB115" s="846"/>
      <c r="CC115" s="846"/>
      <c r="CD115" s="846"/>
      <c r="CE115" s="846"/>
      <c r="CF115" s="904" t="s">
        <v>392</v>
      </c>
      <c r="CG115" s="905"/>
      <c r="CH115" s="905"/>
      <c r="CI115" s="905"/>
      <c r="CJ115" s="905"/>
      <c r="CK115" s="956"/>
      <c r="CL115" s="850"/>
      <c r="CM115" s="844" t="s">
        <v>404</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340</v>
      </c>
      <c r="DH115" s="809"/>
      <c r="DI115" s="809"/>
      <c r="DJ115" s="809"/>
      <c r="DK115" s="810"/>
      <c r="DL115" s="811" t="s">
        <v>340</v>
      </c>
      <c r="DM115" s="809"/>
      <c r="DN115" s="809"/>
      <c r="DO115" s="809"/>
      <c r="DP115" s="810"/>
      <c r="DQ115" s="811" t="s">
        <v>392</v>
      </c>
      <c r="DR115" s="809"/>
      <c r="DS115" s="809"/>
      <c r="DT115" s="809"/>
      <c r="DU115" s="810"/>
      <c r="DV115" s="853" t="s">
        <v>340</v>
      </c>
      <c r="DW115" s="854"/>
      <c r="DX115" s="854"/>
      <c r="DY115" s="854"/>
      <c r="DZ115" s="855"/>
    </row>
    <row r="116" spans="1:130" s="226" customFormat="1" ht="26.25" customHeight="1" x14ac:dyDescent="0.15">
      <c r="A116" s="945"/>
      <c r="B116" s="946"/>
      <c r="C116" s="868" t="s">
        <v>405</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v>685</v>
      </c>
      <c r="AB116" s="809"/>
      <c r="AC116" s="809"/>
      <c r="AD116" s="809"/>
      <c r="AE116" s="810"/>
      <c r="AF116" s="811">
        <v>531</v>
      </c>
      <c r="AG116" s="809"/>
      <c r="AH116" s="809"/>
      <c r="AI116" s="809"/>
      <c r="AJ116" s="810"/>
      <c r="AK116" s="811">
        <v>73</v>
      </c>
      <c r="AL116" s="809"/>
      <c r="AM116" s="809"/>
      <c r="AN116" s="809"/>
      <c r="AO116" s="810"/>
      <c r="AP116" s="853">
        <v>0</v>
      </c>
      <c r="AQ116" s="854"/>
      <c r="AR116" s="854"/>
      <c r="AS116" s="854"/>
      <c r="AT116" s="855"/>
      <c r="AU116" s="961"/>
      <c r="AV116" s="962"/>
      <c r="AW116" s="962"/>
      <c r="AX116" s="962"/>
      <c r="AY116" s="962"/>
      <c r="AZ116" s="938" t="s">
        <v>406</v>
      </c>
      <c r="BA116" s="939"/>
      <c r="BB116" s="939"/>
      <c r="BC116" s="939"/>
      <c r="BD116" s="939"/>
      <c r="BE116" s="939"/>
      <c r="BF116" s="939"/>
      <c r="BG116" s="939"/>
      <c r="BH116" s="939"/>
      <c r="BI116" s="939"/>
      <c r="BJ116" s="939"/>
      <c r="BK116" s="939"/>
      <c r="BL116" s="939"/>
      <c r="BM116" s="939"/>
      <c r="BN116" s="939"/>
      <c r="BO116" s="939"/>
      <c r="BP116" s="940"/>
      <c r="BQ116" s="845" t="s">
        <v>340</v>
      </c>
      <c r="BR116" s="846"/>
      <c r="BS116" s="846"/>
      <c r="BT116" s="846"/>
      <c r="BU116" s="846"/>
      <c r="BV116" s="846" t="s">
        <v>340</v>
      </c>
      <c r="BW116" s="846"/>
      <c r="BX116" s="846"/>
      <c r="BY116" s="846"/>
      <c r="BZ116" s="846"/>
      <c r="CA116" s="846" t="s">
        <v>392</v>
      </c>
      <c r="CB116" s="846"/>
      <c r="CC116" s="846"/>
      <c r="CD116" s="846"/>
      <c r="CE116" s="846"/>
      <c r="CF116" s="904" t="s">
        <v>392</v>
      </c>
      <c r="CG116" s="905"/>
      <c r="CH116" s="905"/>
      <c r="CI116" s="905"/>
      <c r="CJ116" s="905"/>
      <c r="CK116" s="956"/>
      <c r="CL116" s="850"/>
      <c r="CM116" s="844" t="s">
        <v>407</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v>192654</v>
      </c>
      <c r="DH116" s="809"/>
      <c r="DI116" s="809"/>
      <c r="DJ116" s="809"/>
      <c r="DK116" s="810"/>
      <c r="DL116" s="811">
        <v>155568</v>
      </c>
      <c r="DM116" s="809"/>
      <c r="DN116" s="809"/>
      <c r="DO116" s="809"/>
      <c r="DP116" s="810"/>
      <c r="DQ116" s="811">
        <v>87083</v>
      </c>
      <c r="DR116" s="809"/>
      <c r="DS116" s="809"/>
      <c r="DT116" s="809"/>
      <c r="DU116" s="810"/>
      <c r="DV116" s="853">
        <v>1.7</v>
      </c>
      <c r="DW116" s="854"/>
      <c r="DX116" s="854"/>
      <c r="DY116" s="854"/>
      <c r="DZ116" s="855"/>
    </row>
    <row r="117" spans="1:130" s="226" customFormat="1" ht="26.25" customHeight="1" x14ac:dyDescent="0.15">
      <c r="A117" s="924" t="s">
        <v>189</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408</v>
      </c>
      <c r="Z117" s="926"/>
      <c r="AA117" s="931">
        <v>1459263</v>
      </c>
      <c r="AB117" s="932"/>
      <c r="AC117" s="932"/>
      <c r="AD117" s="932"/>
      <c r="AE117" s="933"/>
      <c r="AF117" s="934">
        <v>1502960</v>
      </c>
      <c r="AG117" s="932"/>
      <c r="AH117" s="932"/>
      <c r="AI117" s="932"/>
      <c r="AJ117" s="933"/>
      <c r="AK117" s="934">
        <v>1638393</v>
      </c>
      <c r="AL117" s="932"/>
      <c r="AM117" s="932"/>
      <c r="AN117" s="932"/>
      <c r="AO117" s="933"/>
      <c r="AP117" s="935"/>
      <c r="AQ117" s="936"/>
      <c r="AR117" s="936"/>
      <c r="AS117" s="936"/>
      <c r="AT117" s="937"/>
      <c r="AU117" s="961"/>
      <c r="AV117" s="962"/>
      <c r="AW117" s="962"/>
      <c r="AX117" s="962"/>
      <c r="AY117" s="962"/>
      <c r="AZ117" s="892" t="s">
        <v>409</v>
      </c>
      <c r="BA117" s="893"/>
      <c r="BB117" s="893"/>
      <c r="BC117" s="893"/>
      <c r="BD117" s="893"/>
      <c r="BE117" s="893"/>
      <c r="BF117" s="893"/>
      <c r="BG117" s="893"/>
      <c r="BH117" s="893"/>
      <c r="BI117" s="893"/>
      <c r="BJ117" s="893"/>
      <c r="BK117" s="893"/>
      <c r="BL117" s="893"/>
      <c r="BM117" s="893"/>
      <c r="BN117" s="893"/>
      <c r="BO117" s="893"/>
      <c r="BP117" s="894"/>
      <c r="BQ117" s="845" t="s">
        <v>392</v>
      </c>
      <c r="BR117" s="846"/>
      <c r="BS117" s="846"/>
      <c r="BT117" s="846"/>
      <c r="BU117" s="846"/>
      <c r="BV117" s="846" t="s">
        <v>340</v>
      </c>
      <c r="BW117" s="846"/>
      <c r="BX117" s="846"/>
      <c r="BY117" s="846"/>
      <c r="BZ117" s="846"/>
      <c r="CA117" s="846" t="s">
        <v>340</v>
      </c>
      <c r="CB117" s="846"/>
      <c r="CC117" s="846"/>
      <c r="CD117" s="846"/>
      <c r="CE117" s="846"/>
      <c r="CF117" s="904" t="s">
        <v>340</v>
      </c>
      <c r="CG117" s="905"/>
      <c r="CH117" s="905"/>
      <c r="CI117" s="905"/>
      <c r="CJ117" s="905"/>
      <c r="CK117" s="956"/>
      <c r="CL117" s="850"/>
      <c r="CM117" s="844" t="s">
        <v>410</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340</v>
      </c>
      <c r="DH117" s="809"/>
      <c r="DI117" s="809"/>
      <c r="DJ117" s="809"/>
      <c r="DK117" s="810"/>
      <c r="DL117" s="811" t="s">
        <v>340</v>
      </c>
      <c r="DM117" s="809"/>
      <c r="DN117" s="809"/>
      <c r="DO117" s="809"/>
      <c r="DP117" s="810"/>
      <c r="DQ117" s="811" t="s">
        <v>392</v>
      </c>
      <c r="DR117" s="809"/>
      <c r="DS117" s="809"/>
      <c r="DT117" s="809"/>
      <c r="DU117" s="810"/>
      <c r="DV117" s="853" t="s">
        <v>340</v>
      </c>
      <c r="DW117" s="854"/>
      <c r="DX117" s="854"/>
      <c r="DY117" s="854"/>
      <c r="DZ117" s="855"/>
    </row>
    <row r="118" spans="1:130" s="226" customFormat="1" ht="26.25" customHeight="1" x14ac:dyDescent="0.15">
      <c r="A118" s="924" t="s">
        <v>380</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377</v>
      </c>
      <c r="AB118" s="925"/>
      <c r="AC118" s="925"/>
      <c r="AD118" s="925"/>
      <c r="AE118" s="926"/>
      <c r="AF118" s="927" t="s">
        <v>378</v>
      </c>
      <c r="AG118" s="925"/>
      <c r="AH118" s="925"/>
      <c r="AI118" s="925"/>
      <c r="AJ118" s="926"/>
      <c r="AK118" s="927" t="s">
        <v>270</v>
      </c>
      <c r="AL118" s="925"/>
      <c r="AM118" s="925"/>
      <c r="AN118" s="925"/>
      <c r="AO118" s="926"/>
      <c r="AP118" s="928" t="s">
        <v>379</v>
      </c>
      <c r="AQ118" s="929"/>
      <c r="AR118" s="929"/>
      <c r="AS118" s="929"/>
      <c r="AT118" s="930"/>
      <c r="AU118" s="961"/>
      <c r="AV118" s="962"/>
      <c r="AW118" s="962"/>
      <c r="AX118" s="962"/>
      <c r="AY118" s="962"/>
      <c r="AZ118" s="867" t="s">
        <v>411</v>
      </c>
      <c r="BA118" s="868"/>
      <c r="BB118" s="868"/>
      <c r="BC118" s="868"/>
      <c r="BD118" s="868"/>
      <c r="BE118" s="868"/>
      <c r="BF118" s="868"/>
      <c r="BG118" s="868"/>
      <c r="BH118" s="868"/>
      <c r="BI118" s="868"/>
      <c r="BJ118" s="868"/>
      <c r="BK118" s="868"/>
      <c r="BL118" s="868"/>
      <c r="BM118" s="868"/>
      <c r="BN118" s="868"/>
      <c r="BO118" s="868"/>
      <c r="BP118" s="869"/>
      <c r="BQ118" s="908" t="s">
        <v>340</v>
      </c>
      <c r="BR118" s="874"/>
      <c r="BS118" s="874"/>
      <c r="BT118" s="874"/>
      <c r="BU118" s="874"/>
      <c r="BV118" s="874" t="s">
        <v>392</v>
      </c>
      <c r="BW118" s="874"/>
      <c r="BX118" s="874"/>
      <c r="BY118" s="874"/>
      <c r="BZ118" s="874"/>
      <c r="CA118" s="874" t="s">
        <v>403</v>
      </c>
      <c r="CB118" s="874"/>
      <c r="CC118" s="874"/>
      <c r="CD118" s="874"/>
      <c r="CE118" s="874"/>
      <c r="CF118" s="904" t="s">
        <v>392</v>
      </c>
      <c r="CG118" s="905"/>
      <c r="CH118" s="905"/>
      <c r="CI118" s="905"/>
      <c r="CJ118" s="905"/>
      <c r="CK118" s="956"/>
      <c r="CL118" s="850"/>
      <c r="CM118" s="844" t="s">
        <v>412</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392</v>
      </c>
      <c r="DH118" s="809"/>
      <c r="DI118" s="809"/>
      <c r="DJ118" s="809"/>
      <c r="DK118" s="810"/>
      <c r="DL118" s="811" t="s">
        <v>340</v>
      </c>
      <c r="DM118" s="809"/>
      <c r="DN118" s="809"/>
      <c r="DO118" s="809"/>
      <c r="DP118" s="810"/>
      <c r="DQ118" s="811" t="s">
        <v>340</v>
      </c>
      <c r="DR118" s="809"/>
      <c r="DS118" s="809"/>
      <c r="DT118" s="809"/>
      <c r="DU118" s="810"/>
      <c r="DV118" s="853" t="s">
        <v>129</v>
      </c>
      <c r="DW118" s="854"/>
      <c r="DX118" s="854"/>
      <c r="DY118" s="854"/>
      <c r="DZ118" s="855"/>
    </row>
    <row r="119" spans="1:130" s="226" customFormat="1" ht="26.25" customHeight="1" x14ac:dyDescent="0.15">
      <c r="A119" s="847" t="s">
        <v>383</v>
      </c>
      <c r="B119" s="848"/>
      <c r="C119" s="889" t="s">
        <v>384</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392</v>
      </c>
      <c r="AB119" s="918"/>
      <c r="AC119" s="918"/>
      <c r="AD119" s="918"/>
      <c r="AE119" s="919"/>
      <c r="AF119" s="920" t="s">
        <v>129</v>
      </c>
      <c r="AG119" s="918"/>
      <c r="AH119" s="918"/>
      <c r="AI119" s="918"/>
      <c r="AJ119" s="919"/>
      <c r="AK119" s="920" t="s">
        <v>340</v>
      </c>
      <c r="AL119" s="918"/>
      <c r="AM119" s="918"/>
      <c r="AN119" s="918"/>
      <c r="AO119" s="919"/>
      <c r="AP119" s="921" t="s">
        <v>129</v>
      </c>
      <c r="AQ119" s="922"/>
      <c r="AR119" s="922"/>
      <c r="AS119" s="922"/>
      <c r="AT119" s="923"/>
      <c r="AU119" s="963"/>
      <c r="AV119" s="964"/>
      <c r="AW119" s="964"/>
      <c r="AX119" s="964"/>
      <c r="AY119" s="964"/>
      <c r="AZ119" s="247" t="s">
        <v>189</v>
      </c>
      <c r="BA119" s="247"/>
      <c r="BB119" s="247"/>
      <c r="BC119" s="247"/>
      <c r="BD119" s="247"/>
      <c r="BE119" s="247"/>
      <c r="BF119" s="247"/>
      <c r="BG119" s="247"/>
      <c r="BH119" s="247"/>
      <c r="BI119" s="247"/>
      <c r="BJ119" s="247"/>
      <c r="BK119" s="247"/>
      <c r="BL119" s="247"/>
      <c r="BM119" s="247"/>
      <c r="BN119" s="247"/>
      <c r="BO119" s="906" t="s">
        <v>413</v>
      </c>
      <c r="BP119" s="907"/>
      <c r="BQ119" s="908">
        <v>17325506</v>
      </c>
      <c r="BR119" s="874"/>
      <c r="BS119" s="874"/>
      <c r="BT119" s="874"/>
      <c r="BU119" s="874"/>
      <c r="BV119" s="874">
        <v>17537651</v>
      </c>
      <c r="BW119" s="874"/>
      <c r="BX119" s="874"/>
      <c r="BY119" s="874"/>
      <c r="BZ119" s="874"/>
      <c r="CA119" s="874">
        <v>16906256</v>
      </c>
      <c r="CB119" s="874"/>
      <c r="CC119" s="874"/>
      <c r="CD119" s="874"/>
      <c r="CE119" s="874"/>
      <c r="CF119" s="777"/>
      <c r="CG119" s="778"/>
      <c r="CH119" s="778"/>
      <c r="CI119" s="778"/>
      <c r="CJ119" s="863"/>
      <c r="CK119" s="957"/>
      <c r="CL119" s="852"/>
      <c r="CM119" s="867" t="s">
        <v>414</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v>450973</v>
      </c>
      <c r="DH119" s="793"/>
      <c r="DI119" s="793"/>
      <c r="DJ119" s="793"/>
      <c r="DK119" s="794"/>
      <c r="DL119" s="795">
        <v>348284</v>
      </c>
      <c r="DM119" s="793"/>
      <c r="DN119" s="793"/>
      <c r="DO119" s="793"/>
      <c r="DP119" s="794"/>
      <c r="DQ119" s="795">
        <v>277937</v>
      </c>
      <c r="DR119" s="793"/>
      <c r="DS119" s="793"/>
      <c r="DT119" s="793"/>
      <c r="DU119" s="794"/>
      <c r="DV119" s="877">
        <v>5.3</v>
      </c>
      <c r="DW119" s="878"/>
      <c r="DX119" s="878"/>
      <c r="DY119" s="878"/>
      <c r="DZ119" s="879"/>
    </row>
    <row r="120" spans="1:130" s="226" customFormat="1" ht="26.25" customHeight="1" x14ac:dyDescent="0.15">
      <c r="A120" s="849"/>
      <c r="B120" s="850"/>
      <c r="C120" s="844" t="s">
        <v>389</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392</v>
      </c>
      <c r="AB120" s="809"/>
      <c r="AC120" s="809"/>
      <c r="AD120" s="809"/>
      <c r="AE120" s="810"/>
      <c r="AF120" s="811" t="s">
        <v>340</v>
      </c>
      <c r="AG120" s="809"/>
      <c r="AH120" s="809"/>
      <c r="AI120" s="809"/>
      <c r="AJ120" s="810"/>
      <c r="AK120" s="811" t="s">
        <v>340</v>
      </c>
      <c r="AL120" s="809"/>
      <c r="AM120" s="809"/>
      <c r="AN120" s="809"/>
      <c r="AO120" s="810"/>
      <c r="AP120" s="853" t="s">
        <v>340</v>
      </c>
      <c r="AQ120" s="854"/>
      <c r="AR120" s="854"/>
      <c r="AS120" s="854"/>
      <c r="AT120" s="855"/>
      <c r="AU120" s="909" t="s">
        <v>415</v>
      </c>
      <c r="AV120" s="910"/>
      <c r="AW120" s="910"/>
      <c r="AX120" s="910"/>
      <c r="AY120" s="911"/>
      <c r="AZ120" s="889" t="s">
        <v>416</v>
      </c>
      <c r="BA120" s="837"/>
      <c r="BB120" s="837"/>
      <c r="BC120" s="837"/>
      <c r="BD120" s="837"/>
      <c r="BE120" s="837"/>
      <c r="BF120" s="837"/>
      <c r="BG120" s="837"/>
      <c r="BH120" s="837"/>
      <c r="BI120" s="837"/>
      <c r="BJ120" s="837"/>
      <c r="BK120" s="837"/>
      <c r="BL120" s="837"/>
      <c r="BM120" s="837"/>
      <c r="BN120" s="837"/>
      <c r="BO120" s="837"/>
      <c r="BP120" s="838"/>
      <c r="BQ120" s="890">
        <v>2100013</v>
      </c>
      <c r="BR120" s="871"/>
      <c r="BS120" s="871"/>
      <c r="BT120" s="871"/>
      <c r="BU120" s="871"/>
      <c r="BV120" s="871">
        <v>2271942</v>
      </c>
      <c r="BW120" s="871"/>
      <c r="BX120" s="871"/>
      <c r="BY120" s="871"/>
      <c r="BZ120" s="871"/>
      <c r="CA120" s="871">
        <v>2734785</v>
      </c>
      <c r="CB120" s="871"/>
      <c r="CC120" s="871"/>
      <c r="CD120" s="871"/>
      <c r="CE120" s="871"/>
      <c r="CF120" s="895">
        <v>52</v>
      </c>
      <c r="CG120" s="896"/>
      <c r="CH120" s="896"/>
      <c r="CI120" s="896"/>
      <c r="CJ120" s="896"/>
      <c r="CK120" s="897" t="s">
        <v>417</v>
      </c>
      <c r="CL120" s="881"/>
      <c r="CM120" s="881"/>
      <c r="CN120" s="881"/>
      <c r="CO120" s="882"/>
      <c r="CP120" s="901" t="s">
        <v>358</v>
      </c>
      <c r="CQ120" s="902"/>
      <c r="CR120" s="902"/>
      <c r="CS120" s="902"/>
      <c r="CT120" s="902"/>
      <c r="CU120" s="902"/>
      <c r="CV120" s="902"/>
      <c r="CW120" s="902"/>
      <c r="CX120" s="902"/>
      <c r="CY120" s="902"/>
      <c r="CZ120" s="902"/>
      <c r="DA120" s="902"/>
      <c r="DB120" s="902"/>
      <c r="DC120" s="902"/>
      <c r="DD120" s="902"/>
      <c r="DE120" s="902"/>
      <c r="DF120" s="903"/>
      <c r="DG120" s="890">
        <v>2473116</v>
      </c>
      <c r="DH120" s="871"/>
      <c r="DI120" s="871"/>
      <c r="DJ120" s="871"/>
      <c r="DK120" s="871"/>
      <c r="DL120" s="871">
        <v>2407410</v>
      </c>
      <c r="DM120" s="871"/>
      <c r="DN120" s="871"/>
      <c r="DO120" s="871"/>
      <c r="DP120" s="871"/>
      <c r="DQ120" s="871">
        <v>2319414</v>
      </c>
      <c r="DR120" s="871"/>
      <c r="DS120" s="871"/>
      <c r="DT120" s="871"/>
      <c r="DU120" s="871"/>
      <c r="DV120" s="872">
        <v>44.1</v>
      </c>
      <c r="DW120" s="872"/>
      <c r="DX120" s="872"/>
      <c r="DY120" s="872"/>
      <c r="DZ120" s="873"/>
    </row>
    <row r="121" spans="1:130" s="226" customFormat="1" ht="26.25" customHeight="1" x14ac:dyDescent="0.15">
      <c r="A121" s="849"/>
      <c r="B121" s="850"/>
      <c r="C121" s="892" t="s">
        <v>418</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340</v>
      </c>
      <c r="AB121" s="809"/>
      <c r="AC121" s="809"/>
      <c r="AD121" s="809"/>
      <c r="AE121" s="810"/>
      <c r="AF121" s="811" t="s">
        <v>340</v>
      </c>
      <c r="AG121" s="809"/>
      <c r="AH121" s="809"/>
      <c r="AI121" s="809"/>
      <c r="AJ121" s="810"/>
      <c r="AK121" s="811" t="s">
        <v>340</v>
      </c>
      <c r="AL121" s="809"/>
      <c r="AM121" s="809"/>
      <c r="AN121" s="809"/>
      <c r="AO121" s="810"/>
      <c r="AP121" s="853" t="s">
        <v>392</v>
      </c>
      <c r="AQ121" s="854"/>
      <c r="AR121" s="854"/>
      <c r="AS121" s="854"/>
      <c r="AT121" s="855"/>
      <c r="AU121" s="912"/>
      <c r="AV121" s="913"/>
      <c r="AW121" s="913"/>
      <c r="AX121" s="913"/>
      <c r="AY121" s="914"/>
      <c r="AZ121" s="844" t="s">
        <v>419</v>
      </c>
      <c r="BA121" s="781"/>
      <c r="BB121" s="781"/>
      <c r="BC121" s="781"/>
      <c r="BD121" s="781"/>
      <c r="BE121" s="781"/>
      <c r="BF121" s="781"/>
      <c r="BG121" s="781"/>
      <c r="BH121" s="781"/>
      <c r="BI121" s="781"/>
      <c r="BJ121" s="781"/>
      <c r="BK121" s="781"/>
      <c r="BL121" s="781"/>
      <c r="BM121" s="781"/>
      <c r="BN121" s="781"/>
      <c r="BO121" s="781"/>
      <c r="BP121" s="782"/>
      <c r="BQ121" s="845">
        <v>1340599</v>
      </c>
      <c r="BR121" s="846"/>
      <c r="BS121" s="846"/>
      <c r="BT121" s="846"/>
      <c r="BU121" s="846"/>
      <c r="BV121" s="846">
        <v>1326939</v>
      </c>
      <c r="BW121" s="846"/>
      <c r="BX121" s="846"/>
      <c r="BY121" s="846"/>
      <c r="BZ121" s="846"/>
      <c r="CA121" s="846">
        <v>1204949</v>
      </c>
      <c r="CB121" s="846"/>
      <c r="CC121" s="846"/>
      <c r="CD121" s="846"/>
      <c r="CE121" s="846"/>
      <c r="CF121" s="904">
        <v>22.9</v>
      </c>
      <c r="CG121" s="905"/>
      <c r="CH121" s="905"/>
      <c r="CI121" s="905"/>
      <c r="CJ121" s="905"/>
      <c r="CK121" s="898"/>
      <c r="CL121" s="884"/>
      <c r="CM121" s="884"/>
      <c r="CN121" s="884"/>
      <c r="CO121" s="885"/>
      <c r="CP121" s="864" t="s">
        <v>420</v>
      </c>
      <c r="CQ121" s="865"/>
      <c r="CR121" s="865"/>
      <c r="CS121" s="865"/>
      <c r="CT121" s="865"/>
      <c r="CU121" s="865"/>
      <c r="CV121" s="865"/>
      <c r="CW121" s="865"/>
      <c r="CX121" s="865"/>
      <c r="CY121" s="865"/>
      <c r="CZ121" s="865"/>
      <c r="DA121" s="865"/>
      <c r="DB121" s="865"/>
      <c r="DC121" s="865"/>
      <c r="DD121" s="865"/>
      <c r="DE121" s="865"/>
      <c r="DF121" s="866"/>
      <c r="DG121" s="845">
        <v>154520</v>
      </c>
      <c r="DH121" s="846"/>
      <c r="DI121" s="846"/>
      <c r="DJ121" s="846"/>
      <c r="DK121" s="846"/>
      <c r="DL121" s="846">
        <v>133562</v>
      </c>
      <c r="DM121" s="846"/>
      <c r="DN121" s="846"/>
      <c r="DO121" s="846"/>
      <c r="DP121" s="846"/>
      <c r="DQ121" s="846">
        <v>210769</v>
      </c>
      <c r="DR121" s="846"/>
      <c r="DS121" s="846"/>
      <c r="DT121" s="846"/>
      <c r="DU121" s="846"/>
      <c r="DV121" s="823">
        <v>4</v>
      </c>
      <c r="DW121" s="823"/>
      <c r="DX121" s="823"/>
      <c r="DY121" s="823"/>
      <c r="DZ121" s="824"/>
    </row>
    <row r="122" spans="1:130" s="226" customFormat="1" ht="26.25" customHeight="1" x14ac:dyDescent="0.15">
      <c r="A122" s="849"/>
      <c r="B122" s="850"/>
      <c r="C122" s="844" t="s">
        <v>400</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129</v>
      </c>
      <c r="AB122" s="809"/>
      <c r="AC122" s="809"/>
      <c r="AD122" s="809"/>
      <c r="AE122" s="810"/>
      <c r="AF122" s="811" t="s">
        <v>392</v>
      </c>
      <c r="AG122" s="809"/>
      <c r="AH122" s="809"/>
      <c r="AI122" s="809"/>
      <c r="AJ122" s="810"/>
      <c r="AK122" s="811" t="s">
        <v>340</v>
      </c>
      <c r="AL122" s="809"/>
      <c r="AM122" s="809"/>
      <c r="AN122" s="809"/>
      <c r="AO122" s="810"/>
      <c r="AP122" s="853" t="s">
        <v>392</v>
      </c>
      <c r="AQ122" s="854"/>
      <c r="AR122" s="854"/>
      <c r="AS122" s="854"/>
      <c r="AT122" s="855"/>
      <c r="AU122" s="912"/>
      <c r="AV122" s="913"/>
      <c r="AW122" s="913"/>
      <c r="AX122" s="913"/>
      <c r="AY122" s="914"/>
      <c r="AZ122" s="867" t="s">
        <v>421</v>
      </c>
      <c r="BA122" s="868"/>
      <c r="BB122" s="868"/>
      <c r="BC122" s="868"/>
      <c r="BD122" s="868"/>
      <c r="BE122" s="868"/>
      <c r="BF122" s="868"/>
      <c r="BG122" s="868"/>
      <c r="BH122" s="868"/>
      <c r="BI122" s="868"/>
      <c r="BJ122" s="868"/>
      <c r="BK122" s="868"/>
      <c r="BL122" s="868"/>
      <c r="BM122" s="868"/>
      <c r="BN122" s="868"/>
      <c r="BO122" s="868"/>
      <c r="BP122" s="869"/>
      <c r="BQ122" s="908">
        <v>9341601</v>
      </c>
      <c r="BR122" s="874"/>
      <c r="BS122" s="874"/>
      <c r="BT122" s="874"/>
      <c r="BU122" s="874"/>
      <c r="BV122" s="874">
        <v>9307257</v>
      </c>
      <c r="BW122" s="874"/>
      <c r="BX122" s="874"/>
      <c r="BY122" s="874"/>
      <c r="BZ122" s="874"/>
      <c r="CA122" s="874">
        <v>9457943</v>
      </c>
      <c r="CB122" s="874"/>
      <c r="CC122" s="874"/>
      <c r="CD122" s="874"/>
      <c r="CE122" s="874"/>
      <c r="CF122" s="875">
        <v>179.7</v>
      </c>
      <c r="CG122" s="876"/>
      <c r="CH122" s="876"/>
      <c r="CI122" s="876"/>
      <c r="CJ122" s="876"/>
      <c r="CK122" s="898"/>
      <c r="CL122" s="884"/>
      <c r="CM122" s="884"/>
      <c r="CN122" s="884"/>
      <c r="CO122" s="885"/>
      <c r="CP122" s="864" t="s">
        <v>356</v>
      </c>
      <c r="CQ122" s="865"/>
      <c r="CR122" s="865"/>
      <c r="CS122" s="865"/>
      <c r="CT122" s="865"/>
      <c r="CU122" s="865"/>
      <c r="CV122" s="865"/>
      <c r="CW122" s="865"/>
      <c r="CX122" s="865"/>
      <c r="CY122" s="865"/>
      <c r="CZ122" s="865"/>
      <c r="DA122" s="865"/>
      <c r="DB122" s="865"/>
      <c r="DC122" s="865"/>
      <c r="DD122" s="865"/>
      <c r="DE122" s="865"/>
      <c r="DF122" s="866"/>
      <c r="DG122" s="845">
        <v>202841</v>
      </c>
      <c r="DH122" s="846"/>
      <c r="DI122" s="846"/>
      <c r="DJ122" s="846"/>
      <c r="DK122" s="846"/>
      <c r="DL122" s="846">
        <v>195606</v>
      </c>
      <c r="DM122" s="846"/>
      <c r="DN122" s="846"/>
      <c r="DO122" s="846"/>
      <c r="DP122" s="846"/>
      <c r="DQ122" s="846">
        <v>153588</v>
      </c>
      <c r="DR122" s="846"/>
      <c r="DS122" s="846"/>
      <c r="DT122" s="846"/>
      <c r="DU122" s="846"/>
      <c r="DV122" s="823">
        <v>2.9</v>
      </c>
      <c r="DW122" s="823"/>
      <c r="DX122" s="823"/>
      <c r="DY122" s="823"/>
      <c r="DZ122" s="824"/>
    </row>
    <row r="123" spans="1:130" s="226" customFormat="1" ht="26.25" customHeight="1" x14ac:dyDescent="0.15">
      <c r="A123" s="849"/>
      <c r="B123" s="850"/>
      <c r="C123" s="844" t="s">
        <v>407</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v>18492</v>
      </c>
      <c r="AB123" s="809"/>
      <c r="AC123" s="809"/>
      <c r="AD123" s="809"/>
      <c r="AE123" s="810"/>
      <c r="AF123" s="811">
        <v>18489</v>
      </c>
      <c r="AG123" s="809"/>
      <c r="AH123" s="809"/>
      <c r="AI123" s="809"/>
      <c r="AJ123" s="810"/>
      <c r="AK123" s="811">
        <v>68485</v>
      </c>
      <c r="AL123" s="809"/>
      <c r="AM123" s="809"/>
      <c r="AN123" s="809"/>
      <c r="AO123" s="810"/>
      <c r="AP123" s="853">
        <v>1.3</v>
      </c>
      <c r="AQ123" s="854"/>
      <c r="AR123" s="854"/>
      <c r="AS123" s="854"/>
      <c r="AT123" s="855"/>
      <c r="AU123" s="915"/>
      <c r="AV123" s="916"/>
      <c r="AW123" s="916"/>
      <c r="AX123" s="916"/>
      <c r="AY123" s="916"/>
      <c r="AZ123" s="247" t="s">
        <v>189</v>
      </c>
      <c r="BA123" s="247"/>
      <c r="BB123" s="247"/>
      <c r="BC123" s="247"/>
      <c r="BD123" s="247"/>
      <c r="BE123" s="247"/>
      <c r="BF123" s="247"/>
      <c r="BG123" s="247"/>
      <c r="BH123" s="247"/>
      <c r="BI123" s="247"/>
      <c r="BJ123" s="247"/>
      <c r="BK123" s="247"/>
      <c r="BL123" s="247"/>
      <c r="BM123" s="247"/>
      <c r="BN123" s="247"/>
      <c r="BO123" s="906" t="s">
        <v>422</v>
      </c>
      <c r="BP123" s="907"/>
      <c r="BQ123" s="861">
        <v>12782213</v>
      </c>
      <c r="BR123" s="862"/>
      <c r="BS123" s="862"/>
      <c r="BT123" s="862"/>
      <c r="BU123" s="862"/>
      <c r="BV123" s="862">
        <v>12906138</v>
      </c>
      <c r="BW123" s="862"/>
      <c r="BX123" s="862"/>
      <c r="BY123" s="862"/>
      <c r="BZ123" s="862"/>
      <c r="CA123" s="862">
        <v>13397677</v>
      </c>
      <c r="CB123" s="862"/>
      <c r="CC123" s="862"/>
      <c r="CD123" s="862"/>
      <c r="CE123" s="862"/>
      <c r="CF123" s="777"/>
      <c r="CG123" s="778"/>
      <c r="CH123" s="778"/>
      <c r="CI123" s="778"/>
      <c r="CJ123" s="863"/>
      <c r="CK123" s="898"/>
      <c r="CL123" s="884"/>
      <c r="CM123" s="884"/>
      <c r="CN123" s="884"/>
      <c r="CO123" s="885"/>
      <c r="CP123" s="864" t="s">
        <v>352</v>
      </c>
      <c r="CQ123" s="865"/>
      <c r="CR123" s="865"/>
      <c r="CS123" s="865"/>
      <c r="CT123" s="865"/>
      <c r="CU123" s="865"/>
      <c r="CV123" s="865"/>
      <c r="CW123" s="865"/>
      <c r="CX123" s="865"/>
      <c r="CY123" s="865"/>
      <c r="CZ123" s="865"/>
      <c r="DA123" s="865"/>
      <c r="DB123" s="865"/>
      <c r="DC123" s="865"/>
      <c r="DD123" s="865"/>
      <c r="DE123" s="865"/>
      <c r="DF123" s="866"/>
      <c r="DG123" s="808" t="s">
        <v>129</v>
      </c>
      <c r="DH123" s="809"/>
      <c r="DI123" s="809"/>
      <c r="DJ123" s="809"/>
      <c r="DK123" s="810"/>
      <c r="DL123" s="811" t="s">
        <v>392</v>
      </c>
      <c r="DM123" s="809"/>
      <c r="DN123" s="809"/>
      <c r="DO123" s="809"/>
      <c r="DP123" s="810"/>
      <c r="DQ123" s="811" t="s">
        <v>340</v>
      </c>
      <c r="DR123" s="809"/>
      <c r="DS123" s="809"/>
      <c r="DT123" s="809"/>
      <c r="DU123" s="810"/>
      <c r="DV123" s="853" t="s">
        <v>340</v>
      </c>
      <c r="DW123" s="854"/>
      <c r="DX123" s="854"/>
      <c r="DY123" s="854"/>
      <c r="DZ123" s="855"/>
    </row>
    <row r="124" spans="1:130" s="226" customFormat="1" ht="26.25" customHeight="1" thickBot="1" x14ac:dyDescent="0.2">
      <c r="A124" s="849"/>
      <c r="B124" s="850"/>
      <c r="C124" s="844" t="s">
        <v>410</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392</v>
      </c>
      <c r="AB124" s="809"/>
      <c r="AC124" s="809"/>
      <c r="AD124" s="809"/>
      <c r="AE124" s="810"/>
      <c r="AF124" s="811" t="s">
        <v>340</v>
      </c>
      <c r="AG124" s="809"/>
      <c r="AH124" s="809"/>
      <c r="AI124" s="809"/>
      <c r="AJ124" s="810"/>
      <c r="AK124" s="811" t="s">
        <v>340</v>
      </c>
      <c r="AL124" s="809"/>
      <c r="AM124" s="809"/>
      <c r="AN124" s="809"/>
      <c r="AO124" s="810"/>
      <c r="AP124" s="853" t="s">
        <v>392</v>
      </c>
      <c r="AQ124" s="854"/>
      <c r="AR124" s="854"/>
      <c r="AS124" s="854"/>
      <c r="AT124" s="855"/>
      <c r="AU124" s="856" t="s">
        <v>423</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95.4</v>
      </c>
      <c r="BR124" s="860"/>
      <c r="BS124" s="860"/>
      <c r="BT124" s="860"/>
      <c r="BU124" s="860"/>
      <c r="BV124" s="860">
        <v>94.1</v>
      </c>
      <c r="BW124" s="860"/>
      <c r="BX124" s="860"/>
      <c r="BY124" s="860"/>
      <c r="BZ124" s="860"/>
      <c r="CA124" s="860">
        <v>66.599999999999994</v>
      </c>
      <c r="CB124" s="860"/>
      <c r="CC124" s="860"/>
      <c r="CD124" s="860"/>
      <c r="CE124" s="860"/>
      <c r="CF124" s="755"/>
      <c r="CG124" s="756"/>
      <c r="CH124" s="756"/>
      <c r="CI124" s="756"/>
      <c r="CJ124" s="891"/>
      <c r="CK124" s="899"/>
      <c r="CL124" s="899"/>
      <c r="CM124" s="899"/>
      <c r="CN124" s="899"/>
      <c r="CO124" s="900"/>
      <c r="CP124" s="864" t="s">
        <v>424</v>
      </c>
      <c r="CQ124" s="865"/>
      <c r="CR124" s="865"/>
      <c r="CS124" s="865"/>
      <c r="CT124" s="865"/>
      <c r="CU124" s="865"/>
      <c r="CV124" s="865"/>
      <c r="CW124" s="865"/>
      <c r="CX124" s="865"/>
      <c r="CY124" s="865"/>
      <c r="CZ124" s="865"/>
      <c r="DA124" s="865"/>
      <c r="DB124" s="865"/>
      <c r="DC124" s="865"/>
      <c r="DD124" s="865"/>
      <c r="DE124" s="865"/>
      <c r="DF124" s="866"/>
      <c r="DG124" s="792" t="s">
        <v>392</v>
      </c>
      <c r="DH124" s="793"/>
      <c r="DI124" s="793"/>
      <c r="DJ124" s="793"/>
      <c r="DK124" s="794"/>
      <c r="DL124" s="795" t="s">
        <v>129</v>
      </c>
      <c r="DM124" s="793"/>
      <c r="DN124" s="793"/>
      <c r="DO124" s="793"/>
      <c r="DP124" s="794"/>
      <c r="DQ124" s="795" t="s">
        <v>392</v>
      </c>
      <c r="DR124" s="793"/>
      <c r="DS124" s="793"/>
      <c r="DT124" s="793"/>
      <c r="DU124" s="794"/>
      <c r="DV124" s="877" t="s">
        <v>340</v>
      </c>
      <c r="DW124" s="878"/>
      <c r="DX124" s="878"/>
      <c r="DY124" s="878"/>
      <c r="DZ124" s="879"/>
    </row>
    <row r="125" spans="1:130" s="226" customFormat="1" ht="26.25" customHeight="1" x14ac:dyDescent="0.15">
      <c r="A125" s="849"/>
      <c r="B125" s="850"/>
      <c r="C125" s="844" t="s">
        <v>412</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392</v>
      </c>
      <c r="AB125" s="809"/>
      <c r="AC125" s="809"/>
      <c r="AD125" s="809"/>
      <c r="AE125" s="810"/>
      <c r="AF125" s="811" t="s">
        <v>340</v>
      </c>
      <c r="AG125" s="809"/>
      <c r="AH125" s="809"/>
      <c r="AI125" s="809"/>
      <c r="AJ125" s="810"/>
      <c r="AK125" s="811" t="s">
        <v>340</v>
      </c>
      <c r="AL125" s="809"/>
      <c r="AM125" s="809"/>
      <c r="AN125" s="809"/>
      <c r="AO125" s="810"/>
      <c r="AP125" s="853" t="s">
        <v>392</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425</v>
      </c>
      <c r="CL125" s="881"/>
      <c r="CM125" s="881"/>
      <c r="CN125" s="881"/>
      <c r="CO125" s="882"/>
      <c r="CP125" s="889" t="s">
        <v>426</v>
      </c>
      <c r="CQ125" s="837"/>
      <c r="CR125" s="837"/>
      <c r="CS125" s="837"/>
      <c r="CT125" s="837"/>
      <c r="CU125" s="837"/>
      <c r="CV125" s="837"/>
      <c r="CW125" s="837"/>
      <c r="CX125" s="837"/>
      <c r="CY125" s="837"/>
      <c r="CZ125" s="837"/>
      <c r="DA125" s="837"/>
      <c r="DB125" s="837"/>
      <c r="DC125" s="837"/>
      <c r="DD125" s="837"/>
      <c r="DE125" s="837"/>
      <c r="DF125" s="838"/>
      <c r="DG125" s="890" t="s">
        <v>340</v>
      </c>
      <c r="DH125" s="871"/>
      <c r="DI125" s="871"/>
      <c r="DJ125" s="871"/>
      <c r="DK125" s="871"/>
      <c r="DL125" s="871" t="s">
        <v>392</v>
      </c>
      <c r="DM125" s="871"/>
      <c r="DN125" s="871"/>
      <c r="DO125" s="871"/>
      <c r="DP125" s="871"/>
      <c r="DQ125" s="871" t="s">
        <v>129</v>
      </c>
      <c r="DR125" s="871"/>
      <c r="DS125" s="871"/>
      <c r="DT125" s="871"/>
      <c r="DU125" s="871"/>
      <c r="DV125" s="872" t="s">
        <v>340</v>
      </c>
      <c r="DW125" s="872"/>
      <c r="DX125" s="872"/>
      <c r="DY125" s="872"/>
      <c r="DZ125" s="873"/>
    </row>
    <row r="126" spans="1:130" s="226" customFormat="1" ht="26.25" customHeight="1" thickBot="1" x14ac:dyDescent="0.2">
      <c r="A126" s="849"/>
      <c r="B126" s="850"/>
      <c r="C126" s="844" t="s">
        <v>414</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v>67506</v>
      </c>
      <c r="AB126" s="809"/>
      <c r="AC126" s="809"/>
      <c r="AD126" s="809"/>
      <c r="AE126" s="810"/>
      <c r="AF126" s="811">
        <v>84405</v>
      </c>
      <c r="AG126" s="809"/>
      <c r="AH126" s="809"/>
      <c r="AI126" s="809"/>
      <c r="AJ126" s="810"/>
      <c r="AK126" s="811">
        <v>94954</v>
      </c>
      <c r="AL126" s="809"/>
      <c r="AM126" s="809"/>
      <c r="AN126" s="809"/>
      <c r="AO126" s="810"/>
      <c r="AP126" s="853">
        <v>1.8</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427</v>
      </c>
      <c r="CQ126" s="781"/>
      <c r="CR126" s="781"/>
      <c r="CS126" s="781"/>
      <c r="CT126" s="781"/>
      <c r="CU126" s="781"/>
      <c r="CV126" s="781"/>
      <c r="CW126" s="781"/>
      <c r="CX126" s="781"/>
      <c r="CY126" s="781"/>
      <c r="CZ126" s="781"/>
      <c r="DA126" s="781"/>
      <c r="DB126" s="781"/>
      <c r="DC126" s="781"/>
      <c r="DD126" s="781"/>
      <c r="DE126" s="781"/>
      <c r="DF126" s="782"/>
      <c r="DG126" s="845" t="s">
        <v>129</v>
      </c>
      <c r="DH126" s="846"/>
      <c r="DI126" s="846"/>
      <c r="DJ126" s="846"/>
      <c r="DK126" s="846"/>
      <c r="DL126" s="846" t="s">
        <v>129</v>
      </c>
      <c r="DM126" s="846"/>
      <c r="DN126" s="846"/>
      <c r="DO126" s="846"/>
      <c r="DP126" s="846"/>
      <c r="DQ126" s="846" t="s">
        <v>392</v>
      </c>
      <c r="DR126" s="846"/>
      <c r="DS126" s="846"/>
      <c r="DT126" s="846"/>
      <c r="DU126" s="846"/>
      <c r="DV126" s="823" t="s">
        <v>392</v>
      </c>
      <c r="DW126" s="823"/>
      <c r="DX126" s="823"/>
      <c r="DY126" s="823"/>
      <c r="DZ126" s="824"/>
    </row>
    <row r="127" spans="1:130" s="226" customFormat="1" ht="26.25" customHeight="1" x14ac:dyDescent="0.15">
      <c r="A127" s="851"/>
      <c r="B127" s="852"/>
      <c r="C127" s="867" t="s">
        <v>428</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392</v>
      </c>
      <c r="AB127" s="809"/>
      <c r="AC127" s="809"/>
      <c r="AD127" s="809"/>
      <c r="AE127" s="810"/>
      <c r="AF127" s="811" t="s">
        <v>340</v>
      </c>
      <c r="AG127" s="809"/>
      <c r="AH127" s="809"/>
      <c r="AI127" s="809"/>
      <c r="AJ127" s="810"/>
      <c r="AK127" s="811" t="s">
        <v>392</v>
      </c>
      <c r="AL127" s="809"/>
      <c r="AM127" s="809"/>
      <c r="AN127" s="809"/>
      <c r="AO127" s="810"/>
      <c r="AP127" s="853" t="s">
        <v>403</v>
      </c>
      <c r="AQ127" s="854"/>
      <c r="AR127" s="854"/>
      <c r="AS127" s="854"/>
      <c r="AT127" s="855"/>
      <c r="AU127" s="228"/>
      <c r="AV127" s="228"/>
      <c r="AW127" s="228"/>
      <c r="AX127" s="870" t="s">
        <v>429</v>
      </c>
      <c r="AY127" s="841"/>
      <c r="AZ127" s="841"/>
      <c r="BA127" s="841"/>
      <c r="BB127" s="841"/>
      <c r="BC127" s="841"/>
      <c r="BD127" s="841"/>
      <c r="BE127" s="842"/>
      <c r="BF127" s="840" t="s">
        <v>430</v>
      </c>
      <c r="BG127" s="841"/>
      <c r="BH127" s="841"/>
      <c r="BI127" s="841"/>
      <c r="BJ127" s="841"/>
      <c r="BK127" s="841"/>
      <c r="BL127" s="842"/>
      <c r="BM127" s="840" t="s">
        <v>431</v>
      </c>
      <c r="BN127" s="841"/>
      <c r="BO127" s="841"/>
      <c r="BP127" s="841"/>
      <c r="BQ127" s="841"/>
      <c r="BR127" s="841"/>
      <c r="BS127" s="842"/>
      <c r="BT127" s="840" t="s">
        <v>432</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433</v>
      </c>
      <c r="CQ127" s="781"/>
      <c r="CR127" s="781"/>
      <c r="CS127" s="781"/>
      <c r="CT127" s="781"/>
      <c r="CU127" s="781"/>
      <c r="CV127" s="781"/>
      <c r="CW127" s="781"/>
      <c r="CX127" s="781"/>
      <c r="CY127" s="781"/>
      <c r="CZ127" s="781"/>
      <c r="DA127" s="781"/>
      <c r="DB127" s="781"/>
      <c r="DC127" s="781"/>
      <c r="DD127" s="781"/>
      <c r="DE127" s="781"/>
      <c r="DF127" s="782"/>
      <c r="DG127" s="845" t="s">
        <v>392</v>
      </c>
      <c r="DH127" s="846"/>
      <c r="DI127" s="846"/>
      <c r="DJ127" s="846"/>
      <c r="DK127" s="846"/>
      <c r="DL127" s="846" t="s">
        <v>392</v>
      </c>
      <c r="DM127" s="846"/>
      <c r="DN127" s="846"/>
      <c r="DO127" s="846"/>
      <c r="DP127" s="846"/>
      <c r="DQ127" s="846" t="s">
        <v>392</v>
      </c>
      <c r="DR127" s="846"/>
      <c r="DS127" s="846"/>
      <c r="DT127" s="846"/>
      <c r="DU127" s="846"/>
      <c r="DV127" s="823" t="s">
        <v>340</v>
      </c>
      <c r="DW127" s="823"/>
      <c r="DX127" s="823"/>
      <c r="DY127" s="823"/>
      <c r="DZ127" s="824"/>
    </row>
    <row r="128" spans="1:130" s="226" customFormat="1" ht="26.25" customHeight="1" thickBot="1" x14ac:dyDescent="0.2">
      <c r="A128" s="825" t="s">
        <v>434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435</v>
      </c>
      <c r="X128" s="827"/>
      <c r="Y128" s="827"/>
      <c r="Z128" s="828"/>
      <c r="AA128" s="829">
        <v>159670</v>
      </c>
      <c r="AB128" s="830"/>
      <c r="AC128" s="830"/>
      <c r="AD128" s="830"/>
      <c r="AE128" s="831"/>
      <c r="AF128" s="832">
        <v>153069</v>
      </c>
      <c r="AG128" s="830"/>
      <c r="AH128" s="830"/>
      <c r="AI128" s="830"/>
      <c r="AJ128" s="831"/>
      <c r="AK128" s="832">
        <v>143164</v>
      </c>
      <c r="AL128" s="830"/>
      <c r="AM128" s="830"/>
      <c r="AN128" s="830"/>
      <c r="AO128" s="831"/>
      <c r="AP128" s="833"/>
      <c r="AQ128" s="834"/>
      <c r="AR128" s="834"/>
      <c r="AS128" s="834"/>
      <c r="AT128" s="835"/>
      <c r="AU128" s="228"/>
      <c r="AV128" s="228"/>
      <c r="AW128" s="228"/>
      <c r="AX128" s="836" t="s">
        <v>436</v>
      </c>
      <c r="AY128" s="837"/>
      <c r="AZ128" s="837"/>
      <c r="BA128" s="837"/>
      <c r="BB128" s="837"/>
      <c r="BC128" s="837"/>
      <c r="BD128" s="837"/>
      <c r="BE128" s="838"/>
      <c r="BF128" s="815" t="s">
        <v>340</v>
      </c>
      <c r="BG128" s="816"/>
      <c r="BH128" s="816"/>
      <c r="BI128" s="816"/>
      <c r="BJ128" s="816"/>
      <c r="BK128" s="816"/>
      <c r="BL128" s="839"/>
      <c r="BM128" s="815">
        <v>14.39</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437</v>
      </c>
      <c r="CQ128" s="759"/>
      <c r="CR128" s="759"/>
      <c r="CS128" s="759"/>
      <c r="CT128" s="759"/>
      <c r="CU128" s="759"/>
      <c r="CV128" s="759"/>
      <c r="CW128" s="759"/>
      <c r="CX128" s="759"/>
      <c r="CY128" s="759"/>
      <c r="CZ128" s="759"/>
      <c r="DA128" s="759"/>
      <c r="DB128" s="759"/>
      <c r="DC128" s="759"/>
      <c r="DD128" s="759"/>
      <c r="DE128" s="759"/>
      <c r="DF128" s="760"/>
      <c r="DG128" s="819" t="s">
        <v>392</v>
      </c>
      <c r="DH128" s="820"/>
      <c r="DI128" s="820"/>
      <c r="DJ128" s="820"/>
      <c r="DK128" s="820"/>
      <c r="DL128" s="820" t="s">
        <v>392</v>
      </c>
      <c r="DM128" s="820"/>
      <c r="DN128" s="820"/>
      <c r="DO128" s="820"/>
      <c r="DP128" s="820"/>
      <c r="DQ128" s="820" t="s">
        <v>340</v>
      </c>
      <c r="DR128" s="820"/>
      <c r="DS128" s="820"/>
      <c r="DT128" s="820"/>
      <c r="DU128" s="820"/>
      <c r="DV128" s="821" t="s">
        <v>129</v>
      </c>
      <c r="DW128" s="821"/>
      <c r="DX128" s="821"/>
      <c r="DY128" s="821"/>
      <c r="DZ128" s="822"/>
    </row>
    <row r="129" spans="1:131" s="226" customFormat="1" ht="26.25" customHeight="1" x14ac:dyDescent="0.15">
      <c r="A129" s="803" t="s">
        <v>108</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438</v>
      </c>
      <c r="X129" s="806"/>
      <c r="Y129" s="806"/>
      <c r="Z129" s="807"/>
      <c r="AA129" s="808">
        <v>5575551</v>
      </c>
      <c r="AB129" s="809"/>
      <c r="AC129" s="809"/>
      <c r="AD129" s="809"/>
      <c r="AE129" s="810"/>
      <c r="AF129" s="811">
        <v>5760335</v>
      </c>
      <c r="AG129" s="809"/>
      <c r="AH129" s="809"/>
      <c r="AI129" s="809"/>
      <c r="AJ129" s="810"/>
      <c r="AK129" s="811">
        <v>6111614</v>
      </c>
      <c r="AL129" s="809"/>
      <c r="AM129" s="809"/>
      <c r="AN129" s="809"/>
      <c r="AO129" s="810"/>
      <c r="AP129" s="812"/>
      <c r="AQ129" s="813"/>
      <c r="AR129" s="813"/>
      <c r="AS129" s="813"/>
      <c r="AT129" s="814"/>
      <c r="AU129" s="229"/>
      <c r="AV129" s="229"/>
      <c r="AW129" s="229"/>
      <c r="AX129" s="780" t="s">
        <v>439</v>
      </c>
      <c r="AY129" s="781"/>
      <c r="AZ129" s="781"/>
      <c r="BA129" s="781"/>
      <c r="BB129" s="781"/>
      <c r="BC129" s="781"/>
      <c r="BD129" s="781"/>
      <c r="BE129" s="782"/>
      <c r="BF129" s="799" t="s">
        <v>392</v>
      </c>
      <c r="BG129" s="800"/>
      <c r="BH129" s="800"/>
      <c r="BI129" s="800"/>
      <c r="BJ129" s="800"/>
      <c r="BK129" s="800"/>
      <c r="BL129" s="801"/>
      <c r="BM129" s="799">
        <v>19.39</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440</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441</v>
      </c>
      <c r="X130" s="806"/>
      <c r="Y130" s="806"/>
      <c r="Z130" s="807"/>
      <c r="AA130" s="808">
        <v>813596</v>
      </c>
      <c r="AB130" s="809"/>
      <c r="AC130" s="809"/>
      <c r="AD130" s="809"/>
      <c r="AE130" s="810"/>
      <c r="AF130" s="811">
        <v>838768</v>
      </c>
      <c r="AG130" s="809"/>
      <c r="AH130" s="809"/>
      <c r="AI130" s="809"/>
      <c r="AJ130" s="810"/>
      <c r="AK130" s="811">
        <v>849046</v>
      </c>
      <c r="AL130" s="809"/>
      <c r="AM130" s="809"/>
      <c r="AN130" s="809"/>
      <c r="AO130" s="810"/>
      <c r="AP130" s="812"/>
      <c r="AQ130" s="813"/>
      <c r="AR130" s="813"/>
      <c r="AS130" s="813"/>
      <c r="AT130" s="814"/>
      <c r="AU130" s="229"/>
      <c r="AV130" s="229"/>
      <c r="AW130" s="229"/>
      <c r="AX130" s="780" t="s">
        <v>442</v>
      </c>
      <c r="AY130" s="781"/>
      <c r="AZ130" s="781"/>
      <c r="BA130" s="781"/>
      <c r="BB130" s="781"/>
      <c r="BC130" s="781"/>
      <c r="BD130" s="781"/>
      <c r="BE130" s="782"/>
      <c r="BF130" s="783">
        <v>10.9</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443</v>
      </c>
      <c r="X131" s="790"/>
      <c r="Y131" s="790"/>
      <c r="Z131" s="791"/>
      <c r="AA131" s="792">
        <v>4761955</v>
      </c>
      <c r="AB131" s="793"/>
      <c r="AC131" s="793"/>
      <c r="AD131" s="793"/>
      <c r="AE131" s="794"/>
      <c r="AF131" s="795">
        <v>4921567</v>
      </c>
      <c r="AG131" s="793"/>
      <c r="AH131" s="793"/>
      <c r="AI131" s="793"/>
      <c r="AJ131" s="794"/>
      <c r="AK131" s="795">
        <v>5262568</v>
      </c>
      <c r="AL131" s="793"/>
      <c r="AM131" s="793"/>
      <c r="AN131" s="793"/>
      <c r="AO131" s="794"/>
      <c r="AP131" s="796"/>
      <c r="AQ131" s="797"/>
      <c r="AR131" s="797"/>
      <c r="AS131" s="797"/>
      <c r="AT131" s="798"/>
      <c r="AU131" s="229"/>
      <c r="AV131" s="229"/>
      <c r="AW131" s="229"/>
      <c r="AX131" s="758" t="s">
        <v>444</v>
      </c>
      <c r="AY131" s="759"/>
      <c r="AZ131" s="759"/>
      <c r="BA131" s="759"/>
      <c r="BB131" s="759"/>
      <c r="BC131" s="759"/>
      <c r="BD131" s="759"/>
      <c r="BE131" s="760"/>
      <c r="BF131" s="761">
        <v>66.599999999999994</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445</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446</v>
      </c>
      <c r="W132" s="771"/>
      <c r="X132" s="771"/>
      <c r="Y132" s="771"/>
      <c r="Z132" s="772"/>
      <c r="AA132" s="773">
        <v>10.20582933</v>
      </c>
      <c r="AB132" s="774"/>
      <c r="AC132" s="774"/>
      <c r="AD132" s="774"/>
      <c r="AE132" s="775"/>
      <c r="AF132" s="776">
        <v>10.38537116</v>
      </c>
      <c r="AG132" s="774"/>
      <c r="AH132" s="774"/>
      <c r="AI132" s="774"/>
      <c r="AJ132" s="775"/>
      <c r="AK132" s="776">
        <v>12.278853209999999</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447</v>
      </c>
      <c r="W133" s="750"/>
      <c r="X133" s="750"/>
      <c r="Y133" s="750"/>
      <c r="Z133" s="751"/>
      <c r="AA133" s="752">
        <v>9.9</v>
      </c>
      <c r="AB133" s="753"/>
      <c r="AC133" s="753"/>
      <c r="AD133" s="753"/>
      <c r="AE133" s="754"/>
      <c r="AF133" s="752">
        <v>9.9</v>
      </c>
      <c r="AG133" s="753"/>
      <c r="AH133" s="753"/>
      <c r="AI133" s="753"/>
      <c r="AJ133" s="754"/>
      <c r="AK133" s="752">
        <v>10.9</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jA+DPLbHnmO3IzzkGfrnmYZkjlug7F5osy1FSailHKojYNjBGmXUSw+Z+ZBC+vDAUMTUuiIQ6NVZN7WkqDEj9A==" saltValue="1Y0ij1mIQNBt/VvXWpLgi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9" orientation="portrait" cellComments="asDisplayed" horizontalDpi="12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election activeCell="BA22" sqref="BA22"/>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448</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pageMargins left="0" right="0" top="0.39370078740157483" bottom="0.39370078740157483" header="0.19685039370078741" footer="0.19685039370078741"/>
  <pageSetup paperSize="8" scale="63"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N65"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j8mBsPkVO3Zcnm/6rH+U/0k6LiqPoxK9Cv7/NxLle7cVQeODsapZcY8YE83zbiyq3ctULVBwTWFA7bJ1o1mkA==" saltValue="Cl9ME4s/UJoSxUyz61Pwlg==" spinCount="100000" sheet="1" objects="1" scenarios="1"/>
  <dataConsolidate/>
  <phoneticPr fontId="2"/>
  <printOptions horizontalCentered="1"/>
  <pageMargins left="0" right="0" top="0.39370078740157483" bottom="0.39370078740157483" header="0.19685039370078741" footer="0.19685039370078741"/>
  <pageSetup paperSize="8" scale="6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9"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449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450</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451</v>
      </c>
      <c r="AP7" s="268"/>
      <c r="AQ7" s="269" t="s">
        <v>452</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453</v>
      </c>
      <c r="AQ8" s="275" t="s">
        <v>454</v>
      </c>
      <c r="AR8" s="276" t="s">
        <v>455</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456</v>
      </c>
      <c r="AL9" s="1160"/>
      <c r="AM9" s="1160"/>
      <c r="AN9" s="1161"/>
      <c r="AO9" s="277">
        <v>1451648</v>
      </c>
      <c r="AP9" s="277">
        <v>131956</v>
      </c>
      <c r="AQ9" s="278">
        <v>118567</v>
      </c>
      <c r="AR9" s="279">
        <v>11.3</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457</v>
      </c>
      <c r="AL10" s="1160"/>
      <c r="AM10" s="1160"/>
      <c r="AN10" s="1161"/>
      <c r="AO10" s="280">
        <v>285574</v>
      </c>
      <c r="AP10" s="280">
        <v>25959</v>
      </c>
      <c r="AQ10" s="281">
        <v>18618</v>
      </c>
      <c r="AR10" s="282">
        <v>39.4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458</v>
      </c>
      <c r="AL11" s="1160"/>
      <c r="AM11" s="1160"/>
      <c r="AN11" s="1161"/>
      <c r="AO11" s="280" t="s">
        <v>459</v>
      </c>
      <c r="AP11" s="280" t="s">
        <v>459</v>
      </c>
      <c r="AQ11" s="281">
        <v>3260</v>
      </c>
      <c r="AR11" s="282" t="s">
        <v>459</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460</v>
      </c>
      <c r="AL12" s="1160"/>
      <c r="AM12" s="1160"/>
      <c r="AN12" s="1161"/>
      <c r="AO12" s="280" t="s">
        <v>459</v>
      </c>
      <c r="AP12" s="280" t="s">
        <v>459</v>
      </c>
      <c r="AQ12" s="281" t="s">
        <v>459</v>
      </c>
      <c r="AR12" s="282" t="s">
        <v>459</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461</v>
      </c>
      <c r="AL13" s="1160"/>
      <c r="AM13" s="1160"/>
      <c r="AN13" s="1161"/>
      <c r="AO13" s="280">
        <v>26577</v>
      </c>
      <c r="AP13" s="280">
        <v>2416</v>
      </c>
      <c r="AQ13" s="281">
        <v>6416</v>
      </c>
      <c r="AR13" s="282">
        <v>-62.3</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462</v>
      </c>
      <c r="AL14" s="1160"/>
      <c r="AM14" s="1160"/>
      <c r="AN14" s="1161"/>
      <c r="AO14" s="280" t="s">
        <v>459</v>
      </c>
      <c r="AP14" s="280" t="s">
        <v>459</v>
      </c>
      <c r="AQ14" s="281">
        <v>2560</v>
      </c>
      <c r="AR14" s="282" t="s">
        <v>459</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463</v>
      </c>
      <c r="AL15" s="1163"/>
      <c r="AM15" s="1163"/>
      <c r="AN15" s="1164"/>
      <c r="AO15" s="280">
        <v>-122152</v>
      </c>
      <c r="AP15" s="280">
        <v>-11104</v>
      </c>
      <c r="AQ15" s="281">
        <v>-9017</v>
      </c>
      <c r="AR15" s="282">
        <v>23.1</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189</v>
      </c>
      <c r="AL16" s="1163"/>
      <c r="AM16" s="1163"/>
      <c r="AN16" s="1164"/>
      <c r="AO16" s="280">
        <v>1641647</v>
      </c>
      <c r="AP16" s="280">
        <v>149227</v>
      </c>
      <c r="AQ16" s="281">
        <v>140405</v>
      </c>
      <c r="AR16" s="282">
        <v>6.3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464</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465</v>
      </c>
      <c r="AP20" s="289" t="s">
        <v>466</v>
      </c>
      <c r="AQ20" s="290" t="s">
        <v>467</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468</v>
      </c>
      <c r="AL21" s="1166"/>
      <c r="AM21" s="1166"/>
      <c r="AN21" s="1167"/>
      <c r="AO21" s="293">
        <v>13.54</v>
      </c>
      <c r="AP21" s="294">
        <v>12.43</v>
      </c>
      <c r="AQ21" s="295">
        <v>1.1100000000000001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469</v>
      </c>
      <c r="AL22" s="1166"/>
      <c r="AM22" s="1166"/>
      <c r="AN22" s="1167"/>
      <c r="AO22" s="298">
        <v>95.4</v>
      </c>
      <c r="AP22" s="299">
        <v>95.8</v>
      </c>
      <c r="AQ22" s="300">
        <v>-0.4</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8" t="s">
        <v>470</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x14ac:dyDescent="0.15">
      <c r="A27" s="305"/>
      <c r="AO27" s="258"/>
      <c r="AP27" s="258"/>
      <c r="AQ27" s="258"/>
      <c r="AR27" s="258"/>
      <c r="AS27" s="258"/>
      <c r="AT27" s="258"/>
    </row>
    <row r="28" spans="1:46" ht="17.25" x14ac:dyDescent="0.15">
      <c r="A28" s="259" t="s">
        <v>471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472</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451</v>
      </c>
      <c r="AP30" s="268"/>
      <c r="AQ30" s="269" t="s">
        <v>452</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453</v>
      </c>
      <c r="AQ31" s="275" t="s">
        <v>454</v>
      </c>
      <c r="AR31" s="276" t="s">
        <v>455</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473</v>
      </c>
      <c r="AL32" s="1150"/>
      <c r="AM32" s="1150"/>
      <c r="AN32" s="1151"/>
      <c r="AO32" s="308">
        <v>1139682</v>
      </c>
      <c r="AP32" s="308">
        <v>103598</v>
      </c>
      <c r="AQ32" s="309">
        <v>81678</v>
      </c>
      <c r="AR32" s="310">
        <v>26.8</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474</v>
      </c>
      <c r="AL33" s="1150"/>
      <c r="AM33" s="1150"/>
      <c r="AN33" s="1151"/>
      <c r="AO33" s="308" t="s">
        <v>459</v>
      </c>
      <c r="AP33" s="308" t="s">
        <v>459</v>
      </c>
      <c r="AQ33" s="309" t="s">
        <v>459</v>
      </c>
      <c r="AR33" s="310" t="s">
        <v>459</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475</v>
      </c>
      <c r="AL34" s="1150"/>
      <c r="AM34" s="1150"/>
      <c r="AN34" s="1151"/>
      <c r="AO34" s="308" t="s">
        <v>459</v>
      </c>
      <c r="AP34" s="308" t="s">
        <v>459</v>
      </c>
      <c r="AQ34" s="309" t="s">
        <v>459</v>
      </c>
      <c r="AR34" s="310" t="s">
        <v>459</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476</v>
      </c>
      <c r="AL35" s="1150"/>
      <c r="AM35" s="1150"/>
      <c r="AN35" s="1151"/>
      <c r="AO35" s="308">
        <v>259121</v>
      </c>
      <c r="AP35" s="308">
        <v>23554</v>
      </c>
      <c r="AQ35" s="309">
        <v>27670</v>
      </c>
      <c r="AR35" s="310">
        <v>-14.9</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477</v>
      </c>
      <c r="AL36" s="1150"/>
      <c r="AM36" s="1150"/>
      <c r="AN36" s="1151"/>
      <c r="AO36" s="308">
        <v>76078</v>
      </c>
      <c r="AP36" s="308">
        <v>6916</v>
      </c>
      <c r="AQ36" s="309">
        <v>3435</v>
      </c>
      <c r="AR36" s="310">
        <v>101.3</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478</v>
      </c>
      <c r="AL37" s="1150"/>
      <c r="AM37" s="1150"/>
      <c r="AN37" s="1151"/>
      <c r="AO37" s="308">
        <v>163439</v>
      </c>
      <c r="AP37" s="308">
        <v>14857</v>
      </c>
      <c r="AQ37" s="309">
        <v>958</v>
      </c>
      <c r="AR37" s="310">
        <v>1450.8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479</v>
      </c>
      <c r="AL38" s="1153"/>
      <c r="AM38" s="1153"/>
      <c r="AN38" s="1154"/>
      <c r="AO38" s="311">
        <v>73</v>
      </c>
      <c r="AP38" s="311">
        <v>7</v>
      </c>
      <c r="AQ38" s="312">
        <v>13</v>
      </c>
      <c r="AR38" s="300">
        <v>-46.2</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480</v>
      </c>
      <c r="AL39" s="1153"/>
      <c r="AM39" s="1153"/>
      <c r="AN39" s="1154"/>
      <c r="AO39" s="308">
        <v>-143164</v>
      </c>
      <c r="AP39" s="308">
        <v>-13014</v>
      </c>
      <c r="AQ39" s="309">
        <v>-3370</v>
      </c>
      <c r="AR39" s="310">
        <v>286.2</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481</v>
      </c>
      <c r="AL40" s="1150"/>
      <c r="AM40" s="1150"/>
      <c r="AN40" s="1151"/>
      <c r="AO40" s="308">
        <v>-849046</v>
      </c>
      <c r="AP40" s="308">
        <v>-77179</v>
      </c>
      <c r="AQ40" s="309">
        <v>-74594</v>
      </c>
      <c r="AR40" s="310">
        <v>3.5</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266</v>
      </c>
      <c r="AL41" s="1156"/>
      <c r="AM41" s="1156"/>
      <c r="AN41" s="1157"/>
      <c r="AO41" s="308">
        <v>646183</v>
      </c>
      <c r="AP41" s="308">
        <v>58739</v>
      </c>
      <c r="AQ41" s="309">
        <v>35790</v>
      </c>
      <c r="AR41" s="310">
        <v>64.099999999999994</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482</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483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484</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451</v>
      </c>
      <c r="AN49" s="1144" t="s">
        <v>485</v>
      </c>
      <c r="AO49" s="1145"/>
      <c r="AP49" s="1145"/>
      <c r="AQ49" s="1145"/>
      <c r="AR49" s="114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486</v>
      </c>
      <c r="AO50" s="325" t="s">
        <v>487</v>
      </c>
      <c r="AP50" s="326" t="s">
        <v>488</v>
      </c>
      <c r="AQ50" s="327" t="s">
        <v>489</v>
      </c>
      <c r="AR50" s="328" t="s">
        <v>490</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491</v>
      </c>
      <c r="AL51" s="321"/>
      <c r="AM51" s="329">
        <v>1939205</v>
      </c>
      <c r="AN51" s="330">
        <v>165419</v>
      </c>
      <c r="AO51" s="331">
        <v>19.7</v>
      </c>
      <c r="AP51" s="332">
        <v>113913</v>
      </c>
      <c r="AQ51" s="333">
        <v>5.9</v>
      </c>
      <c r="AR51" s="334">
        <v>13.8</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492</v>
      </c>
      <c r="AM52" s="337">
        <v>511019</v>
      </c>
      <c r="AN52" s="338">
        <v>43591</v>
      </c>
      <c r="AO52" s="339">
        <v>5.6</v>
      </c>
      <c r="AP52" s="340">
        <v>53160</v>
      </c>
      <c r="AQ52" s="341">
        <v>-8.1999999999999993</v>
      </c>
      <c r="AR52" s="342">
        <v>13.8</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493</v>
      </c>
      <c r="AL53" s="321"/>
      <c r="AM53" s="329">
        <v>2338497</v>
      </c>
      <c r="AN53" s="330">
        <v>201421</v>
      </c>
      <c r="AO53" s="331">
        <v>21.8</v>
      </c>
      <c r="AP53" s="332">
        <v>115050</v>
      </c>
      <c r="AQ53" s="333">
        <v>1</v>
      </c>
      <c r="AR53" s="334">
        <v>20.8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492</v>
      </c>
      <c r="AM54" s="337">
        <v>811157</v>
      </c>
      <c r="AN54" s="338">
        <v>69867</v>
      </c>
      <c r="AO54" s="339">
        <v>60.3</v>
      </c>
      <c r="AP54" s="340">
        <v>53792</v>
      </c>
      <c r="AQ54" s="341">
        <v>1.2</v>
      </c>
      <c r="AR54" s="342">
        <v>59.1</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494</v>
      </c>
      <c r="AL55" s="321"/>
      <c r="AM55" s="329">
        <v>2089401</v>
      </c>
      <c r="AN55" s="330">
        <v>181214</v>
      </c>
      <c r="AO55" s="331">
        <v>-10</v>
      </c>
      <c r="AP55" s="332">
        <v>118252</v>
      </c>
      <c r="AQ55" s="333">
        <v>2.8</v>
      </c>
      <c r="AR55" s="334">
        <v>-12.8</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492</v>
      </c>
      <c r="AM56" s="337">
        <v>837031</v>
      </c>
      <c r="AN56" s="338">
        <v>72596</v>
      </c>
      <c r="AO56" s="339">
        <v>3.9</v>
      </c>
      <c r="AP56" s="340">
        <v>49994</v>
      </c>
      <c r="AQ56" s="341">
        <v>-7.1</v>
      </c>
      <c r="AR56" s="342">
        <v>11</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495</v>
      </c>
      <c r="AL57" s="321"/>
      <c r="AM57" s="329">
        <v>2445610</v>
      </c>
      <c r="AN57" s="330">
        <v>216426</v>
      </c>
      <c r="AO57" s="331">
        <v>19.399999999999999</v>
      </c>
      <c r="AP57" s="332">
        <v>120302</v>
      </c>
      <c r="AQ57" s="333">
        <v>1.7</v>
      </c>
      <c r="AR57" s="334">
        <v>17.7</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492</v>
      </c>
      <c r="AM58" s="337">
        <v>1275079</v>
      </c>
      <c r="AN58" s="338">
        <v>112839</v>
      </c>
      <c r="AO58" s="339">
        <v>55.4</v>
      </c>
      <c r="AP58" s="340">
        <v>59328</v>
      </c>
      <c r="AQ58" s="341">
        <v>18.7</v>
      </c>
      <c r="AR58" s="342">
        <v>36.700000000000003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496</v>
      </c>
      <c r="AL59" s="321"/>
      <c r="AM59" s="329">
        <v>1294174</v>
      </c>
      <c r="AN59" s="330">
        <v>117641</v>
      </c>
      <c r="AO59" s="331">
        <v>-45.6</v>
      </c>
      <c r="AP59" s="332">
        <v>114841</v>
      </c>
      <c r="AQ59" s="333">
        <v>-4.5</v>
      </c>
      <c r="AR59" s="334">
        <v>-41.1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492</v>
      </c>
      <c r="AM60" s="337">
        <v>598665</v>
      </c>
      <c r="AN60" s="338">
        <v>54419</v>
      </c>
      <c r="AO60" s="339">
        <v>-51.8</v>
      </c>
      <c r="AP60" s="340">
        <v>51589</v>
      </c>
      <c r="AQ60" s="341">
        <v>-13</v>
      </c>
      <c r="AR60" s="342">
        <v>-38.799999999999997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497</v>
      </c>
      <c r="AL61" s="343"/>
      <c r="AM61" s="344">
        <v>2021377</v>
      </c>
      <c r="AN61" s="345">
        <v>176424</v>
      </c>
      <c r="AO61" s="346">
        <v>1.1000000000000001</v>
      </c>
      <c r="AP61" s="347">
        <v>116472</v>
      </c>
      <c r="AQ61" s="348">
        <v>1.4</v>
      </c>
      <c r="AR61" s="334">
        <v>-0.3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492</v>
      </c>
      <c r="AM62" s="337">
        <v>806590</v>
      </c>
      <c r="AN62" s="338">
        <v>70662</v>
      </c>
      <c r="AO62" s="339">
        <v>14.7</v>
      </c>
      <c r="AP62" s="340">
        <v>53573</v>
      </c>
      <c r="AQ62" s="341">
        <v>-1.7</v>
      </c>
      <c r="AR62" s="342">
        <v>16.399999999999999</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q3Lrl+3chrSURQGaiA7jo2S3Xv4n7YFsSt52qN2lpcNa8K89Jf7Hq4x6qRLnstJ8v212byaiosRsVMr1aS7wJw==" saltValue="EC/EaG/tpmryb4GGCfyUx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8" scale="87"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3" zoomScaleNormal="100" zoomScaleSheetLayoutView="55" workbookViewId="0">
      <selection activeCell="AF102" sqref="AF102"/>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499</v>
      </c>
    </row>
    <row r="120" spans="125:125" ht="13.5" hidden="1" customHeight="1" x14ac:dyDescent="0.15"/>
    <row r="121" spans="125:125" ht="13.5" hidden="1" customHeight="1" x14ac:dyDescent="0.15">
      <c r="DU121" s="255"/>
    </row>
  </sheetData>
  <sheetProtection algorithmName="SHA-512" hashValue="TJAIKeM0zodfdI9uwWrzZ8nh22jCkl76NdVE0wPNDJ59lsuEtyZXw5fCqC8Pf7f2IvJBru/Q5hgMVzf0ybvhWg==" saltValue="SLSHD9lICOaEEG+DXxReYQ=="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3"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500</v>
      </c>
    </row>
  </sheetData>
  <sheetProtection algorithmName="SHA-512" hashValue="rWyOLKtwJ/opHNSVKV/4ASS9WsxPINLTH7dyIJb8y4H27LtjaVgRmL9tzntWobLVVajsFD4s077oC22D3TTjHQ==" saltValue="mUeez+uNvBZW+3XU9WlYRA=="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C41" zoomScaleSheetLayoutView="100" workbookViewId="0">
      <selection activeCell="K44" sqref="K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501</v>
      </c>
      <c r="G46" s="8" t="s">
        <v>502</v>
      </c>
      <c r="H46" s="8" t="s">
        <v>503</v>
      </c>
      <c r="I46" s="8" t="s">
        <v>504</v>
      </c>
      <c r="J46" s="9" t="s">
        <v>505</v>
      </c>
    </row>
    <row r="47" spans="2:10" ht="57.75" customHeight="1" x14ac:dyDescent="0.15">
      <c r="B47" s="10"/>
      <c r="C47" s="1168" t="s">
        <v>3</v>
      </c>
      <c r="D47" s="1168"/>
      <c r="E47" s="1169"/>
      <c r="F47" s="11">
        <v>24.72</v>
      </c>
      <c r="G47" s="12">
        <v>22.68</v>
      </c>
      <c r="H47" s="12">
        <v>20.74</v>
      </c>
      <c r="I47" s="12">
        <v>20.84</v>
      </c>
      <c r="J47" s="13">
        <v>23.58</v>
      </c>
    </row>
    <row r="48" spans="2:10" ht="57.75" customHeight="1" x14ac:dyDescent="0.15">
      <c r="B48" s="14"/>
      <c r="C48" s="1170" t="s">
        <v>4</v>
      </c>
      <c r="D48" s="1170"/>
      <c r="E48" s="1171"/>
      <c r="F48" s="15">
        <v>2.9</v>
      </c>
      <c r="G48" s="16">
        <v>3.92</v>
      </c>
      <c r="H48" s="16">
        <v>4.0999999999999996</v>
      </c>
      <c r="I48" s="16">
        <v>4.45</v>
      </c>
      <c r="J48" s="17">
        <v>5.96</v>
      </c>
    </row>
    <row r="49" spans="2:10" ht="57.75" customHeight="1" thickBot="1" x14ac:dyDescent="0.2">
      <c r="B49" s="18"/>
      <c r="C49" s="1172" t="s">
        <v>5</v>
      </c>
      <c r="D49" s="1172"/>
      <c r="E49" s="1173"/>
      <c r="F49" s="19" t="s">
        <v>506</v>
      </c>
      <c r="G49" s="20" t="s">
        <v>507</v>
      </c>
      <c r="H49" s="20" t="s">
        <v>508</v>
      </c>
      <c r="I49" s="20">
        <v>1.24</v>
      </c>
      <c r="J49" s="21">
        <v>5.7</v>
      </c>
    </row>
    <row r="50" spans="2:10" x14ac:dyDescent="0.15"/>
  </sheetData>
  <sheetProtection algorithmName="SHA-512" hashValue="V+pl3QO17O/Vi4H6H0y3frDm5mbCztMzERIBPXFudpNz5fxfCf65cQd4P2IhrVcDx8b4qCAYJTO376sj8OaGXw==" saltValue="PUiH4KpTOlP74QzGfbQwr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7"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2023-03-07T07:16:43Z</cp:lastPrinted>
  <dcterms:created xsi:type="dcterms:W3CDTF">2023-02-20T03:32:38Z</dcterms:created>
  <dcterms:modified xsi:type="dcterms:W3CDTF">2023-10-16T07:07:08Z</dcterms:modified>
  <cp:category/>
</cp:coreProperties>
</file>