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101\zaiseisrv\13-zaisei\Shr001\総合振興局等各種報告\総合振興局\各種調査\R4年度\9月\【R4.9.27〆】令和2年度財政状況資料集の作成について（2回目）\報告\"/>
    </mc:Choice>
  </mc:AlternateContent>
  <bookViews>
    <workbookView xWindow="930" yWindow="0" windowWidth="27870" windowHeight="1234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<sst xmlns="http://schemas.openxmlformats.org/spreadsheetml/2006/main" count="1086" uniqueCount="619">
  <si>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</si>
  <si>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</si>
  <si>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</si>
  <si>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</si>
  <si>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</si>
  <si>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</si>
  <si>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</si>
  <si>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</si>
  <si>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</si>
  <si>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</si>
  <si>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</si>
  <si>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</si>
  <si>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</si>
  <si>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</si>
  <si>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</si>
  <si>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</si>
  <si>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</si>
  <si>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</si>
  <si>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</si>
  <si>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</si>
  <si>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</si>
  <si>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</si>
  <si>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</si>
  <si>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</si>
  <si>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</si>
  <si>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</si>
  <si>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</si>
  <si>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</si>
  <si>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</si>
  <si>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</si>
  <si>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</si>
  <si>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</si>
  <si>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</si>
  <si>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</si>
  <si>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</si>
  <si>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</si>
  <si>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</si>
  <si>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</si>
  <si>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</si>
  <si>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</si>
  <si>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</si>
  <si>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</si>
  <si>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</si>
  <si>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</si>
  <si>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</si>
  <si>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</si>
  <si>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</si>
  <si>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</si>
  <si>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</si>
  <si>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</si>
  <si>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</si>
  <si>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</si>
  <si>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</si>
  <si>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</si>
  <si>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</si>
  <si>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</si>
  <si>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</si>
  <si>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</si>
  <si>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</si>
  <si>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</si>
  <si>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</si>
  <si>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</si>
  <si>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</si>
  <si>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</si>
  <si>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</si>
  <si>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</si>
  <si>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</si>
  <si>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</si>
  <si>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</si>
  <si>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</si>
  <si>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</si>
  <si>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</si>
  <si>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</si>
  <si>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</si>
  <si>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</si>
  <si>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</si>
  <si>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</si>
  <si>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</si>
  <si>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</si>
  <si>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</si>
  <si>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</si>
  <si>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</si>
  <si>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</si>
  <si>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</si>
  <si>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</si>
  <si>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</si>
  <si>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</si>
  <si>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</si>
  <si>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</si>
  <si>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</si>
  <si>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</si>
  <si>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</si>
  <si>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</si>
  <si>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</si>
  <si>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</si>
  <si>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</si>
  <si>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</si>
  <si>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斜里町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</si>
  <si>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</si>
  <si>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</si>
  <si>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</si>
  <si>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</si>
  <si>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</si>
  <si>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</si>
  <si>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</si>
  <si>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</si>
  <si>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</si>
  <si>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</si>
  <si>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</si>
  <si>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</si>
  <si>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</si>
  <si>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</si>
  <si>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</si>
  <si>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</si>
  <si>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</si>
  <si>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</si>
  <si>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</si>
  <si>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</si>
  <si>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</si>
  <si>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</si>
  <si>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</si>
  <si>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</si>
  <si>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</si>
  <si>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</si>
  <si>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</si>
  <si>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</si>
  <si>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</si>
  <si>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</si>
  <si>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</si>
  <si>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</si>
  <si>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</si>
  <si>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</si>
  <si>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</si>
  <si>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</si>
  <si>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</si>
  <si>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</si>
  <si>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</si>
  <si>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</si>
  <si>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</si>
  <si>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</si>
  <si>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</si>
  <si>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</si>
  <si>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</si>
  <si>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</si>
  <si>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</si>
  <si>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</si>
  <si>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</si>
  <si>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</si>
  <si>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</si>
  <si>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</si>
  <si>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</si>
  <si>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</si>
  <si>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</si>
  <si>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</si>
  <si>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</si>
  <si>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</si>
  <si>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</si>
  <si>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</si>
  <si>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</si>
  <si>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</si>
  <si>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</si>
  <si>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</si>
  <si>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</si>
  <si>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</si>
  <si>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</si>
  <si>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</si>
  <si>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</si>
  <si>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</si>
  <si>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</si>
  <si>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</si>
  <si>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</si>
  <si>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</si>
  <si>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</si>
  <si>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</si>
  <si>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</si>
  <si>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</si>
  <si>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</si>
  <si>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</si>
  <si>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</si>
  <si>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</si>
  <si>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</si>
  <si>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</si>
  <si>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</si>
  <si>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</si>
  <si>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</si>
  <si>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</si>
  <si>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</si>
  <si>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</si>
  <si>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</si>
  <si>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</si>
  <si>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</si>
  <si>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</si>
  <si>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</si>
  <si>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</si>
  <si>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</si>
  <si>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</si>
  <si>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</si>
  <si>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</si>
  <si>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</si>
  <si>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</si>
  <si>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</si>
  <si>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</si>
  <si>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</si>
  <si>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</si>
  <si>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</si>
  <si>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</si>
  <si>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</si>
  <si>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</si>
  <si>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</si>
  <si>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</si>
  <si>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</si>
  <si>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</si>
  <si>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</si>
  <si>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</si>
  <si>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北海道斜里町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</si>
  <si>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</si>
  <si>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</si>
  <si>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</si>
  <si>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</si>
  <si>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</si>
  <si>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</si>
  <si>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</si>
  <si>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</si>
  <si>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</si>
  <si>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</si>
  <si>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</si>
  <si>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</si>
  <si>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</si>
  <si>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</si>
  <si>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</si>
  <si>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</si>
  <si>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</si>
  <si>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</si>
  <si>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</si>
  <si>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</si>
  <si>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</si>
  <si>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</si>
  <si>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</si>
  <si>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</si>
  <si>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</si>
  <si>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</si>
  <si>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</si>
  <si>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</si>
  <si>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</si>
  <si>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</si>
  <si>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</si>
  <si>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</si>
  <si>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</si>
  <si>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</si>
  <si>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</si>
  <si>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</si>
  <si>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</si>
  <si>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</si>
  <si>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</si>
  <si>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</si>
  <si>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</si>
  <si>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</si>
  <si>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</si>
  <si>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</si>
  <si>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</si>
  <si>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</si>
  <si>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</si>
  <si>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</si>
  <si>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</si>
  <si>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</si>
  <si>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</si>
  <si>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</si>
  <si>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</si>
  <si>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</si>
  <si>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</si>
  <si>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</si>
  <si>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</si>
  <si>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</si>
  <si>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</si>
  <si>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</si>
  <si>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</si>
  <si>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</si>
  <si>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</si>
  <si>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</si>
  <si>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</si>
  <si>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</si>
  <si>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</si>
  <si>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</si>
  <si>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</si>
  <si>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</si>
  <si>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</si>
  <si>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</si>
  <si>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</si>
  <si>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</si>
  <si>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</si>
  <si>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</si>
  <si>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</si>
  <si>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</si>
  <si>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</si>
  <si>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</si>
  <si>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</si>
  <si>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</si>
  <si>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</si>
  <si>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</si>
  <si>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</si>
  <si>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</si>
  <si>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</si>
  <si>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</si>
  <si>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</si>
  <si>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</si>
  <si>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</si>
  <si>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</si>
  <si>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</si>
  <si>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</si>
  <si>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</si>
  <si>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</si>
  <si>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</si>
  <si>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</si>
  <si>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</si>
  <si>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</si>
  <si>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</si>
  <si>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</si>
  <si>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</si>
  <si>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</si>
  <si>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</si>
  <si>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</si>
  <si>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</si>
  <si>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</si>
  <si>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</si>
  <si>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</si>
  <si>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</si>
  <si>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</si>
  <si>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</si>
  <si>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</si>
  <si>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</si>
  <si>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</si>
  <si>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</si>
  <si>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</si>
  <si>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</si>
  <si>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</si>
  <si>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</si>
  <si>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</si>
  <si>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</si>
  <si>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</si>
  <si>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</si>
  <si>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</si>
  <si>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</si>
  <si>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</si>
  <si>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</si>
  <si>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</si>
  <si>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</si>
  <si>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</si>
  <si>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</si>
  <si>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</si>
  <si>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</si>
  <si>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</si>
  <si>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</si>
  <si>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</si>
  <si>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</si>
  <si>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</si>
  <si>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</si>
  <si>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</si>
  <si>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</si>
  <si>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</si>
  <si>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</si>
  <si>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</si>
  <si>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</si>
  <si>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</si>
  <si>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</si>
  <si>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</si>
  <si>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</si>
  <si>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</si>
  <si>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</si>
  <si>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北海道斜里町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</si>
  <si>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</si>
  <si>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</si>
  <si>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</si>
  <si>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</si>
  <si>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</si>
  <si>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</si>
  <si>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</si>
  <si>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</si>
  <si>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</si>
  <si>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</si>
  <si>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</si>
  <si>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</si>
  <si>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</si>
  <si>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</si>
  <si>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</si>
  <si>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</si>
  <si>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</si>
  <si>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</si>
  <si>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</si>
  <si>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</si>
  <si>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国立公園内森林保全事業特別会計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</si>
  <si>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</si>
  <si>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</si>
  <si>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</si>
  <si>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</si>
  <si>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</si>
  <si>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</si>
  <si>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</si>
  <si>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</si>
  <si>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</si>
  <si>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</si>
  <si>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</si>
  <si>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</si>
  <si>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</si>
  <si>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</si>
  <si>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</si>
  <si>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</si>
  <si>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</si>
  <si>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</si>
  <si>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</si>
  <si>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</si>
  <si>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</si>
  <si>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</si>
  <si>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</si>
  <si>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</si>
  <si>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</si>
  <si>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</si>
  <si>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</si>
  <si>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</si>
  <si>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</si>
  <si>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</si>
  <si>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</si>
  <si>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</si>
  <si>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</si>
  <si>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</si>
  <si>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</si>
  <si>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</si>
  <si>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</si>
  <si>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</si>
  <si>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</si>
  <si>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</si>
  <si>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</si>
  <si>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</si>
  <si>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</si>
  <si>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</si>
  <si>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</si>
  <si>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</si>
  <si>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</si>
  <si>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</si>
  <si>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</si>
  <si>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</si>
  <si>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</si>
  <si>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</si>
  <si>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</si>
  <si>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</si>
  <si>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</si>
  <si>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</si>
  <si>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</si>
  <si>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</si>
  <si>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</si>
  <si>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</si>
  <si>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</si>
  <si>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</si>
  <si>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</si>
  <si>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</si>
  <si>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</si>
  <si>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</si>
  <si>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</si>
  <si>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</si>
  <si>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</si>
  <si>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</si>
  <si>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</si>
  <si>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</si>
  <si>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</si>
  <si>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</si>
  <si>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</si>
  <si>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</si>
  <si>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</si>
  <si>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</si>
  <si>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</si>
  <si>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</si>
  <si>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</si>
  <si>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</si>
  <si>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</si>
  <si>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</si>
  <si>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</si>
  <si>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</si>
  <si>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</si>
  <si>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</si>
  <si>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</si>
  <si>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</si>
  <si>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</si>
  <si>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</si>
  <si>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</si>
  <si>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</si>
  <si>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</si>
  <si>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</si>
  <si>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</si>
  <si>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</si>
  <si>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</si>
  <si>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</si>
  <si>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</si>
  <si>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</si>
  <si>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</si>
  <si>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</si>
  <si>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</si>
  <si>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</si>
  <si>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</si>
  <si>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</si>
  <si>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</si>
  <si>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</si>
  <si>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</si>
  <si>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</si>
  <si>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</si>
  <si>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</si>
  <si>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</si>
  <si>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</si>
  <si>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</si>
  <si>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</si>
  <si>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</si>
  <si>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</si>
  <si>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</si>
  <si>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</si>
  <si>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</si>
  <si>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</si>
  <si>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</si>
  <si>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</si>
  <si>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</si>
  <si>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</si>
  <si>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</si>
  <si>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</si>
  <si>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</si>
  <si>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</si>
  <si>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</si>
  <si>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</si>
  <si>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</si>
  <si>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</si>
  <si>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</si>
  <si>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</si>
  <si>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</si>
  <si>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</si>
  <si>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</si>
  <si>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</si>
  <si>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</si>
  <si>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</si>
  <si>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</si>
  <si>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</si>
  <si>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</si>
  <si>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</si>
  <si>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</si>
  <si>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</si>
  <si>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</si>
  <si>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</si>
  <si>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</si>
  <si>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</si>
  <si>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</si>
  <si>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</si>
  <si>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</si>
  <si>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</si>
  <si>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</si>
  <si>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</si>
  <si>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</si>
  <si>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</si>
  <si>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</si>
  <si>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</si>
  <si>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</si>
  <si>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</si>
  <si>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</si>
  <si>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</si>
  <si>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</si>
  <si>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</si>
  <si>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0.79</t>
  </si>
  <si>
    <t>▲ 0.13</t>
  </si>
  <si>
    <t>▲ 1.34</t>
  </si>
  <si>
    <t>▲ 1.67</t>
  </si>
  <si>
    <t>一般会計</t>
  </si>
  <si>
    <t>水道事業会計</t>
  </si>
  <si>
    <t>介護保険事業特別会計</t>
  </si>
  <si>
    <t>国民健康保険事業特別会計</t>
  </si>
  <si>
    <t>公共下水道事業特別会計</t>
  </si>
  <si>
    <t>後期高齢者医療特別会計</t>
  </si>
  <si>
    <t>国立公園内森林保全事業特別会計</t>
  </si>
  <si>
    <t>病院事業会計</t>
  </si>
  <si>
    <t>▲ 0.23</t>
  </si>
  <si>
    <t>▲ 0.84</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</si>
  <si>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</si>
  <si>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</si>
  <si>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</si>
  <si>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</si>
  <si>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</si>
  <si>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</si>
  <si>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</si>
  <si>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</si>
  <si>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</si>
  <si>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</si>
  <si>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</si>
  <si>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</si>
  <si>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</si>
  <si>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t>
    <phoneticPr fontId="2"/>
  </si>
  <si>
    <t>斜里郡３町終末処理事業組合</t>
    <rPh sb="0" eb="2">
      <t>シャリ</t>
    </rPh>
    <rPh sb="2" eb="3">
      <t>グン</t>
    </rPh>
    <rPh sb="4" eb="5">
      <t>チョウ</t>
    </rPh>
    <rPh sb="5" eb="7">
      <t>シュウマツ</t>
    </rPh>
    <rPh sb="7" eb="9">
      <t>ショリ</t>
    </rPh>
    <rPh sb="9" eb="11">
      <t>ジギョウ</t>
    </rPh>
    <rPh sb="11" eb="13">
      <t>クミアイ</t>
    </rPh>
    <phoneticPr fontId="2"/>
  </si>
  <si>
    <t>網走地方教育研修センター組合</t>
    <rPh sb="0" eb="2">
      <t>アバシリ</t>
    </rPh>
    <rPh sb="2" eb="4">
      <t>チホウ</t>
    </rPh>
    <rPh sb="4" eb="6">
      <t>キョウイク</t>
    </rPh>
    <rPh sb="6" eb="8">
      <t>ケンシュウ</t>
    </rPh>
    <rPh sb="12" eb="14">
      <t>クミアイ</t>
    </rPh>
    <phoneticPr fontId="2"/>
  </si>
  <si>
    <t>斜里地区消防組合</t>
    <rPh sb="0" eb="2">
      <t>シャリ</t>
    </rPh>
    <rPh sb="2" eb="4">
      <t>チク</t>
    </rPh>
    <rPh sb="4" eb="6">
      <t>ショウボウ</t>
    </rPh>
    <rPh sb="6" eb="8">
      <t>クミアイ</t>
    </rPh>
    <phoneticPr fontId="2"/>
  </si>
  <si>
    <t>-</t>
    <phoneticPr fontId="2"/>
  </si>
  <si>
    <t>-</t>
    <phoneticPr fontId="2"/>
  </si>
  <si>
    <t>-</t>
    <phoneticPr fontId="2"/>
  </si>
  <si>
    <t>-</t>
    <phoneticPr fontId="2"/>
  </si>
  <si>
    <t>知床財団</t>
    <rPh sb="0" eb="2">
      <t>シレトコ</t>
    </rPh>
    <rPh sb="2" eb="4">
      <t>ザイダン</t>
    </rPh>
    <phoneticPr fontId="2"/>
  </si>
  <si>
    <t>-</t>
    <phoneticPr fontId="2"/>
  </si>
  <si>
    <t>ふるさと応援「まちなみ」基金</t>
    <rPh sb="4" eb="6">
      <t>オウエン</t>
    </rPh>
    <rPh sb="12" eb="14">
      <t>キキン</t>
    </rPh>
    <phoneticPr fontId="5"/>
  </si>
  <si>
    <t>漁業振興基金</t>
    <rPh sb="0" eb="2">
      <t>ギョギョウ</t>
    </rPh>
    <rPh sb="2" eb="4">
      <t>シンコウ</t>
    </rPh>
    <rPh sb="4" eb="6">
      <t>キキン</t>
    </rPh>
    <phoneticPr fontId="5"/>
  </si>
  <si>
    <t>国営畑総事業負担金等準備基金</t>
    <rPh sb="0" eb="2">
      <t>コクエイ</t>
    </rPh>
    <rPh sb="2" eb="3">
      <t>ハタ</t>
    </rPh>
    <rPh sb="3" eb="4">
      <t>ソウ</t>
    </rPh>
    <rPh sb="4" eb="6">
      <t>ジギョウ</t>
    </rPh>
    <rPh sb="6" eb="9">
      <t>フタンキン</t>
    </rPh>
    <rPh sb="9" eb="10">
      <t>トウ</t>
    </rPh>
    <rPh sb="10" eb="12">
      <t>ジュンビ</t>
    </rPh>
    <rPh sb="12" eb="14">
      <t>キキン</t>
    </rPh>
    <phoneticPr fontId="5"/>
  </si>
  <si>
    <t>ふるさと応援「しごと」基金</t>
    <rPh sb="4" eb="6">
      <t>オウエン</t>
    </rPh>
    <rPh sb="11" eb="13">
      <t>キキン</t>
    </rPh>
    <phoneticPr fontId="5"/>
  </si>
  <si>
    <t>ふるさと応援「まなび」基金</t>
    <rPh sb="4" eb="6">
      <t>オウエン</t>
    </rPh>
    <rPh sb="11" eb="13">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</si>
  <si>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</si>
  <si>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</si>
  <si>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</si>
  <si>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将来負担比率については、基金残高の増等により、R01比で1.3%の減となっており、有形固定資産減価償却率については、公共施設の老朽化によりR01比で1.3%の増となっています。
施設の複合化や除却、売却等により公共建築物の総量を削減し、維持管理に要する費用を削減していきます。</t>
    <rPh sb="17" eb="18">
      <t>ゾウ</t>
    </rPh>
    <rPh sb="33" eb="34">
      <t>ゲン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</si>
  <si>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</si>
  <si>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</si>
  <si>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</si>
  <si>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</si>
  <si>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</si>
  <si>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</si>
  <si>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</si>
  <si>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実質公債費比率については、R01から横ばいとなり、将来負担比率については、基金残高の増等により減少しています。
今後も公債費の適正化に取組んでいく必要があります。</t>
    <rPh sb="18" eb="19">
      <t>ヨコ</t>
    </rPh>
    <rPh sb="42" eb="43">
      <t>ゾウ</t>
    </rPh>
    <rPh sb="47" eb="49">
      <t>ゲンショウ</t>
    </rPh>
    <rPh sb="56" eb="58">
      <t>コンゴ</t>
    </rPh>
    <phoneticPr fontId="5"/>
  </si>
  <si>
    <t>将来負担比率</t>
    <phoneticPr fontId="5"/>
  </si>
  <si>
    <t>実質公債費比率</t>
    <phoneticPr fontId="5"/>
  </si>
  <si>
    <t>類似団体内平均値</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</si>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</sst>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120302</c:v>
                </c:pt>
              </c:numCache>
            </c:numRef>
          </c:val>
          <c:smooth val="0"/>
          <c:extLst>
            <c:ext xmlns:c16="http://schemas.microsoft.com/office/drawing/2014/chart" uri="{C3380CC4-5D6E-409C-BE32-E72D297353CC}">
              <c16:uniqueId val="{00000000-6275-404C-BB6B-FEB8B8B175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138183</c:v>
                </c:pt>
                <c:pt idx="1">
                  <c:v>165419</c:v>
                </c:pt>
                <c:pt idx="2">
                  <c:v>201421</c:v>
                </c:pt>
                <c:pt idx="3">
                  <c:v>181214</c:v>
                </c:pt>
                <c:pt idx="4">
                  <c:v>216426</c:v>
                </c:pt>
              </c:numCache>
            </c:numRef>
          </c:val>
          <c:smooth val="0"/>
          <c:extLst>
            <c:ext xmlns:c16="http://schemas.microsoft.com/office/drawing/2014/chart" uri="{C3380CC4-5D6E-409C-BE32-E72D297353CC}">
              <c16:uniqueId val="{00000001-6275-404C-BB6B-FEB8B8B175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3.01</c:v>
                </c:pt>
                <c:pt idx="1">
                  <c:v>2.9</c:v>
                </c:pt>
                <c:pt idx="2">
                  <c:v>3.92</c:v>
                </c:pt>
                <c:pt idx="3">
                  <c:v>4.0999999999999996</c:v>
                </c:pt>
                <c:pt idx="4">
                  <c:v>4.45</c:v>
                </c:pt>
              </c:numCache>
            </c:numRef>
          </c:val>
          <c:extLst>
            <c:ext xmlns:c16="http://schemas.microsoft.com/office/drawing/2014/chart" uri="{C3380CC4-5D6E-409C-BE32-E72D297353CC}">
              <c16:uniqueId val="{00000000-1C1D-42F6-A93C-F28F6C9EDC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24.4</c:v>
                </c:pt>
                <c:pt idx="1">
                  <c:v>24.72</c:v>
                </c:pt>
                <c:pt idx="2">
                  <c:v>22.68</c:v>
                </c:pt>
                <c:pt idx="3">
                  <c:v>20.74</c:v>
                </c:pt>
                <c:pt idx="4">
                  <c:v>20.84</c:v>
                </c:pt>
              </c:numCache>
            </c:numRef>
          </c:val>
          <c:extLst>
            <c:ext xmlns:c16="http://schemas.microsoft.com/office/drawing/2014/chart" uri="{C3380CC4-5D6E-409C-BE32-E72D297353CC}">
              <c16:uniqueId val="{00000001-1C1D-42F6-A93C-F28F6C9EDC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-0.79</c:v>
                </c:pt>
                <c:pt idx="1">
                  <c:v>-0.13</c:v>
                </c:pt>
                <c:pt idx="2">
                  <c:v>-1.34</c:v>
                </c:pt>
                <c:pt idx="3">
                  <c:v>-1.67</c:v>
                </c:pt>
                <c:pt idx="4">
                  <c:v>1.24</c:v>
                </c:pt>
              </c:numCache>
            </c:numRef>
          </c:val>
          <c:smooth val="0"/>
          <c:extLst>
            <c:ext xmlns:c16="http://schemas.microsoft.com/office/drawing/2014/chart" uri="{C3380CC4-5D6E-409C-BE32-E72D297353CC}">
              <c16:uniqueId val="{00000002-1C1D-42F6-A93C-F28F6C9EDC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7C-41C5-92A5-84B3B47F1F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7C-41C5-92A5-84B3B47F1F96}"/>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1.38</c:v>
                </c:pt>
                <c:pt idx="2">
                  <c:v>0.23</c:v>
                </c:pt>
                <c:pt idx="3">
                  <c:v>#N/A</c:v>
                </c:pt>
                <c:pt idx="4">
                  <c:v>#N/A</c:v>
                </c:pt>
                <c:pt idx="5">
                  <c:v>0.19</c:v>
                </c:pt>
                <c:pt idx="6">
                  <c:v>0.84</c:v>
                </c:pt>
                <c:pt idx="7">
                  <c:v>#N/A</c:v>
                </c:pt>
                <c:pt idx="8">
                  <c:v>#N/A</c:v>
                </c:pt>
                <c:pt idx="9">
                  <c:v>0</c:v>
                </c:pt>
              </c:numCache>
            </c:numRef>
          </c:val>
          <c:extLst>
            <c:ext xmlns:c16="http://schemas.microsoft.com/office/drawing/2014/chart" uri="{C3380CC4-5D6E-409C-BE32-E72D297353CC}">
              <c16:uniqueId val="{00000002-467C-41C5-92A5-84B3B47F1F96}"/>
            </c:ext>
          </c:extLst>
        </c:ser>
        <c:ser>
          <c:idx val="3"/>
          <c:order val="3"/>
          <c:tx>
            <c:strRef>
              <c:f>データシート!$A$30</c:f>
              <c:strCache>
                <c:ptCount val="1"/>
                <c:pt idx="0">
                  <c:v>国立公園内森林保全事業特別会計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67C-41C5-92A5-84B3B47F1F9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4-467C-41C5-92A5-84B3B47F1F9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467C-41C5-92A5-84B3B47F1F9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1.65</c:v>
                </c:pt>
                <c:pt idx="2">
                  <c:v>#N/A</c:v>
                </c:pt>
                <c:pt idx="3">
                  <c:v>1.3</c:v>
                </c:pt>
                <c:pt idx="4">
                  <c:v>#N/A</c:v>
                </c:pt>
                <c:pt idx="5">
                  <c:v>0.08</c:v>
                </c:pt>
                <c:pt idx="6">
                  <c:v>#N/A</c:v>
                </c:pt>
                <c:pt idx="7">
                  <c:v>0.09</c:v>
                </c:pt>
                <c:pt idx="8">
                  <c:v>#N/A</c:v>
                </c:pt>
                <c:pt idx="9">
                  <c:v>0.15</c:v>
                </c:pt>
              </c:numCache>
            </c:numRef>
          </c:val>
          <c:extLst>
            <c:ext xmlns:c16="http://schemas.microsoft.com/office/drawing/2014/chart" uri="{C3380CC4-5D6E-409C-BE32-E72D297353CC}">
              <c16:uniqueId val="{00000006-467C-41C5-92A5-84B3B47F1F9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0.66</c:v>
                </c:pt>
                <c:pt idx="2">
                  <c:v>#N/A</c:v>
                </c:pt>
                <c:pt idx="3">
                  <c:v>0.34</c:v>
                </c:pt>
                <c:pt idx="4">
                  <c:v>#N/A</c:v>
                </c:pt>
                <c:pt idx="5">
                  <c:v>0.67</c:v>
                </c:pt>
                <c:pt idx="6">
                  <c:v>#N/A</c:v>
                </c:pt>
                <c:pt idx="7">
                  <c:v>1.08</c:v>
                </c:pt>
                <c:pt idx="8">
                  <c:v>#N/A</c:v>
                </c:pt>
                <c:pt idx="9">
                  <c:v>1.3</c:v>
                </c:pt>
              </c:numCache>
            </c:numRef>
          </c:val>
          <c:extLst>
            <c:ext xmlns:c16="http://schemas.microsoft.com/office/drawing/2014/chart" uri="{C3380CC4-5D6E-409C-BE32-E72D297353CC}">
              <c16:uniqueId val="{00000007-467C-41C5-92A5-84B3B47F1F9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2.73</c:v>
                </c:pt>
                <c:pt idx="2">
                  <c:v>#N/A</c:v>
                </c:pt>
                <c:pt idx="3">
                  <c:v>3.95</c:v>
                </c:pt>
                <c:pt idx="4">
                  <c:v>#N/A</c:v>
                </c:pt>
                <c:pt idx="5">
                  <c:v>4.46</c:v>
                </c:pt>
                <c:pt idx="6">
                  <c:v>#N/A</c:v>
                </c:pt>
                <c:pt idx="7">
                  <c:v>4.87</c:v>
                </c:pt>
                <c:pt idx="8">
                  <c:v>#N/A</c:v>
                </c:pt>
                <c:pt idx="9">
                  <c:v>4.43</c:v>
                </c:pt>
              </c:numCache>
            </c:numRef>
          </c:val>
          <c:extLst>
            <c:ext xmlns:c16="http://schemas.microsoft.com/office/drawing/2014/chart" uri="{C3380CC4-5D6E-409C-BE32-E72D297353CC}">
              <c16:uniqueId val="{00000008-467C-41C5-92A5-84B3B47F1F9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3.01</c:v>
                </c:pt>
                <c:pt idx="2">
                  <c:v>#N/A</c:v>
                </c:pt>
                <c:pt idx="3">
                  <c:v>2.9</c:v>
                </c:pt>
                <c:pt idx="4">
                  <c:v>#N/A</c:v>
                </c:pt>
                <c:pt idx="5">
                  <c:v>3.91</c:v>
                </c:pt>
                <c:pt idx="6">
                  <c:v>#N/A</c:v>
                </c:pt>
                <c:pt idx="7">
                  <c:v>4.0999999999999996</c:v>
                </c:pt>
                <c:pt idx="8">
                  <c:v>#N/A</c:v>
                </c:pt>
                <c:pt idx="9">
                  <c:v>4.45</c:v>
                </c:pt>
              </c:numCache>
            </c:numRef>
          </c:val>
          <c:extLst>
            <c:ext xmlns:c16="http://schemas.microsoft.com/office/drawing/2014/chart" uri="{C3380CC4-5D6E-409C-BE32-E72D297353CC}">
              <c16:uniqueId val="{00000009-467C-41C5-92A5-84B3B47F1F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1028</c:v>
                </c:pt>
                <c:pt idx="5">
                  <c:v>1014</c:v>
                </c:pt>
                <c:pt idx="8">
                  <c:v>978</c:v>
                </c:pt>
                <c:pt idx="11">
                  <c:v>973</c:v>
                </c:pt>
                <c:pt idx="14">
                  <c:v>992</c:v>
                </c:pt>
              </c:numCache>
            </c:numRef>
          </c:val>
          <c:extLst>
            <c:ext xmlns:c16="http://schemas.microsoft.com/office/drawing/2014/chart" uri="{C3380CC4-5D6E-409C-BE32-E72D297353CC}">
              <c16:uniqueId val="{00000000-C4A5-4396-8F14-4175275CF9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C4A5-4396-8F14-4175275CF9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51</c:v>
                </c:pt>
                <c:pt idx="3">
                  <c:v>69</c:v>
                </c:pt>
                <c:pt idx="6">
                  <c:v>88</c:v>
                </c:pt>
                <c:pt idx="9">
                  <c:v>86</c:v>
                </c:pt>
                <c:pt idx="12">
                  <c:v>103</c:v>
                </c:pt>
              </c:numCache>
            </c:numRef>
          </c:val>
          <c:extLst>
            <c:ext xmlns:c16="http://schemas.microsoft.com/office/drawing/2014/chart" uri="{C3380CC4-5D6E-409C-BE32-E72D297353CC}">
              <c16:uniqueId val="{00000002-C4A5-4396-8F14-4175275CF9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c:v>
                </c:pt>
                <c:pt idx="3">
                  <c:v>33</c:v>
                </c:pt>
                <c:pt idx="6">
                  <c:v>43</c:v>
                </c:pt>
                <c:pt idx="9">
                  <c:v>73</c:v>
                </c:pt>
                <c:pt idx="12">
                  <c:v>74</c:v>
                </c:pt>
              </c:numCache>
            </c:numRef>
          </c:val>
          <c:extLst>
            <c:ext xmlns:c16="http://schemas.microsoft.com/office/drawing/2014/chart" uri="{C3380CC4-5D6E-409C-BE32-E72D297353CC}">
              <c16:uniqueId val="{00000003-C4A5-4396-8F14-4175275CF9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236</c:v>
                </c:pt>
                <c:pt idx="3">
                  <c:v>225</c:v>
                </c:pt>
                <c:pt idx="6">
                  <c:v>206</c:v>
                </c:pt>
                <c:pt idx="9">
                  <c:v>229</c:v>
                </c:pt>
                <c:pt idx="12">
                  <c:v>261</c:v>
                </c:pt>
              </c:numCache>
            </c:numRef>
          </c:val>
          <c:extLst>
            <c:ext xmlns:c16="http://schemas.microsoft.com/office/drawing/2014/chart" uri="{C3380CC4-5D6E-409C-BE32-E72D297353CC}">
              <c16:uniqueId val="{00000004-C4A5-4396-8F14-4175275CF9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A5-4396-8F14-4175275CF9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A5-4396-8F14-4175275CF9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1157</c:v>
                </c:pt>
                <c:pt idx="3">
                  <c:v>1177</c:v>
                </c:pt>
                <c:pt idx="6">
                  <c:v>1084</c:v>
                </c:pt>
                <c:pt idx="9">
                  <c:v>1070</c:v>
                </c:pt>
                <c:pt idx="12">
                  <c:v>1064</c:v>
                </c:pt>
              </c:numCache>
            </c:numRef>
          </c:val>
          <c:extLst>
            <c:ext xmlns:c16="http://schemas.microsoft.com/office/drawing/2014/chart" uri="{C3380CC4-5D6E-409C-BE32-E72D297353CC}">
              <c16:uniqueId val="{00000007-C4A5-4396-8F14-4175275CF9F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424</c:v>
                </c:pt>
                <c:pt idx="2">
                  <c:v>#N/A</c:v>
                </c:pt>
                <c:pt idx="3">
                  <c:v>#N/A</c:v>
                </c:pt>
                <c:pt idx="4">
                  <c:v>490</c:v>
                </c:pt>
                <c:pt idx="5">
                  <c:v>#N/A</c:v>
                </c:pt>
                <c:pt idx="6">
                  <c:v>#N/A</c:v>
                </c:pt>
                <c:pt idx="7">
                  <c:v>443</c:v>
                </c:pt>
                <c:pt idx="8">
                  <c:v>#N/A</c:v>
                </c:pt>
                <c:pt idx="9">
                  <c:v>#N/A</c:v>
                </c:pt>
                <c:pt idx="10">
                  <c:v>486</c:v>
                </c:pt>
                <c:pt idx="11">
                  <c:v>#N/A</c:v>
                </c:pt>
                <c:pt idx="12">
                  <c:v>#N/A</c:v>
                </c:pt>
                <c:pt idx="13">
                  <c:v>511</c:v>
                </c:pt>
                <c:pt idx="14">
                  <c:v>#N/A</c:v>
                </c:pt>
              </c:numCache>
            </c:numRef>
          </c:val>
          <c:smooth val="0"/>
          <c:extLst>
            <c:ext xmlns:c16="http://schemas.microsoft.com/office/drawing/2014/chart" uri="{C3380CC4-5D6E-409C-BE32-E72D297353CC}">
              <c16:uniqueId val="{00000008-C4A5-4396-8F14-4175275CF9F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10074</c:v>
                </c:pt>
                <c:pt idx="5">
                  <c:v>9739</c:v>
                </c:pt>
                <c:pt idx="8">
                  <c:v>9578</c:v>
                </c:pt>
                <c:pt idx="11">
                  <c:v>9342</c:v>
                </c:pt>
                <c:pt idx="14">
                  <c:v>9307</c:v>
                </c:pt>
              </c:numCache>
            </c:numRef>
          </c:val>
          <c:extLst>
            <c:ext xmlns:c16="http://schemas.microsoft.com/office/drawing/2014/chart" uri="{C3380CC4-5D6E-409C-BE32-E72D297353CC}">
              <c16:uniqueId val="{00000000-5664-4FB6-BB0C-7E4F27A448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1215</c:v>
                </c:pt>
                <c:pt idx="5">
                  <c:v>1243</c:v>
                </c:pt>
                <c:pt idx="8">
                  <c:v>1279</c:v>
                </c:pt>
                <c:pt idx="11">
                  <c:v>1341</c:v>
                </c:pt>
                <c:pt idx="14">
                  <c:v>1327</c:v>
                </c:pt>
              </c:numCache>
            </c:numRef>
          </c:val>
          <c:extLst>
            <c:ext xmlns:c16="http://schemas.microsoft.com/office/drawing/2014/chart" uri="{C3380CC4-5D6E-409C-BE32-E72D297353CC}">
              <c16:uniqueId val="{00000001-5664-4FB6-BB0C-7E4F27A448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2541</c:v>
                </c:pt>
                <c:pt idx="5">
                  <c:v>2475</c:v>
                </c:pt>
                <c:pt idx="8">
                  <c:v>2236</c:v>
                </c:pt>
                <c:pt idx="11">
                  <c:v>2100</c:v>
                </c:pt>
                <c:pt idx="14">
                  <c:v>2272</c:v>
                </c:pt>
              </c:numCache>
            </c:numRef>
          </c:val>
          <c:extLst>
            <c:ext xmlns:c16="http://schemas.microsoft.com/office/drawing/2014/chart" uri="{C3380CC4-5D6E-409C-BE32-E72D297353CC}">
              <c16:uniqueId val="{00000002-5664-4FB6-BB0C-7E4F27A448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64-4FB6-BB0C-7E4F27A448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64-4FB6-BB0C-7E4F27A448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64-4FB6-BB0C-7E4F27A448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878</c:v>
                </c:pt>
                <c:pt idx="3">
                  <c:v>882</c:v>
                </c:pt>
                <c:pt idx="6">
                  <c:v>860</c:v>
                </c:pt>
                <c:pt idx="9">
                  <c:v>831</c:v>
                </c:pt>
                <c:pt idx="12">
                  <c:v>859</c:v>
                </c:pt>
              </c:numCache>
            </c:numRef>
          </c:val>
          <c:extLst>
            <c:ext xmlns:c16="http://schemas.microsoft.com/office/drawing/2014/chart" uri="{C3380CC4-5D6E-409C-BE32-E72D297353CC}">
              <c16:uniqueId val="{00000006-5664-4FB6-BB0C-7E4F27A448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1391</c:v>
                </c:pt>
                <c:pt idx="3">
                  <c:v>1342</c:v>
                </c:pt>
                <c:pt idx="6">
                  <c:v>1302</c:v>
                </c:pt>
                <c:pt idx="9">
                  <c:v>1245</c:v>
                </c:pt>
                <c:pt idx="12">
                  <c:v>1281</c:v>
                </c:pt>
              </c:numCache>
            </c:numRef>
          </c:val>
          <c:extLst>
            <c:ext xmlns:c16="http://schemas.microsoft.com/office/drawing/2014/chart" uri="{C3380CC4-5D6E-409C-BE32-E72D297353CC}">
              <c16:uniqueId val="{00000007-5664-4FB6-BB0C-7E4F27A448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3268</c:v>
                </c:pt>
                <c:pt idx="3">
                  <c:v>3133</c:v>
                </c:pt>
                <c:pt idx="6">
                  <c:v>3023</c:v>
                </c:pt>
                <c:pt idx="9">
                  <c:v>2830</c:v>
                </c:pt>
                <c:pt idx="12">
                  <c:v>2737</c:v>
                </c:pt>
              </c:numCache>
            </c:numRef>
          </c:val>
          <c:extLst>
            <c:ext xmlns:c16="http://schemas.microsoft.com/office/drawing/2014/chart" uri="{C3380CC4-5D6E-409C-BE32-E72D297353CC}">
              <c16:uniqueId val="{00000008-5664-4FB6-BB0C-7E4F27A448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458</c:v>
                </c:pt>
                <c:pt idx="3">
                  <c:v>630</c:v>
                </c:pt>
                <c:pt idx="6">
                  <c:v>576</c:v>
                </c:pt>
                <c:pt idx="9">
                  <c:v>644</c:v>
                </c:pt>
                <c:pt idx="12">
                  <c:v>504</c:v>
                </c:pt>
              </c:numCache>
            </c:numRef>
          </c:val>
          <c:extLst>
            <c:ext xmlns:c16="http://schemas.microsoft.com/office/drawing/2014/chart" uri="{C3380CC4-5D6E-409C-BE32-E72D297353CC}">
              <c16:uniqueId val="{00000009-5664-4FB6-BB0C-7E4F27A448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11905</c:v>
                </c:pt>
                <c:pt idx="3">
                  <c:v>11632</c:v>
                </c:pt>
                <c:pt idx="6">
                  <c:v>11577</c:v>
                </c:pt>
                <c:pt idx="9">
                  <c:v>11775</c:v>
                </c:pt>
                <c:pt idx="12">
                  <c:v>12157</c:v>
                </c:pt>
              </c:numCache>
            </c:numRef>
          </c:val>
          <c:extLst>
            <c:ext xmlns:c16="http://schemas.microsoft.com/office/drawing/2014/chart" uri="{C3380CC4-5D6E-409C-BE32-E72D297353CC}">
              <c16:uniqueId val="{0000000A-5664-4FB6-BB0C-7E4F27A448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4071</c:v>
                </c:pt>
                <c:pt idx="2">
                  <c:v>#N/A</c:v>
                </c:pt>
                <c:pt idx="3">
                  <c:v>#N/A</c:v>
                </c:pt>
                <c:pt idx="4">
                  <c:v>4161</c:v>
                </c:pt>
                <c:pt idx="5">
                  <c:v>#N/A</c:v>
                </c:pt>
                <c:pt idx="6">
                  <c:v>#N/A</c:v>
                </c:pt>
                <c:pt idx="7">
                  <c:v>4245</c:v>
                </c:pt>
                <c:pt idx="8">
                  <c:v>#N/A</c:v>
                </c:pt>
                <c:pt idx="9">
                  <c:v>#N/A</c:v>
                </c:pt>
                <c:pt idx="10">
                  <c:v>4543</c:v>
                </c:pt>
                <c:pt idx="11">
                  <c:v>#N/A</c:v>
                </c:pt>
                <c:pt idx="12">
                  <c:v>#N/A</c:v>
                </c:pt>
                <c:pt idx="13">
                  <c:v>4632</c:v>
                </c:pt>
                <c:pt idx="14">
                  <c:v>#N/A</c:v>
                </c:pt>
              </c:numCache>
            </c:numRef>
          </c:val>
          <c:smooth val="0"/>
          <c:extLst>
            <c:ext xmlns:c16="http://schemas.microsoft.com/office/drawing/2014/chart" uri="{C3380CC4-5D6E-409C-BE32-E72D297353CC}">
              <c16:uniqueId val="{0000000B-5664-4FB6-BB0C-7E4F27A448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1261</c:v>
                </c:pt>
                <c:pt idx="1">
                  <c:v>1157</c:v>
                </c:pt>
                <c:pt idx="2">
                  <c:v>1200</c:v>
                </c:pt>
              </c:numCache>
            </c:numRef>
          </c:val>
          <c:extLst>
            <c:ext xmlns:c16="http://schemas.microsoft.com/office/drawing/2014/chart" uri="{C3380CC4-5D6E-409C-BE32-E72D297353CC}">
              <c16:uniqueId val="{00000000-E991-4F4B-B901-39EC12EAA6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342</c:v>
                </c:pt>
                <c:pt idx="1">
                  <c:v>292</c:v>
                </c:pt>
                <c:pt idx="2">
                  <c:v>337</c:v>
                </c:pt>
              </c:numCache>
            </c:numRef>
          </c:val>
          <c:extLst>
            <c:ext xmlns:c16="http://schemas.microsoft.com/office/drawing/2014/chart" uri="{C3380CC4-5D6E-409C-BE32-E72D297353CC}">
              <c16:uniqueId val="{00000001-E991-4F4B-B901-39EC12EAA6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372</c:v>
                </c:pt>
                <c:pt idx="1">
                  <c:v>401</c:v>
                </c:pt>
                <c:pt idx="2">
                  <c:v>466</c:v>
                </c:pt>
              </c:numCache>
            </c:numRef>
          </c:val>
          <c:extLst>
            <c:ext xmlns:c16="http://schemas.microsoft.com/office/drawing/2014/chart" uri="{C3380CC4-5D6E-409C-BE32-E72D297353CC}">
              <c16:uniqueId val="{00000002-E991-4F4B-B901-39EC12EAA69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{F312D001-1CE6-4C76-B2AB-E52ABD16A398}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B37-4665-A80E-E2848DDDB6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{1D7032B2-97A3-4001-820D-C7DE64A92209}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37-4665-A80E-E2848DDDB6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{3A3492B1-DC18-498F-9F18-79250A2539F3}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37-4665-A80E-E2848DDDB6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{99291860-5D9A-48EE-A199-2C3C4E229064}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37-4665-A80E-E2848DDDB6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{2FE984CE-B201-4208-B6DC-4F7FFD21CC91}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37-4665-A80E-E2848DDDB673}"/>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{B4AFB995-07D6-4ED0-B1A0-4E45A8888848}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B37-4665-A80E-E2848DDDB673}"/>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{ED0A746E-AE9C-4D05-BA76-87B6FEE70381}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B37-4665-A80E-E2848DDDB673}"/>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{ED0C40FA-F881-42BC-B1BF-4F7C8A69B856}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B37-4665-A80E-E2848DDDB673}"/>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{DA9E2BBA-A0CB-47EC-A360-5B899F4DA2D0}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B37-4665-A80E-E2848DDDB6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61.1</c:v>
                </c:pt>
                <c:pt idx="8">
                  <c:v>63.2</c:v>
                </c:pt>
                <c:pt idx="16">
                  <c:v>65.099999999999994</c:v>
                </c:pt>
                <c:pt idx="24">
                  <c:v>66.7</c:v>
                </c:pt>
                <c:pt idx="32">
                  <c:v>68</c:v>
                </c:pt>
              </c:numCache>
            </c:numRef>
          </c:xVal>
          <c:yVal>
            <c:numRef>
              <c:f>公会計指標分析・財政指標組合せ分析表!$BP$51:$DC$51</c:f>
              <c:numCache>
                <c:formatCode>#,##0.0;"▲ "#,##0.0</c:formatCode>
                <c:ptCount val="40"/>
                <c:pt idx="0">
                  <c:v>84.2</c:v>
                </c:pt>
                <c:pt idx="8">
                  <c:v>86.9</c:v>
                </c:pt>
                <c:pt idx="16">
                  <c:v>89.7</c:v>
                </c:pt>
                <c:pt idx="24">
                  <c:v>95.4</c:v>
                </c:pt>
                <c:pt idx="32">
                  <c:v>94.1</c:v>
                </c:pt>
              </c:numCache>
            </c:numRef>
          </c:yVal>
          <c:smooth val="0"/>
          <c:extLst>
            <c:ext xmlns:c16="http://schemas.microsoft.com/office/drawing/2014/chart" uri="{C3380CC4-5D6E-409C-BE32-E72D297353CC}">
              <c16:uniqueId val="{00000009-4B37-4665-A80E-E2848DDDB6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{99A632B4-278B-49F4-8749-43BD0C3C8986}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B37-4665-A80E-E2848DDDB6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{C9DDE0FD-640B-4F04-93F3-B8BFAB923341}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37-4665-A80E-E2848DDDB6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{A9BE0AFA-E7CE-428C-8F35-B1B71C7B6DA5}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37-4665-A80E-E2848DDDB6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{55A4CBEF-6DD8-43F2-A9EA-437F7C209DD0}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37-4665-A80E-E2848DDDB6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{427F1269-45A9-4FFA-ADD6-6C154E62F467}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37-4665-A80E-E2848DDDB673}"/>
                </c:ext>
              </c:extLst>
            </c:dLbl>
            <c:dLbl>
              <c:idx val="8"/>
              <c:layout>
                <c:manualLayout>
                  <c:x val="-2.2391760875750597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{015D2B21-00B8-4C20-AF8B-AB76D64BC821}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B37-4665-A80E-E2848DDDB673}"/>
                </c:ext>
              </c:extLst>
            </c:dLbl>
            <c:dLbl>
              <c:idx val="16"/>
              <c:layout>
                <c:manualLayout>
                  <c:x val="-4.189864006339400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{50DE1DFD-2CBE-4ABF-A91D-ECB2CD352180}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B37-4665-A80E-E2848DDDB673}"/>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{4534E01E-915C-4CA9-9B18-4A65DF1035C8}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B37-4665-A80E-E2848DDDB673}"/>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{304BB567-B5D8-46B3-9B84-DE60A6FE382F}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B37-4665-A80E-E2848DDDB6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61.7</c:v>
                </c:pt>
                <c:pt idx="16">
                  <c:v>61.8</c:v>
                </c:pt>
                <c:pt idx="24">
                  <c:v>62.8</c:v>
                </c:pt>
                <c:pt idx="32">
                  <c:v>64.2</c:v>
                </c:pt>
              </c:numCache>
            </c:numRef>
          </c:xVal>
          <c:yVal>
            <c:numRef>
              <c:f>公会計指標分析・財政指標組合せ分析表!$BP$55:$DC$55</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4B37-4665-A80E-E2848DDDB673}"/>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{C989BC3A-BF02-4F4B-A3AF-D29AA386D8F0}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DC9-44A8-9C27-530E2B09E7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{D68596C9-4327-4DFB-BEDE-C0392A4D296E}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C9-44A8-9C27-530E2B09E7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{066BBB0D-7DB3-49BC-BCE5-C8AFDBAEB47A}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C9-44A8-9C27-530E2B09E7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{5C930941-2DAC-4033-AAE0-31A821E72D9C}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C9-44A8-9C27-530E2B09E7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{E4D54017-68FD-4619-A8CA-BF48EA53B085}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C9-44A8-9C27-530E2B09E76E}"/>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{EABF5F2D-59D3-446E-9B02-4F90ED291180}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DC9-44A8-9C27-530E2B09E76E}"/>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{B23FA782-FF0A-4C52-B2C7-ADA8B1767ABE}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DC9-44A8-9C27-530E2B09E76E}"/>
                </c:ext>
              </c:extLst>
            </c:dLbl>
            <c:dLbl>
              <c:idx val="24"/>
              <c:layout>
                <c:manualLayout>
                  <c:x val="-4.4905057365901176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{45A6E38F-5D4D-49D8-93A7-4B486EA17A46}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DC9-44A8-9C27-530E2B09E76E}"/>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{00D98687-0CC2-46CE-9883-B67F45C52574}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DC9-44A8-9C27-530E2B09E7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10.1</c:v>
                </c:pt>
                <c:pt idx="16">
                  <c:v>9.4</c:v>
                </c:pt>
                <c:pt idx="24">
                  <c:v>9.9</c:v>
                </c:pt>
                <c:pt idx="32">
                  <c:v>9.9</c:v>
                </c:pt>
              </c:numCache>
            </c:numRef>
          </c:xVal>
          <c:yVal>
            <c:numRef>
              <c:f>公会計指標分析・財政指標組合せ分析表!$BP$73:$DC$73</c:f>
              <c:numCache>
                <c:formatCode>#,##0.0;"▲ "#,##0.0</c:formatCode>
                <c:ptCount val="40"/>
                <c:pt idx="0">
                  <c:v>84.2</c:v>
                </c:pt>
                <c:pt idx="8">
                  <c:v>86.9</c:v>
                </c:pt>
                <c:pt idx="16">
                  <c:v>89.7</c:v>
                </c:pt>
                <c:pt idx="24">
                  <c:v>95.4</c:v>
                </c:pt>
                <c:pt idx="32">
                  <c:v>94.1</c:v>
                </c:pt>
              </c:numCache>
            </c:numRef>
          </c:yVal>
          <c:smooth val="0"/>
          <c:extLst>
            <c:ext xmlns:c16="http://schemas.microsoft.com/office/drawing/2014/chart" uri="{C3380CC4-5D6E-409C-BE32-E72D297353CC}">
              <c16:uniqueId val="{00000009-0DC9-44A8-9C27-530E2B09E76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{B63452D1-2527-4648-91BF-3480F0F47000}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DC9-44A8-9C27-530E2B09E76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{0C6E1705-79CB-421E-A339-97FAC66708D1}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C9-44A8-9C27-530E2B09E7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{C99088F4-CD09-4110-8B35-12915B665585}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C9-44A8-9C27-530E2B09E7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{2A4A4833-98D8-4421-8EC4-C24F4CAA16B7}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C9-44A8-9C27-530E2B09E7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{102F4EC7-6842-4549-802E-DF2FDAE91F6C}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C9-44A8-9C27-530E2B09E76E}"/>
                </c:ext>
              </c:extLst>
            </c:dLbl>
            <c:dLbl>
              <c:idx val="8"/>
              <c:layout>
                <c:manualLayout>
                  <c:x val="-4.5160355153971203E-2"/>
                  <c:y val="-5.829960401587224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{FA03A4B4-2A1A-4E3C-B3D0-123E6170401F}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DC9-44A8-9C27-530E2B09E76E}"/>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{D3AF0B47-35CA-450A-A010-05BDCDDE8590}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DC9-44A8-9C27-530E2B09E76E}"/>
                </c:ext>
              </c:extLst>
            </c:dLbl>
            <c:dLbl>
              <c:idx val="24"/>
              <c:layout>
                <c:manualLayout>
                  <c:x val="-3.1570342725075584E-2"/>
                  <c:y val="-6.653369015971569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{2724798A-181E-422E-9DF6-595C0345C98F}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DC9-44A8-9C27-530E2B09E76E}"/>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{8633173B-619E-4D4A-B606-22B7BC356761}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DC9-44A8-9C27-530E2B09E7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9.9</c:v>
                </c:pt>
                <c:pt idx="16">
                  <c:v>9.9</c:v>
                </c:pt>
                <c:pt idx="24">
                  <c:v>9.9</c:v>
                </c:pt>
                <c:pt idx="32">
                  <c:v>9.5</c:v>
                </c:pt>
              </c:numCache>
            </c:numRef>
          </c:xVal>
          <c:yVal>
            <c:numRef>
              <c:f>公会計指標分析・財政指標組合せ分析表!$BP$77:$DC$77</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0DC9-44A8-9C27-530E2B09E76E}"/>
            </c:ext>
          </c:extLst>
        </c:ser>
        <c:dLbls>
          <c:showLegendKey val="0"/>
          <c:showVal val="1"/>
          <c:showCatName val="0"/>
          <c:showSerName val="0"/>
          <c:showPercent val="0"/>
          <c:showBubbleSize val="0"/>
        </c:dLbls>
        <c:axId val="84219776"/>
        <c:axId val="84234240"/>
      </c:scatterChart>
      <c:valAx>
        <c:axId val="84219776"/>
        <c:scaling>
          <c:orientation val="maxMin"/>
          <c:max val="1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11,300
11,110
737.13
11,520,158
11,263,456
256,473
5,760,335
12,156,908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本町の経済は、恵まれた自然環境の下で進展する農業・漁業の基幹産業と、さらには世界自然遺産を背景に発展する観光産業によって支えられています。特に漁業は、主要魚種の「さけ・ます」の水揚げが日本一となっています。また、こうした一次産業を基盤とした農水産加工や、世界自然遺産「知床」を背景とした観光に付随した多様性のある産業形態となっていることから、財政力指数は類似団体平均より上回ってい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9" name="直線コネクタ 68"/>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56744</xdr:rowOff>
    </xdr:from>
    <xdr:ext cx="762000" cy="259045"/>
    <xdr:sp macro="" textlink="">
      <xdr:nvSpPr>
        <xdr:cNvPr id="70" name="財政力平均値テキスト"/>
        <xdr:cNvSpPr txBox="1"/>
      </xdr:nvSpPr>
      <xdr:spPr>
        <a:xfrm>
          <a:off x="5041900" y="7429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2" name="直線コネクタ 71"/>
        <xdr:cNvCxnSpPr/>
      </xdr:nvCxnSpPr>
      <xdr:spPr>
        <a:xfrm flipV="1">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165100</xdr:rowOff>
    </xdr:from>
    <xdr:to>
      <xdr:col>19</xdr:col>
      <xdr:colOff>184150</xdr:colOff>
      <xdr:row>44</xdr:row>
      <xdr:rowOff>95250</xdr:rowOff>
    </xdr:to>
    <xdr:sp macro="" textlink="">
      <xdr:nvSpPr>
        <xdr:cNvPr id="73" name="フローチャート: 判断 72"/>
        <xdr:cNvSpPr/>
      </xdr:nvSpPr>
      <xdr:spPr>
        <a:xfrm>
          <a:off x="4064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74" name="テキスト ボックス 73"/>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5" name="直線コネクタ 74"/>
        <xdr:cNvCxnSpPr/>
      </xdr:nvCxnSpPr>
      <xdr:spPr>
        <a:xfrm flipV="1">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13758</xdr:rowOff>
    </xdr:from>
    <xdr:to>
      <xdr:col>15</xdr:col>
      <xdr:colOff>133350</xdr:colOff>
      <xdr:row>44</xdr:row>
      <xdr:rowOff>115358</xdr:rowOff>
    </xdr:to>
    <xdr:sp macro="" textlink="">
      <xdr:nvSpPr>
        <xdr:cNvPr id="76" name="フローチャート: 判断 75"/>
        <xdr:cNvSpPr/>
      </xdr:nvSpPr>
      <xdr:spPr>
        <a:xfrm>
          <a:off x="3175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77" name="テキスト ボックス 76"/>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79" name="フローチャート: 判断 78"/>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80" name="テキスト ボックス 79"/>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81" name="フローチャート: 判断 80"/>
        <xdr:cNvSpPr/>
      </xdr:nvSpPr>
      <xdr:spPr>
        <a:xfrm>
          <a:off x="1397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82" name="テキスト ボックス 81"/>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40869</xdr:rowOff>
    </xdr:from>
    <xdr:ext cx="762000" cy="259045"/>
    <xdr:sp macro="" textlink="">
      <xdr:nvSpPr>
        <xdr:cNvPr id="89" name="財政力該当値テキスト"/>
        <xdr:cNvSpPr txBox="1"/>
      </xdr:nvSpPr>
      <xdr:spPr>
        <a:xfrm>
          <a:off x="50419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91" name="テキスト ボックス 90"/>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93" name="テキスト ボックス 92"/>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4885</xdr:rowOff>
    </xdr:from>
    <xdr:ext cx="762000" cy="259045"/>
    <xdr:sp macro="" textlink="">
      <xdr:nvSpPr>
        <xdr:cNvPr id="95" name="テキスト ボックス 94"/>
        <xdr:cNvSpPr txBox="1"/>
      </xdr:nvSpPr>
      <xdr:spPr>
        <a:xfrm>
          <a:off x="1955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4885</xdr:rowOff>
    </xdr:from>
    <xdr:ext cx="762000" cy="259045"/>
    <xdr:sp macro="" textlink="">
      <xdr:nvSpPr>
        <xdr:cNvPr id="97" name="テキスト ボックス 96"/>
        <xdr:cNvSpPr txBox="1"/>
      </xdr:nvSpPr>
      <xdr:spPr>
        <a:xfrm>
          <a:off x="1066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年度については、</a:t>
          </a:r>
          <a:r>
            <a:rPr lang="ja-JP" altLang="en-US" sz="1100">
              <a:solidFill>
                <a:schemeClr val="dk1"/>
              </a:solidFill>
              <a:effectLst/>
              <a:latin typeface="+mn-lt"/>
              <a:ea typeface="+mn-ea"/>
              <a:cs typeface="+mn-cs"/>
            </a:rPr>
            <a:t>普通交付税の増額や</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猶予特例債の発行により</a:t>
          </a:r>
          <a:r>
            <a:rPr lang="ja-JP" altLang="ja-JP" sz="1100">
              <a:solidFill>
                <a:schemeClr val="dk1"/>
              </a:solidFill>
              <a:effectLst/>
              <a:latin typeface="+mn-lt"/>
              <a:ea typeface="+mn-ea"/>
              <a:cs typeface="+mn-cs"/>
            </a:rPr>
            <a:t>経常収支比率が</a:t>
          </a:r>
          <a:r>
            <a:rPr lang="ja-JP" altLang="en-US" sz="1100">
              <a:solidFill>
                <a:schemeClr val="dk1"/>
              </a:solidFill>
              <a:effectLst/>
              <a:latin typeface="+mn-lt"/>
              <a:ea typeface="+mn-ea"/>
              <a:cs typeface="+mn-cs"/>
            </a:rPr>
            <a:t>低下</a:t>
          </a:r>
          <a:r>
            <a:rPr lang="ja-JP" altLang="ja-JP" sz="1100">
              <a:solidFill>
                <a:schemeClr val="dk1"/>
              </a:solidFill>
              <a:effectLst/>
              <a:latin typeface="+mn-lt"/>
              <a:ea typeface="+mn-ea"/>
              <a:cs typeface="+mn-cs"/>
            </a:rPr>
            <a:t>しました。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今後も財政環境が厳しくなっていくことが予想されますが、この間実施してきている行政改革等により数値の大幅な上昇は避けられてきており、引き続き、義務的経費の削減に努めます。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4128</xdr:rowOff>
    </xdr:to>
    <xdr:cxnSp macro="">
      <xdr:nvCxnSpPr>
        <xdr:cNvPr id="123" name="直線コネクタ 122"/>
        <xdr:cNvCxnSpPr/>
      </xdr:nvCxnSpPr>
      <xdr:spPr>
        <a:xfrm flipV="1">
          <a:off x="4953000" y="1007110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53022</xdr:rowOff>
    </xdr:from>
    <xdr:to>
      <xdr:col>23</xdr:col>
      <xdr:colOff>133350</xdr:colOff>
      <xdr:row>62</xdr:row>
      <xdr:rowOff>44450</xdr:rowOff>
    </xdr:to>
    <xdr:cxnSp macro="">
      <xdr:nvCxnSpPr>
        <xdr:cNvPr id="128" name="直線コネクタ 127"/>
        <xdr:cNvCxnSpPr/>
      </xdr:nvCxnSpPr>
      <xdr:spPr>
        <a:xfrm flipV="1">
          <a:off x="4114800" y="10511472"/>
          <a:ext cx="8382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50182</xdr:rowOff>
    </xdr:from>
    <xdr:ext cx="762000" cy="259045"/>
    <xdr:sp macro="" textlink="">
      <xdr:nvSpPr>
        <xdr:cNvPr id="129" name="財政構造の弾力性平均値テキスト"/>
        <xdr:cNvSpPr txBox="1"/>
      </xdr:nvSpPr>
      <xdr:spPr>
        <a:xfrm>
          <a:off x="5041900" y="10680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107315</xdr:rowOff>
    </xdr:from>
    <xdr:to>
      <xdr:col>19</xdr:col>
      <xdr:colOff>133350</xdr:colOff>
      <xdr:row>62</xdr:row>
      <xdr:rowOff>44450</xdr:rowOff>
    </xdr:to>
    <xdr:cxnSp macro="">
      <xdr:nvCxnSpPr>
        <xdr:cNvPr id="131" name="直線コネクタ 130"/>
        <xdr:cNvCxnSpPr/>
      </xdr:nvCxnSpPr>
      <xdr:spPr>
        <a:xfrm>
          <a:off x="3225800" y="1056576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3" name="テキスト ボックス 132"/>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107315</xdr:rowOff>
    </xdr:from>
    <xdr:to>
      <xdr:col>15</xdr:col>
      <xdr:colOff>82550</xdr:colOff>
      <xdr:row>61</xdr:row>
      <xdr:rowOff>131445</xdr:rowOff>
    </xdr:to>
    <xdr:cxnSp macro="">
      <xdr:nvCxnSpPr>
        <xdr:cNvPr id="134" name="直線コネクタ 133"/>
        <xdr:cNvCxnSpPr/>
      </xdr:nvCxnSpPr>
      <xdr:spPr>
        <a:xfrm flipV="1">
          <a:off x="2336800" y="1056576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120332</xdr:rowOff>
    </xdr:from>
    <xdr:to>
      <xdr:col>15</xdr:col>
      <xdr:colOff>133350</xdr:colOff>
      <xdr:row>63</xdr:row>
      <xdr:rowOff>50482</xdr:rowOff>
    </xdr:to>
    <xdr:sp macro="" textlink="">
      <xdr:nvSpPr>
        <xdr:cNvPr id="135" name="フローチャート: 判断 134"/>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35259</xdr:rowOff>
    </xdr:from>
    <xdr:ext cx="762000" cy="259045"/>
    <xdr:sp macro="" textlink="">
      <xdr:nvSpPr>
        <xdr:cNvPr id="136" name="テキスト ボックス 135"/>
        <xdr:cNvSpPr txBox="1"/>
      </xdr:nvSpPr>
      <xdr:spPr>
        <a:xfrm>
          <a:off x="2844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158115</xdr:rowOff>
    </xdr:from>
    <xdr:to>
      <xdr:col>11</xdr:col>
      <xdr:colOff>31750</xdr:colOff>
      <xdr:row>61</xdr:row>
      <xdr:rowOff>131445</xdr:rowOff>
    </xdr:to>
    <xdr:cxnSp macro="">
      <xdr:nvCxnSpPr>
        <xdr:cNvPr id="137" name="直線コネクタ 136"/>
        <xdr:cNvCxnSpPr/>
      </xdr:nvCxnSpPr>
      <xdr:spPr>
        <a:xfrm>
          <a:off x="1447800" y="1044511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47943</xdr:rowOff>
    </xdr:from>
    <xdr:to>
      <xdr:col>11</xdr:col>
      <xdr:colOff>82550</xdr:colOff>
      <xdr:row>62</xdr:row>
      <xdr:rowOff>149543</xdr:rowOff>
    </xdr:to>
    <xdr:sp macro="" textlink="">
      <xdr:nvSpPr>
        <xdr:cNvPr id="138" name="フローチャート: 判断 137"/>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134320</xdr:rowOff>
    </xdr:from>
    <xdr:ext cx="762000" cy="259045"/>
    <xdr:sp macro="" textlink="">
      <xdr:nvSpPr>
        <xdr:cNvPr id="139" name="テキスト ボックス 138"/>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98124</xdr:rowOff>
    </xdr:from>
    <xdr:ext cx="762000" cy="259045"/>
    <xdr:sp macro="" textlink="">
      <xdr:nvSpPr>
        <xdr:cNvPr id="141" name="テキスト ボックス 140"/>
        <xdr:cNvSpPr txBox="1"/>
      </xdr:nvSpPr>
      <xdr:spPr>
        <a:xfrm>
          <a:off x="1066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2222</xdr:rowOff>
    </xdr:from>
    <xdr:to>
      <xdr:col>23</xdr:col>
      <xdr:colOff>184150</xdr:colOff>
      <xdr:row>61</xdr:row>
      <xdr:rowOff>103822</xdr:rowOff>
    </xdr:to>
    <xdr:sp macro="" textlink="">
      <xdr:nvSpPr>
        <xdr:cNvPr id="147" name="楕円 146"/>
        <xdr:cNvSpPr/>
      </xdr:nvSpPr>
      <xdr:spPr>
        <a:xfrm>
          <a:off x="49022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18749</xdr:rowOff>
    </xdr:from>
    <xdr:ext cx="762000" cy="259045"/>
    <xdr:sp macro="" textlink="">
      <xdr:nvSpPr>
        <xdr:cNvPr id="148" name="財政構造の弾力性該当値テキスト"/>
        <xdr:cNvSpPr txBox="1"/>
      </xdr:nvSpPr>
      <xdr:spPr>
        <a:xfrm>
          <a:off x="5041900" y="10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49" name="楕円 148"/>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0" name="テキスト ボックス 149"/>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56515</xdr:rowOff>
    </xdr:from>
    <xdr:to>
      <xdr:col>15</xdr:col>
      <xdr:colOff>133350</xdr:colOff>
      <xdr:row>61</xdr:row>
      <xdr:rowOff>158115</xdr:rowOff>
    </xdr:to>
    <xdr:sp macro="" textlink="">
      <xdr:nvSpPr>
        <xdr:cNvPr id="151" name="楕円 150"/>
        <xdr:cNvSpPr/>
      </xdr:nvSpPr>
      <xdr:spPr>
        <a:xfrm>
          <a:off x="3175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168292</xdr:rowOff>
    </xdr:from>
    <xdr:ext cx="762000" cy="259045"/>
    <xdr:sp macro="" textlink="">
      <xdr:nvSpPr>
        <xdr:cNvPr id="152" name="テキスト ボックス 151"/>
        <xdr:cNvSpPr txBox="1"/>
      </xdr:nvSpPr>
      <xdr:spPr>
        <a:xfrm>
          <a:off x="2844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80645</xdr:rowOff>
    </xdr:from>
    <xdr:to>
      <xdr:col>11</xdr:col>
      <xdr:colOff>82550</xdr:colOff>
      <xdr:row>62</xdr:row>
      <xdr:rowOff>10795</xdr:rowOff>
    </xdr:to>
    <xdr:sp macro="" textlink="">
      <xdr:nvSpPr>
        <xdr:cNvPr id="153" name="楕円 152"/>
        <xdr:cNvSpPr/>
      </xdr:nvSpPr>
      <xdr:spPr>
        <a:xfrm>
          <a:off x="2286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20972</xdr:rowOff>
    </xdr:from>
    <xdr:ext cx="762000" cy="259045"/>
    <xdr:sp macro="" textlink="">
      <xdr:nvSpPr>
        <xdr:cNvPr id="154" name="テキスト ボックス 153"/>
        <xdr:cNvSpPr txBox="1"/>
      </xdr:nvSpPr>
      <xdr:spPr>
        <a:xfrm>
          <a:off x="1955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107315</xdr:rowOff>
    </xdr:from>
    <xdr:to>
      <xdr:col>7</xdr:col>
      <xdr:colOff>31750</xdr:colOff>
      <xdr:row>61</xdr:row>
      <xdr:rowOff>37465</xdr:rowOff>
    </xdr:to>
    <xdr:sp macro="" textlink="">
      <xdr:nvSpPr>
        <xdr:cNvPr id="155" name="楕円 154"/>
        <xdr:cNvSpPr/>
      </xdr:nvSpPr>
      <xdr:spPr>
        <a:xfrm>
          <a:off x="1397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47642</xdr:rowOff>
    </xdr:from>
    <xdr:ext cx="762000" cy="259045"/>
    <xdr:sp macro="" textlink="">
      <xdr:nvSpPr>
        <xdr:cNvPr id="156" name="テキスト ボックス 155"/>
        <xdr:cNvSpPr txBox="1"/>
      </xdr:nvSpPr>
      <xdr:spPr>
        <a:xfrm>
          <a:off x="1066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[248,171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人件費・物件費及び維持補修費の合計額の人口１人当たりの金額が類似団体を上回っているのは、公共施設も多く、自然環境保全部局など、他の自治体には例を見ない行政部門があることや、施設の維持管理について、指定管理者制度等の導入により委託化を推進していることなどによるものです。今後も引き続き民間活力の導入を推進していくことや、人件費・物件費・維持補修費について「第６次行政改革」への取り組みを通じて、義務的経費の削減に努めているところで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4" name="直線コネクタ 183"/>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5" name="人件費・物件費等の状況最小値テキスト"/>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6" name="直線コネクタ 185"/>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7" name="人件費・物件費等の状況最大値テキスト"/>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88" name="直線コネクタ 187"/>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16915</xdr:rowOff>
    </xdr:from>
    <xdr:to>
      <xdr:col>23</xdr:col>
      <xdr:colOff>133350</xdr:colOff>
      <xdr:row>85</xdr:row>
      <xdr:rowOff>22923</xdr:rowOff>
    </xdr:to>
    <xdr:cxnSp macro="">
      <xdr:nvCxnSpPr>
        <xdr:cNvPr id="189" name="直線コネクタ 188"/>
        <xdr:cNvCxnSpPr/>
      </xdr:nvCxnSpPr>
      <xdr:spPr>
        <a:xfrm>
          <a:off x="4114800" y="14590165"/>
          <a:ext cx="838200" cy="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95976</xdr:rowOff>
    </xdr:from>
    <xdr:ext cx="762000" cy="259045"/>
    <xdr:sp macro="" textlink="">
      <xdr:nvSpPr>
        <xdr:cNvPr id="190" name="人件費・物件費等の状況平均値テキスト"/>
        <xdr:cNvSpPr txBox="1"/>
      </xdr:nvSpPr>
      <xdr:spPr>
        <a:xfrm>
          <a:off x="5041900" y="14326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1" name="フローチャート: 判断 190"/>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160658</xdr:rowOff>
    </xdr:from>
    <xdr:to>
      <xdr:col>19</xdr:col>
      <xdr:colOff>133350</xdr:colOff>
      <xdr:row>85</xdr:row>
      <xdr:rowOff>16915</xdr:rowOff>
    </xdr:to>
    <xdr:cxnSp macro="">
      <xdr:nvCxnSpPr>
        <xdr:cNvPr id="192" name="直線コネクタ 191"/>
        <xdr:cNvCxnSpPr/>
      </xdr:nvCxnSpPr>
      <xdr:spPr>
        <a:xfrm>
          <a:off x="3225800" y="14562458"/>
          <a:ext cx="8890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159297</xdr:rowOff>
    </xdr:from>
    <xdr:to>
      <xdr:col>19</xdr:col>
      <xdr:colOff>184150</xdr:colOff>
      <xdr:row>84</xdr:row>
      <xdr:rowOff>89447</xdr:rowOff>
    </xdr:to>
    <xdr:sp macro="" textlink="">
      <xdr:nvSpPr>
        <xdr:cNvPr id="193" name="フローチャート: 判断 192"/>
        <xdr:cNvSpPr/>
      </xdr:nvSpPr>
      <xdr:spPr>
        <a:xfrm>
          <a:off x="40640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99624</xdr:rowOff>
    </xdr:from>
    <xdr:ext cx="736600" cy="259045"/>
    <xdr:sp macro="" textlink="">
      <xdr:nvSpPr>
        <xdr:cNvPr id="194" name="テキスト ボックス 193"/>
        <xdr:cNvSpPr txBox="1"/>
      </xdr:nvSpPr>
      <xdr:spPr>
        <a:xfrm>
          <a:off x="3733800" y="14158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140212</xdr:rowOff>
    </xdr:from>
    <xdr:to>
      <xdr:col>15</xdr:col>
      <xdr:colOff>82550</xdr:colOff>
      <xdr:row>84</xdr:row>
      <xdr:rowOff>160658</xdr:rowOff>
    </xdr:to>
    <xdr:cxnSp macro="">
      <xdr:nvCxnSpPr>
        <xdr:cNvPr id="195" name="直線コネクタ 194"/>
        <xdr:cNvCxnSpPr/>
      </xdr:nvCxnSpPr>
      <xdr:spPr>
        <a:xfrm>
          <a:off x="2336800" y="14542012"/>
          <a:ext cx="889000" cy="2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104287</xdr:rowOff>
    </xdr:from>
    <xdr:to>
      <xdr:col>15</xdr:col>
      <xdr:colOff>133350</xdr:colOff>
      <xdr:row>84</xdr:row>
      <xdr:rowOff>34437</xdr:rowOff>
    </xdr:to>
    <xdr:sp macro="" textlink="">
      <xdr:nvSpPr>
        <xdr:cNvPr id="196" name="フローチャート: 判断 195"/>
        <xdr:cNvSpPr/>
      </xdr:nvSpPr>
      <xdr:spPr>
        <a:xfrm>
          <a:off x="3175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44614</xdr:rowOff>
    </xdr:from>
    <xdr:ext cx="762000" cy="259045"/>
    <xdr:sp macro="" textlink="">
      <xdr:nvSpPr>
        <xdr:cNvPr id="197" name="テキスト ボックス 196"/>
        <xdr:cNvSpPr txBox="1"/>
      </xdr:nvSpPr>
      <xdr:spPr>
        <a:xfrm>
          <a:off x="2844800" y="1410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123465</xdr:rowOff>
    </xdr:from>
    <xdr:to>
      <xdr:col>11</xdr:col>
      <xdr:colOff>31750</xdr:colOff>
      <xdr:row>84</xdr:row>
      <xdr:rowOff>140212</xdr:rowOff>
    </xdr:to>
    <xdr:cxnSp macro="">
      <xdr:nvCxnSpPr>
        <xdr:cNvPr id="198" name="直線コネクタ 197"/>
        <xdr:cNvCxnSpPr/>
      </xdr:nvCxnSpPr>
      <xdr:spPr>
        <a:xfrm>
          <a:off x="1447800" y="14525265"/>
          <a:ext cx="889000" cy="1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93004</xdr:rowOff>
    </xdr:from>
    <xdr:to>
      <xdr:col>11</xdr:col>
      <xdr:colOff>82550</xdr:colOff>
      <xdr:row>84</xdr:row>
      <xdr:rowOff>23154</xdr:rowOff>
    </xdr:to>
    <xdr:sp macro="" textlink="">
      <xdr:nvSpPr>
        <xdr:cNvPr id="199" name="フローチャート: 判断 198"/>
        <xdr:cNvSpPr/>
      </xdr:nvSpPr>
      <xdr:spPr>
        <a:xfrm>
          <a:off x="2286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33331</xdr:rowOff>
    </xdr:from>
    <xdr:ext cx="762000" cy="259045"/>
    <xdr:sp macro="" textlink="">
      <xdr:nvSpPr>
        <xdr:cNvPr id="200" name="テキスト ボックス 199"/>
        <xdr:cNvSpPr txBox="1"/>
      </xdr:nvSpPr>
      <xdr:spPr>
        <a:xfrm>
          <a:off x="1955800" y="140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77043</xdr:rowOff>
    </xdr:from>
    <xdr:to>
      <xdr:col>7</xdr:col>
      <xdr:colOff>31750</xdr:colOff>
      <xdr:row>84</xdr:row>
      <xdr:rowOff>7193</xdr:rowOff>
    </xdr:to>
    <xdr:sp macro="" textlink="">
      <xdr:nvSpPr>
        <xdr:cNvPr id="201" name="フローチャート: 判断 200"/>
        <xdr:cNvSpPr/>
      </xdr:nvSpPr>
      <xdr:spPr>
        <a:xfrm>
          <a:off x="1397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17370</xdr:rowOff>
    </xdr:from>
    <xdr:ext cx="762000" cy="259045"/>
    <xdr:sp macro="" textlink="">
      <xdr:nvSpPr>
        <xdr:cNvPr id="202" name="テキスト ボックス 201"/>
        <xdr:cNvSpPr txBox="1"/>
      </xdr:nvSpPr>
      <xdr:spPr>
        <a:xfrm>
          <a:off x="1066800" y="1407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143573</xdr:rowOff>
    </xdr:from>
    <xdr:to>
      <xdr:col>23</xdr:col>
      <xdr:colOff>184150</xdr:colOff>
      <xdr:row>85</xdr:row>
      <xdr:rowOff>73723</xdr:rowOff>
    </xdr:to>
    <xdr:sp macro="" textlink="">
      <xdr:nvSpPr>
        <xdr:cNvPr id="208" name="楕円 207"/>
        <xdr:cNvSpPr/>
      </xdr:nvSpPr>
      <xdr:spPr>
        <a:xfrm>
          <a:off x="4902200" y="1454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115650</xdr:rowOff>
    </xdr:from>
    <xdr:ext cx="762000" cy="259045"/>
    <xdr:sp macro="" textlink="">
      <xdr:nvSpPr>
        <xdr:cNvPr id="209" name="人件費・物件費等の状況該当値テキスト"/>
        <xdr:cNvSpPr txBox="1"/>
      </xdr:nvSpPr>
      <xdr:spPr>
        <a:xfrm>
          <a:off x="5041900" y="1451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137565</xdr:rowOff>
    </xdr:from>
    <xdr:to>
      <xdr:col>19</xdr:col>
      <xdr:colOff>184150</xdr:colOff>
      <xdr:row>85</xdr:row>
      <xdr:rowOff>67715</xdr:rowOff>
    </xdr:to>
    <xdr:sp macro="" textlink="">
      <xdr:nvSpPr>
        <xdr:cNvPr id="210" name="楕円 209"/>
        <xdr:cNvSpPr/>
      </xdr:nvSpPr>
      <xdr:spPr>
        <a:xfrm>
          <a:off x="4064000" y="14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52492</xdr:rowOff>
    </xdr:from>
    <xdr:ext cx="736600" cy="259045"/>
    <xdr:sp macro="" textlink="">
      <xdr:nvSpPr>
        <xdr:cNvPr id="211" name="テキスト ボックス 210"/>
        <xdr:cNvSpPr txBox="1"/>
      </xdr:nvSpPr>
      <xdr:spPr>
        <a:xfrm>
          <a:off x="3733800" y="14625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109858</xdr:rowOff>
    </xdr:from>
    <xdr:to>
      <xdr:col>15</xdr:col>
      <xdr:colOff>133350</xdr:colOff>
      <xdr:row>85</xdr:row>
      <xdr:rowOff>40008</xdr:rowOff>
    </xdr:to>
    <xdr:sp macro="" textlink="">
      <xdr:nvSpPr>
        <xdr:cNvPr id="212" name="楕円 211"/>
        <xdr:cNvSpPr/>
      </xdr:nvSpPr>
      <xdr:spPr>
        <a:xfrm>
          <a:off x="3175000" y="145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24785</xdr:rowOff>
    </xdr:from>
    <xdr:ext cx="762000" cy="259045"/>
    <xdr:sp macro="" textlink="">
      <xdr:nvSpPr>
        <xdr:cNvPr id="213" name="テキスト ボックス 212"/>
        <xdr:cNvSpPr txBox="1"/>
      </xdr:nvSpPr>
      <xdr:spPr>
        <a:xfrm>
          <a:off x="2844800" y="1459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89412</xdr:rowOff>
    </xdr:from>
    <xdr:to>
      <xdr:col>11</xdr:col>
      <xdr:colOff>82550</xdr:colOff>
      <xdr:row>85</xdr:row>
      <xdr:rowOff>19562</xdr:rowOff>
    </xdr:to>
    <xdr:sp macro="" textlink="">
      <xdr:nvSpPr>
        <xdr:cNvPr id="214" name="楕円 213"/>
        <xdr:cNvSpPr/>
      </xdr:nvSpPr>
      <xdr:spPr>
        <a:xfrm>
          <a:off x="2286000" y="1449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4339</xdr:rowOff>
    </xdr:from>
    <xdr:ext cx="762000" cy="259045"/>
    <xdr:sp macro="" textlink="">
      <xdr:nvSpPr>
        <xdr:cNvPr id="215" name="テキスト ボックス 214"/>
        <xdr:cNvSpPr txBox="1"/>
      </xdr:nvSpPr>
      <xdr:spPr>
        <a:xfrm>
          <a:off x="1955800" y="1457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72665</xdr:rowOff>
    </xdr:from>
    <xdr:to>
      <xdr:col>7</xdr:col>
      <xdr:colOff>31750</xdr:colOff>
      <xdr:row>85</xdr:row>
      <xdr:rowOff>2815</xdr:rowOff>
    </xdr:to>
    <xdr:sp macro="" textlink="">
      <xdr:nvSpPr>
        <xdr:cNvPr id="216" name="楕円 215"/>
        <xdr:cNvSpPr/>
      </xdr:nvSpPr>
      <xdr:spPr>
        <a:xfrm>
          <a:off x="1397000" y="144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159042</xdr:rowOff>
    </xdr:from>
    <xdr:ext cx="762000" cy="259045"/>
    <xdr:sp macro="" textlink="">
      <xdr:nvSpPr>
        <xdr:cNvPr id="217" name="テキスト ボックス 216"/>
        <xdr:cNvSpPr txBox="1"/>
      </xdr:nvSpPr>
      <xdr:spPr>
        <a:xfrm>
          <a:off x="1066800" y="1456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国家公務員の給与との比較の指数であるラスパイレス指数は</a:t>
          </a:r>
          <a:r>
            <a:rPr lang="en-US" altLang="ja-JP" sz="1100" b="0" i="0" baseline="0">
              <a:solidFill>
                <a:schemeClr val="dk1"/>
              </a:solidFill>
              <a:effectLst/>
              <a:latin typeface="+mn-lt"/>
              <a:ea typeface="+mn-ea"/>
              <a:cs typeface="+mn-cs"/>
            </a:rPr>
            <a:t>95.4</a:t>
          </a:r>
          <a:r>
            <a:rPr lang="ja-JP" altLang="ja-JP" sz="1100" b="0" i="0" baseline="0">
              <a:solidFill>
                <a:schemeClr val="dk1"/>
              </a:solidFill>
              <a:effectLst/>
              <a:latin typeface="+mn-lt"/>
              <a:ea typeface="+mn-ea"/>
              <a:cs typeface="+mn-cs"/>
            </a:rPr>
            <a:t>となっており、　類似団体とほぼ同水準となっています。</a:t>
          </a:r>
          <a:endParaRPr lang="ja-JP" altLang="ja-JP" sz="1400">
            <a:effectLst/>
          </a:endParaRPr>
        </a:p>
        <a:p>
          <a:pPr rtl="0"/>
          <a:r>
            <a:rPr lang="ja-JP" altLang="ja-JP" sz="1100" b="0" i="0" baseline="0">
              <a:solidFill>
                <a:schemeClr val="dk1"/>
              </a:solidFill>
              <a:effectLst/>
              <a:latin typeface="+mn-lt"/>
              <a:ea typeface="+mn-ea"/>
              <a:cs typeface="+mn-cs"/>
            </a:rPr>
            <a:t>　引き続き、「第６次行政改革」を実施する中で、職員定数や給与の適正化に努めます。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6" name="直線コネクタ 245"/>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7" name="給与水準   （国との比較）最小値テキスト"/>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48" name="直線コネクタ 247"/>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49"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0" name="直線コネクタ 249"/>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28928</xdr:rowOff>
    </xdr:from>
    <xdr:to>
      <xdr:col>81</xdr:col>
      <xdr:colOff>44450</xdr:colOff>
      <xdr:row>84</xdr:row>
      <xdr:rowOff>122766</xdr:rowOff>
    </xdr:to>
    <xdr:cxnSp macro="">
      <xdr:nvCxnSpPr>
        <xdr:cNvPr id="251" name="直線コネクタ 250"/>
        <xdr:cNvCxnSpPr/>
      </xdr:nvCxnSpPr>
      <xdr:spPr>
        <a:xfrm>
          <a:off x="16179800" y="14430728"/>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97666</xdr:rowOff>
    </xdr:from>
    <xdr:ext cx="762000" cy="259045"/>
    <xdr:sp macro="" textlink="">
      <xdr:nvSpPr>
        <xdr:cNvPr id="252" name="給与水準   （国との比較）平均値テキスト"/>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3" name="フローチャート: 判断 252"/>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28928</xdr:rowOff>
    </xdr:from>
    <xdr:to>
      <xdr:col>77</xdr:col>
      <xdr:colOff>44450</xdr:colOff>
      <xdr:row>84</xdr:row>
      <xdr:rowOff>162984</xdr:rowOff>
    </xdr:to>
    <xdr:cxnSp macro="">
      <xdr:nvCxnSpPr>
        <xdr:cNvPr id="254" name="直線コネクタ 253"/>
        <xdr:cNvCxnSpPr/>
      </xdr:nvCxnSpPr>
      <xdr:spPr>
        <a:xfrm flipV="1">
          <a:off x="15290800" y="1443072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6" name="テキスト ボックス 255"/>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31750</xdr:rowOff>
    </xdr:to>
    <xdr:cxnSp macro="">
      <xdr:nvCxnSpPr>
        <xdr:cNvPr id="257" name="直線コネクタ 256"/>
        <xdr:cNvCxnSpPr/>
      </xdr:nvCxnSpPr>
      <xdr:spPr>
        <a:xfrm flipV="1">
          <a:off x="14401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85372</xdr:rowOff>
    </xdr:from>
    <xdr:to>
      <xdr:col>73</xdr:col>
      <xdr:colOff>44450</xdr:colOff>
      <xdr:row>85</xdr:row>
      <xdr:rowOff>15522</xdr:rowOff>
    </xdr:to>
    <xdr:sp macro="" textlink="">
      <xdr:nvSpPr>
        <xdr:cNvPr id="258" name="フローチャート: 判断 257"/>
        <xdr:cNvSpPr/>
      </xdr:nvSpPr>
      <xdr:spPr>
        <a:xfrm>
          <a:off x="15240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59" name="テキスト ボックス 258"/>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31750</xdr:rowOff>
    </xdr:to>
    <xdr:cxnSp macro="">
      <xdr:nvCxnSpPr>
        <xdr:cNvPr id="260" name="直線コネクタ 259"/>
        <xdr:cNvCxnSpPr/>
      </xdr:nvCxnSpPr>
      <xdr:spPr>
        <a:xfrm>
          <a:off x="13512800" y="1459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1" name="フローチャート: 判断 260"/>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2" name="テキスト ボックス 261"/>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63" name="フローチャート: 判断 262"/>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64" name="テキスト ボックス 263"/>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0" name="楕円 269"/>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1"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2" name="楕円 271"/>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73" name="テキスト ボックス 272"/>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4" name="楕円 273"/>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75" name="テキスト ボックス 274"/>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6" name="楕円 275"/>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7" name="テキスト ボックス 276"/>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8" name="楕円 277"/>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79" name="テキスト ボックス 278"/>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共施設も多く、自然環境保全部局など他の自治体には例を見ない行政部門があることや、給食・調理、施設管理部門などにおいて直営によって職員配置しているため、類似団体平均を上回っています。今後も引き続き、「第６次行政改革」による適正な人員配置、可能な限り施設の指定管理者制度の導入や事業のアウトソーシングを進め定員抑制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1" name="直線コネクタ 310"/>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2" name="定員管理の状況最小値テキスト"/>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3" name="直線コネクタ 312"/>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4" name="定員管理の状況最大値テキスト"/>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5" name="直線コネクタ 314"/>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108796</xdr:rowOff>
    </xdr:from>
    <xdr:to>
      <xdr:col>81</xdr:col>
      <xdr:colOff>44450</xdr:colOff>
      <xdr:row>62</xdr:row>
      <xdr:rowOff>129480</xdr:rowOff>
    </xdr:to>
    <xdr:cxnSp macro="">
      <xdr:nvCxnSpPr>
        <xdr:cNvPr id="316" name="直線コネクタ 315"/>
        <xdr:cNvCxnSpPr/>
      </xdr:nvCxnSpPr>
      <xdr:spPr>
        <a:xfrm>
          <a:off x="16179800" y="10738696"/>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132218</xdr:rowOff>
    </xdr:from>
    <xdr:ext cx="762000" cy="259045"/>
    <xdr:sp macro="" textlink="">
      <xdr:nvSpPr>
        <xdr:cNvPr id="317" name="定員管理の状況平均値テキスト"/>
        <xdr:cNvSpPr txBox="1"/>
      </xdr:nvSpPr>
      <xdr:spPr>
        <a:xfrm>
          <a:off x="17106900" y="10419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18" name="フローチャート: 判断 317"/>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108796</xdr:rowOff>
    </xdr:from>
    <xdr:to>
      <xdr:col>77</xdr:col>
      <xdr:colOff>44450</xdr:colOff>
      <xdr:row>62</xdr:row>
      <xdr:rowOff>167398</xdr:rowOff>
    </xdr:to>
    <xdr:cxnSp macro="">
      <xdr:nvCxnSpPr>
        <xdr:cNvPr id="319" name="直線コネクタ 318"/>
        <xdr:cNvCxnSpPr/>
      </xdr:nvCxnSpPr>
      <xdr:spPr>
        <a:xfrm flipV="1">
          <a:off x="15290800" y="10738696"/>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84667</xdr:rowOff>
    </xdr:from>
    <xdr:to>
      <xdr:col>77</xdr:col>
      <xdr:colOff>95250</xdr:colOff>
      <xdr:row>62</xdr:row>
      <xdr:rowOff>14817</xdr:rowOff>
    </xdr:to>
    <xdr:sp macro="" textlink="">
      <xdr:nvSpPr>
        <xdr:cNvPr id="320" name="フローチャート: 判断 319"/>
        <xdr:cNvSpPr/>
      </xdr:nvSpPr>
      <xdr:spPr>
        <a:xfrm>
          <a:off x="16129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24994</xdr:rowOff>
    </xdr:from>
    <xdr:ext cx="736600" cy="259045"/>
    <xdr:sp macro="" textlink="">
      <xdr:nvSpPr>
        <xdr:cNvPr id="321" name="テキスト ボックス 320"/>
        <xdr:cNvSpPr txBox="1"/>
      </xdr:nvSpPr>
      <xdr:spPr>
        <a:xfrm>
          <a:off x="15798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152460</xdr:rowOff>
    </xdr:from>
    <xdr:to>
      <xdr:col>72</xdr:col>
      <xdr:colOff>203200</xdr:colOff>
      <xdr:row>62</xdr:row>
      <xdr:rowOff>167398</xdr:rowOff>
    </xdr:to>
    <xdr:cxnSp macro="">
      <xdr:nvCxnSpPr>
        <xdr:cNvPr id="322" name="直線コネクタ 321"/>
        <xdr:cNvCxnSpPr/>
      </xdr:nvCxnSpPr>
      <xdr:spPr>
        <a:xfrm>
          <a:off x="14401800" y="10782360"/>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31810</xdr:rowOff>
    </xdr:from>
    <xdr:to>
      <xdr:col>73</xdr:col>
      <xdr:colOff>44450</xdr:colOff>
      <xdr:row>61</xdr:row>
      <xdr:rowOff>133410</xdr:rowOff>
    </xdr:to>
    <xdr:sp macro="" textlink="">
      <xdr:nvSpPr>
        <xdr:cNvPr id="323" name="フローチャート: 判断 322"/>
        <xdr:cNvSpPr/>
      </xdr:nvSpPr>
      <xdr:spPr>
        <a:xfrm>
          <a:off x="15240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143587</xdr:rowOff>
    </xdr:from>
    <xdr:ext cx="762000" cy="259045"/>
    <xdr:sp macro="" textlink="">
      <xdr:nvSpPr>
        <xdr:cNvPr id="324" name="テキスト ボックス 323"/>
        <xdr:cNvSpPr txBox="1"/>
      </xdr:nvSpPr>
      <xdr:spPr>
        <a:xfrm>
          <a:off x="14909800" y="102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152460</xdr:rowOff>
    </xdr:from>
    <xdr:to>
      <xdr:col>68</xdr:col>
      <xdr:colOff>152400</xdr:colOff>
      <xdr:row>62</xdr:row>
      <xdr:rowOff>153609</xdr:rowOff>
    </xdr:to>
    <xdr:cxnSp macro="">
      <xdr:nvCxnSpPr>
        <xdr:cNvPr id="325" name="直線コネクタ 324"/>
        <xdr:cNvCxnSpPr/>
      </xdr:nvCxnSpPr>
      <xdr:spPr>
        <a:xfrm flipV="1">
          <a:off x="13512800" y="1078236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16873</xdr:rowOff>
    </xdr:from>
    <xdr:to>
      <xdr:col>68</xdr:col>
      <xdr:colOff>203200</xdr:colOff>
      <xdr:row>61</xdr:row>
      <xdr:rowOff>118473</xdr:rowOff>
    </xdr:to>
    <xdr:sp macro="" textlink="">
      <xdr:nvSpPr>
        <xdr:cNvPr id="326" name="フローチャート: 判断 325"/>
        <xdr:cNvSpPr/>
      </xdr:nvSpPr>
      <xdr:spPr>
        <a:xfrm>
          <a:off x="14351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128650</xdr:rowOff>
    </xdr:from>
    <xdr:ext cx="762000" cy="259045"/>
    <xdr:sp macro="" textlink="">
      <xdr:nvSpPr>
        <xdr:cNvPr id="327" name="テキスト ボックス 326"/>
        <xdr:cNvSpPr txBox="1"/>
      </xdr:nvSpPr>
      <xdr:spPr>
        <a:xfrm>
          <a:off x="14020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28" name="フローチャート: 判断 327"/>
        <xdr:cNvSpPr/>
      </xdr:nvSpPr>
      <xdr:spPr>
        <a:xfrm>
          <a:off x="13462000" y="104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101073</xdr:rowOff>
    </xdr:from>
    <xdr:ext cx="762000" cy="259045"/>
    <xdr:sp macro="" textlink="">
      <xdr:nvSpPr>
        <xdr:cNvPr id="329" name="テキスト ボックス 328"/>
        <xdr:cNvSpPr txBox="1"/>
      </xdr:nvSpPr>
      <xdr:spPr>
        <a:xfrm>
          <a:off x="13131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78680</xdr:rowOff>
    </xdr:from>
    <xdr:to>
      <xdr:col>81</xdr:col>
      <xdr:colOff>95250</xdr:colOff>
      <xdr:row>63</xdr:row>
      <xdr:rowOff>8830</xdr:rowOff>
    </xdr:to>
    <xdr:sp macro="" textlink="">
      <xdr:nvSpPr>
        <xdr:cNvPr id="335" name="楕円 334"/>
        <xdr:cNvSpPr/>
      </xdr:nvSpPr>
      <xdr:spPr>
        <a:xfrm>
          <a:off x="16967200" y="107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50757</xdr:rowOff>
    </xdr:from>
    <xdr:ext cx="762000" cy="259045"/>
    <xdr:sp macro="" textlink="">
      <xdr:nvSpPr>
        <xdr:cNvPr id="336" name="定員管理の状況該当値テキスト"/>
        <xdr:cNvSpPr txBox="1"/>
      </xdr:nvSpPr>
      <xdr:spPr>
        <a:xfrm>
          <a:off x="17106900" y="106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57996</xdr:rowOff>
    </xdr:from>
    <xdr:to>
      <xdr:col>77</xdr:col>
      <xdr:colOff>95250</xdr:colOff>
      <xdr:row>62</xdr:row>
      <xdr:rowOff>159596</xdr:rowOff>
    </xdr:to>
    <xdr:sp macro="" textlink="">
      <xdr:nvSpPr>
        <xdr:cNvPr id="337" name="楕円 336"/>
        <xdr:cNvSpPr/>
      </xdr:nvSpPr>
      <xdr:spPr>
        <a:xfrm>
          <a:off x="16129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144373</xdr:rowOff>
    </xdr:from>
    <xdr:ext cx="736600" cy="259045"/>
    <xdr:sp macro="" textlink="">
      <xdr:nvSpPr>
        <xdr:cNvPr id="338" name="テキスト ボックス 337"/>
        <xdr:cNvSpPr txBox="1"/>
      </xdr:nvSpPr>
      <xdr:spPr>
        <a:xfrm>
          <a:off x="15798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116598</xdr:rowOff>
    </xdr:from>
    <xdr:to>
      <xdr:col>73</xdr:col>
      <xdr:colOff>44450</xdr:colOff>
      <xdr:row>63</xdr:row>
      <xdr:rowOff>46748</xdr:rowOff>
    </xdr:to>
    <xdr:sp macro="" textlink="">
      <xdr:nvSpPr>
        <xdr:cNvPr id="339" name="楕円 338"/>
        <xdr:cNvSpPr/>
      </xdr:nvSpPr>
      <xdr:spPr>
        <a:xfrm>
          <a:off x="15240000" y="1074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31525</xdr:rowOff>
    </xdr:from>
    <xdr:ext cx="762000" cy="259045"/>
    <xdr:sp macro="" textlink="">
      <xdr:nvSpPr>
        <xdr:cNvPr id="340" name="テキスト ボックス 339"/>
        <xdr:cNvSpPr txBox="1"/>
      </xdr:nvSpPr>
      <xdr:spPr>
        <a:xfrm>
          <a:off x="14909800" y="1083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101660</xdr:rowOff>
    </xdr:from>
    <xdr:to>
      <xdr:col>68</xdr:col>
      <xdr:colOff>203200</xdr:colOff>
      <xdr:row>63</xdr:row>
      <xdr:rowOff>31810</xdr:rowOff>
    </xdr:to>
    <xdr:sp macro="" textlink="">
      <xdr:nvSpPr>
        <xdr:cNvPr id="341" name="楕円 340"/>
        <xdr:cNvSpPr/>
      </xdr:nvSpPr>
      <xdr:spPr>
        <a:xfrm>
          <a:off x="14351000" y="107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16587</xdr:rowOff>
    </xdr:from>
    <xdr:ext cx="762000" cy="259045"/>
    <xdr:sp macro="" textlink="">
      <xdr:nvSpPr>
        <xdr:cNvPr id="342" name="テキスト ボックス 341"/>
        <xdr:cNvSpPr txBox="1"/>
      </xdr:nvSpPr>
      <xdr:spPr>
        <a:xfrm>
          <a:off x="14020800" y="1081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102809</xdr:rowOff>
    </xdr:from>
    <xdr:to>
      <xdr:col>64</xdr:col>
      <xdr:colOff>152400</xdr:colOff>
      <xdr:row>63</xdr:row>
      <xdr:rowOff>32959</xdr:rowOff>
    </xdr:to>
    <xdr:sp macro="" textlink="">
      <xdr:nvSpPr>
        <xdr:cNvPr id="343" name="楕円 342"/>
        <xdr:cNvSpPr/>
      </xdr:nvSpPr>
      <xdr:spPr>
        <a:xfrm>
          <a:off x="13462000" y="10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17736</xdr:rowOff>
    </xdr:from>
    <xdr:ext cx="762000" cy="259045"/>
    <xdr:sp macro="" textlink="">
      <xdr:nvSpPr>
        <xdr:cNvPr id="344" name="テキスト ボックス 343"/>
        <xdr:cNvSpPr txBox="1"/>
      </xdr:nvSpPr>
      <xdr:spPr>
        <a:xfrm>
          <a:off x="13131800" y="1081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交付税算入措置のある地方債発行が比較的多いため、類似団体平均とほぼ同程度の数値となっています。</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今後、庁舎耐震化等の大型事業の償還も始まることから、計画的な公債費負担の平準化を図ります。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5" name="直線コネクタ 374"/>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6"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7" name="直線コネクタ 376"/>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59872</xdr:rowOff>
    </xdr:from>
    <xdr:to>
      <xdr:col>81</xdr:col>
      <xdr:colOff>44450</xdr:colOff>
      <xdr:row>42</xdr:row>
      <xdr:rowOff>59872</xdr:rowOff>
    </xdr:to>
    <xdr:cxnSp macro="">
      <xdr:nvCxnSpPr>
        <xdr:cNvPr id="380" name="直線コネクタ 379"/>
        <xdr:cNvCxnSpPr/>
      </xdr:nvCxnSpPr>
      <xdr:spPr>
        <a:xfrm>
          <a:off x="16179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151086</xdr:rowOff>
    </xdr:from>
    <xdr:ext cx="762000" cy="259045"/>
    <xdr:sp macro="" textlink="">
      <xdr:nvSpPr>
        <xdr:cNvPr id="381" name="公債費負担の状況平均値テキスト"/>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2" name="フローチャート: 判断 381"/>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2419</xdr:rowOff>
    </xdr:from>
    <xdr:to>
      <xdr:col>77</xdr:col>
      <xdr:colOff>44450</xdr:colOff>
      <xdr:row>42</xdr:row>
      <xdr:rowOff>59872</xdr:rowOff>
    </xdr:to>
    <xdr:cxnSp macro="">
      <xdr:nvCxnSpPr>
        <xdr:cNvPr id="383" name="直線コネクタ 382"/>
        <xdr:cNvCxnSpPr/>
      </xdr:nvCxnSpPr>
      <xdr:spPr>
        <a:xfrm>
          <a:off x="15290800" y="720331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9072</xdr:rowOff>
    </xdr:from>
    <xdr:to>
      <xdr:col>77</xdr:col>
      <xdr:colOff>95250</xdr:colOff>
      <xdr:row>42</xdr:row>
      <xdr:rowOff>110672</xdr:rowOff>
    </xdr:to>
    <xdr:sp macro="" textlink="">
      <xdr:nvSpPr>
        <xdr:cNvPr id="384" name="フローチャート: 判断 383"/>
        <xdr:cNvSpPr/>
      </xdr:nvSpPr>
      <xdr:spPr>
        <a:xfrm>
          <a:off x="16129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120849</xdr:rowOff>
    </xdr:from>
    <xdr:ext cx="736600" cy="259045"/>
    <xdr:sp macro="" textlink="">
      <xdr:nvSpPr>
        <xdr:cNvPr id="385" name="テキスト ボックス 384"/>
        <xdr:cNvSpPr txBox="1"/>
      </xdr:nvSpPr>
      <xdr:spPr>
        <a:xfrm>
          <a:off x="15798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2419</xdr:rowOff>
    </xdr:from>
    <xdr:to>
      <xdr:col>72</xdr:col>
      <xdr:colOff>203200</xdr:colOff>
      <xdr:row>42</xdr:row>
      <xdr:rowOff>82852</xdr:rowOff>
    </xdr:to>
    <xdr:cxnSp macro="">
      <xdr:nvCxnSpPr>
        <xdr:cNvPr id="386" name="直線コネクタ 385"/>
        <xdr:cNvCxnSpPr/>
      </xdr:nvCxnSpPr>
      <xdr:spPr>
        <a:xfrm flipV="1">
          <a:off x="14401800" y="72033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9072</xdr:rowOff>
    </xdr:from>
    <xdr:to>
      <xdr:col>73</xdr:col>
      <xdr:colOff>44450</xdr:colOff>
      <xdr:row>42</xdr:row>
      <xdr:rowOff>110672</xdr:rowOff>
    </xdr:to>
    <xdr:sp macro="" textlink="">
      <xdr:nvSpPr>
        <xdr:cNvPr id="387" name="フローチャート: 判断 386"/>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388" name="テキスト ボックス 387"/>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82852</xdr:rowOff>
    </xdr:from>
    <xdr:to>
      <xdr:col>68</xdr:col>
      <xdr:colOff>152400</xdr:colOff>
      <xdr:row>42</xdr:row>
      <xdr:rowOff>140305</xdr:rowOff>
    </xdr:to>
    <xdr:cxnSp macro="">
      <xdr:nvCxnSpPr>
        <xdr:cNvPr id="389" name="直線コネクタ 388"/>
        <xdr:cNvCxnSpPr/>
      </xdr:nvCxnSpPr>
      <xdr:spPr>
        <a:xfrm flipV="1">
          <a:off x="13512800" y="72837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90" name="フローチャート: 判断 389"/>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120849</xdr:rowOff>
    </xdr:from>
    <xdr:ext cx="762000" cy="259045"/>
    <xdr:sp macro="" textlink="">
      <xdr:nvSpPr>
        <xdr:cNvPr id="391" name="テキスト ボックス 390"/>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2" name="フローチャート: 判断 391"/>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93" name="テキスト ボックス 392"/>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399" name="楕円 398"/>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152599</xdr:rowOff>
    </xdr:from>
    <xdr:ext cx="762000" cy="259045"/>
    <xdr:sp macro="" textlink="">
      <xdr:nvSpPr>
        <xdr:cNvPr id="400" name="公債費負担の状況該当値テキスト"/>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9072</xdr:rowOff>
    </xdr:from>
    <xdr:to>
      <xdr:col>77</xdr:col>
      <xdr:colOff>95250</xdr:colOff>
      <xdr:row>42</xdr:row>
      <xdr:rowOff>110672</xdr:rowOff>
    </xdr:to>
    <xdr:sp macro="" textlink="">
      <xdr:nvSpPr>
        <xdr:cNvPr id="401" name="楕円 400"/>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402" name="テキスト ボックス 401"/>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123069</xdr:rowOff>
    </xdr:from>
    <xdr:to>
      <xdr:col>73</xdr:col>
      <xdr:colOff>44450</xdr:colOff>
      <xdr:row>42</xdr:row>
      <xdr:rowOff>53219</xdr:rowOff>
    </xdr:to>
    <xdr:sp macro="" textlink="">
      <xdr:nvSpPr>
        <xdr:cNvPr id="403" name="楕円 402"/>
        <xdr:cNvSpPr/>
      </xdr:nvSpPr>
      <xdr:spPr>
        <a:xfrm>
          <a:off x="15240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63396</xdr:rowOff>
    </xdr:from>
    <xdr:ext cx="762000" cy="259045"/>
    <xdr:sp macro="" textlink="">
      <xdr:nvSpPr>
        <xdr:cNvPr id="404" name="テキスト ボックス 403"/>
        <xdr:cNvSpPr txBox="1"/>
      </xdr:nvSpPr>
      <xdr:spPr>
        <a:xfrm>
          <a:off x="14909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32052</xdr:rowOff>
    </xdr:from>
    <xdr:to>
      <xdr:col>68</xdr:col>
      <xdr:colOff>203200</xdr:colOff>
      <xdr:row>42</xdr:row>
      <xdr:rowOff>133652</xdr:rowOff>
    </xdr:to>
    <xdr:sp macro="" textlink="">
      <xdr:nvSpPr>
        <xdr:cNvPr id="405" name="楕円 404"/>
        <xdr:cNvSpPr/>
      </xdr:nvSpPr>
      <xdr:spPr>
        <a:xfrm>
          <a:off x="14351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118429</xdr:rowOff>
    </xdr:from>
    <xdr:ext cx="762000" cy="259045"/>
    <xdr:sp macro="" textlink="">
      <xdr:nvSpPr>
        <xdr:cNvPr id="406" name="テキスト ボックス 405"/>
        <xdr:cNvSpPr txBox="1"/>
      </xdr:nvSpPr>
      <xdr:spPr>
        <a:xfrm>
          <a:off x="14020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89505</xdr:rowOff>
    </xdr:from>
    <xdr:to>
      <xdr:col>64</xdr:col>
      <xdr:colOff>152400</xdr:colOff>
      <xdr:row>43</xdr:row>
      <xdr:rowOff>19655</xdr:rowOff>
    </xdr:to>
    <xdr:sp macro="" textlink="">
      <xdr:nvSpPr>
        <xdr:cNvPr id="407" name="楕円 406"/>
        <xdr:cNvSpPr/>
      </xdr:nvSpPr>
      <xdr:spPr>
        <a:xfrm>
          <a:off x="13462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4432</xdr:rowOff>
    </xdr:from>
    <xdr:ext cx="762000" cy="259045"/>
    <xdr:sp macro="" textlink="">
      <xdr:nvSpPr>
        <xdr:cNvPr id="408" name="テキスト ボックス 407"/>
        <xdr:cNvSpPr txBox="1"/>
      </xdr:nvSpPr>
      <xdr:spPr>
        <a:xfrm>
          <a:off x="13131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計画的な建設事業の実施や補正予算債等の交付税算入のある地方債の発行、公的補償金免除繰上償還の実施などにより、町債残高や償還利子の圧縮を図るとともに、財政調整基金など充当可能基金現在高の維持に努めているものの、中心市街地活性化推進事業や町営住宅再生整備事業等の大型事業や公共施設長寿命化事業などの実施による公債費の残高、一部事務組合（斜里郡３町終末処理事業組合及び斜里地区消防組合）の施設改修や改築等に伴う負担金の増額等により、類似団体平均を上回っています。</a:t>
          </a:r>
          <a:endParaRPr lang="ja-JP" altLang="ja-JP" sz="900">
            <a:effectLst/>
          </a:endParaRPr>
        </a:p>
        <a:p>
          <a:r>
            <a:rPr lang="ja-JP" altLang="ja-JP" sz="900">
              <a:solidFill>
                <a:schemeClr val="dk1"/>
              </a:solidFill>
              <a:effectLst/>
              <a:latin typeface="+mn-lt"/>
              <a:ea typeface="+mn-ea"/>
              <a:cs typeface="+mn-cs"/>
            </a:rPr>
            <a:t>　　引き続き、中長期的な財政収支の試算を基に計画的に事業を行い、公債費負担の平準化をはかり、義務的経費の削減を中心とする「第６次行政改革」の取り組みを進め、財政の健全化に努めていきます。</a:t>
          </a:r>
          <a:endParaRPr lang="ja-JP" altLang="ja-JP" sz="9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139548</xdr:rowOff>
    </xdr:to>
    <xdr:cxnSp macro="">
      <xdr:nvCxnSpPr>
        <xdr:cNvPr id="435" name="直線コネクタ 434"/>
        <xdr:cNvCxnSpPr/>
      </xdr:nvCxnSpPr>
      <xdr:spPr>
        <a:xfrm flipV="1">
          <a:off x="17018000" y="2451100"/>
          <a:ext cx="0" cy="146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111625</xdr:rowOff>
    </xdr:from>
    <xdr:ext cx="762000" cy="259045"/>
    <xdr:sp macro="" textlink="">
      <xdr:nvSpPr>
        <xdr:cNvPr id="436" name="将来負担の状況最小値テキスト"/>
        <xdr:cNvSpPr txBox="1"/>
      </xdr:nvSpPr>
      <xdr:spPr>
        <a:xfrm>
          <a:off x="17106900" y="38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139548</xdr:rowOff>
    </xdr:from>
    <xdr:to>
      <xdr:col>81</xdr:col>
      <xdr:colOff>133350</xdr:colOff>
      <xdr:row>22</xdr:row>
      <xdr:rowOff>139548</xdr:rowOff>
    </xdr:to>
    <xdr:cxnSp macro="">
      <xdr:nvCxnSpPr>
        <xdr:cNvPr id="437" name="直線コネクタ 436"/>
        <xdr:cNvCxnSpPr/>
      </xdr:nvCxnSpPr>
      <xdr:spPr>
        <a:xfrm>
          <a:off x="16929100" y="39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101803</xdr:rowOff>
    </xdr:from>
    <xdr:to>
      <xdr:col>81</xdr:col>
      <xdr:colOff>44450</xdr:colOff>
      <xdr:row>19</xdr:row>
      <xdr:rowOff>114351</xdr:rowOff>
    </xdr:to>
    <xdr:cxnSp macro="">
      <xdr:nvCxnSpPr>
        <xdr:cNvPr id="440" name="直線コネクタ 439"/>
        <xdr:cNvCxnSpPr/>
      </xdr:nvCxnSpPr>
      <xdr:spPr>
        <a:xfrm flipV="1">
          <a:off x="16179800" y="3359353"/>
          <a:ext cx="8382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157802</xdr:rowOff>
    </xdr:from>
    <xdr:ext cx="762000" cy="259045"/>
    <xdr:sp macro="" textlink="">
      <xdr:nvSpPr>
        <xdr:cNvPr id="441" name="将来負担の状況平均値テキスト"/>
        <xdr:cNvSpPr txBox="1"/>
      </xdr:nvSpPr>
      <xdr:spPr>
        <a:xfrm>
          <a:off x="17106900" y="2558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141275</xdr:rowOff>
    </xdr:from>
    <xdr:to>
      <xdr:col>81</xdr:col>
      <xdr:colOff>95250</xdr:colOff>
      <xdr:row>16</xdr:row>
      <xdr:rowOff>71425</xdr:rowOff>
    </xdr:to>
    <xdr:sp macro="" textlink="">
      <xdr:nvSpPr>
        <xdr:cNvPr id="442" name="フローチャート: 判断 441"/>
        <xdr:cNvSpPr/>
      </xdr:nvSpPr>
      <xdr:spPr>
        <a:xfrm>
          <a:off x="169672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59334</xdr:rowOff>
    </xdr:from>
    <xdr:to>
      <xdr:col>77</xdr:col>
      <xdr:colOff>44450</xdr:colOff>
      <xdr:row>19</xdr:row>
      <xdr:rowOff>114351</xdr:rowOff>
    </xdr:to>
    <xdr:cxnSp macro="">
      <xdr:nvCxnSpPr>
        <xdr:cNvPr id="443" name="直線コネクタ 442"/>
        <xdr:cNvCxnSpPr/>
      </xdr:nvCxnSpPr>
      <xdr:spPr>
        <a:xfrm>
          <a:off x="15290800" y="3316884"/>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72136</xdr:rowOff>
    </xdr:from>
    <xdr:to>
      <xdr:col>77</xdr:col>
      <xdr:colOff>95250</xdr:colOff>
      <xdr:row>17</xdr:row>
      <xdr:rowOff>2286</xdr:rowOff>
    </xdr:to>
    <xdr:sp macro="" textlink="">
      <xdr:nvSpPr>
        <xdr:cNvPr id="444" name="フローチャート: 判断 443"/>
        <xdr:cNvSpPr/>
      </xdr:nvSpPr>
      <xdr:spPr>
        <a:xfrm>
          <a:off x="16129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12463</xdr:rowOff>
    </xdr:from>
    <xdr:ext cx="736600" cy="259045"/>
    <xdr:sp macro="" textlink="">
      <xdr:nvSpPr>
        <xdr:cNvPr id="445" name="テキスト ボックス 444"/>
        <xdr:cNvSpPr txBox="1"/>
      </xdr:nvSpPr>
      <xdr:spPr>
        <a:xfrm>
          <a:off x="15798800" y="258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32309</xdr:rowOff>
    </xdr:from>
    <xdr:to>
      <xdr:col>72</xdr:col>
      <xdr:colOff>203200</xdr:colOff>
      <xdr:row>19</xdr:row>
      <xdr:rowOff>59334</xdr:rowOff>
    </xdr:to>
    <xdr:cxnSp macro="">
      <xdr:nvCxnSpPr>
        <xdr:cNvPr id="446" name="直線コネクタ 445"/>
        <xdr:cNvCxnSpPr/>
      </xdr:nvCxnSpPr>
      <xdr:spPr>
        <a:xfrm>
          <a:off x="14401800" y="3289859"/>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124257</xdr:rowOff>
    </xdr:from>
    <xdr:to>
      <xdr:col>73</xdr:col>
      <xdr:colOff>44450</xdr:colOff>
      <xdr:row>17</xdr:row>
      <xdr:rowOff>54407</xdr:rowOff>
    </xdr:to>
    <xdr:sp macro="" textlink="">
      <xdr:nvSpPr>
        <xdr:cNvPr id="447" name="フローチャート: 判断 446"/>
        <xdr:cNvSpPr/>
      </xdr:nvSpPr>
      <xdr:spPr>
        <a:xfrm>
          <a:off x="15240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64584</xdr:rowOff>
    </xdr:from>
    <xdr:ext cx="762000" cy="259045"/>
    <xdr:sp macro="" textlink="">
      <xdr:nvSpPr>
        <xdr:cNvPr id="448" name="テキスト ボックス 447"/>
        <xdr:cNvSpPr txBox="1"/>
      </xdr:nvSpPr>
      <xdr:spPr>
        <a:xfrm>
          <a:off x="14909800" y="263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6248</xdr:rowOff>
    </xdr:from>
    <xdr:to>
      <xdr:col>68</xdr:col>
      <xdr:colOff>152400</xdr:colOff>
      <xdr:row>19</xdr:row>
      <xdr:rowOff>32309</xdr:rowOff>
    </xdr:to>
    <xdr:cxnSp macro="">
      <xdr:nvCxnSpPr>
        <xdr:cNvPr id="449" name="直線コネクタ 448"/>
        <xdr:cNvCxnSpPr/>
      </xdr:nvCxnSpPr>
      <xdr:spPr>
        <a:xfrm>
          <a:off x="13512800" y="3263798"/>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50" name="フローチャート: 判断 449"/>
        <xdr:cNvSpPr/>
      </xdr:nvSpPr>
      <xdr:spPr>
        <a:xfrm>
          <a:off x="14351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49141</xdr:rowOff>
    </xdr:from>
    <xdr:ext cx="762000" cy="259045"/>
    <xdr:sp macro="" textlink="">
      <xdr:nvSpPr>
        <xdr:cNvPr id="451" name="テキスト ボックス 450"/>
        <xdr:cNvSpPr txBox="1"/>
      </xdr:nvSpPr>
      <xdr:spPr>
        <a:xfrm>
          <a:off x="140208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153213</xdr:rowOff>
    </xdr:from>
    <xdr:to>
      <xdr:col>64</xdr:col>
      <xdr:colOff>152400</xdr:colOff>
      <xdr:row>17</xdr:row>
      <xdr:rowOff>83363</xdr:rowOff>
    </xdr:to>
    <xdr:sp macro="" textlink="">
      <xdr:nvSpPr>
        <xdr:cNvPr id="452" name="フローチャート: 判断 451"/>
        <xdr:cNvSpPr/>
      </xdr:nvSpPr>
      <xdr:spPr>
        <a:xfrm>
          <a:off x="13462000" y="28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93540</xdr:rowOff>
    </xdr:from>
    <xdr:ext cx="762000" cy="259045"/>
    <xdr:sp macro="" textlink="">
      <xdr:nvSpPr>
        <xdr:cNvPr id="453" name="テキスト ボックス 452"/>
        <xdr:cNvSpPr txBox="1"/>
      </xdr:nvSpPr>
      <xdr:spPr>
        <a:xfrm>
          <a:off x="13131800" y="26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51003</xdr:rowOff>
    </xdr:from>
    <xdr:to>
      <xdr:col>81</xdr:col>
      <xdr:colOff>95250</xdr:colOff>
      <xdr:row>19</xdr:row>
      <xdr:rowOff>152603</xdr:rowOff>
    </xdr:to>
    <xdr:sp macro="" textlink="">
      <xdr:nvSpPr>
        <xdr:cNvPr id="459" name="楕円 458"/>
        <xdr:cNvSpPr/>
      </xdr:nvSpPr>
      <xdr:spPr>
        <a:xfrm>
          <a:off x="16967200" y="330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23080</xdr:rowOff>
    </xdr:from>
    <xdr:ext cx="762000" cy="259045"/>
    <xdr:sp macro="" textlink="">
      <xdr:nvSpPr>
        <xdr:cNvPr id="460" name="将来負担の状況該当値テキスト"/>
        <xdr:cNvSpPr txBox="1"/>
      </xdr:nvSpPr>
      <xdr:spPr>
        <a:xfrm>
          <a:off x="17106900" y="328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63551</xdr:rowOff>
    </xdr:from>
    <xdr:to>
      <xdr:col>77</xdr:col>
      <xdr:colOff>95250</xdr:colOff>
      <xdr:row>19</xdr:row>
      <xdr:rowOff>165151</xdr:rowOff>
    </xdr:to>
    <xdr:sp macro="" textlink="">
      <xdr:nvSpPr>
        <xdr:cNvPr id="461" name="楕円 460"/>
        <xdr:cNvSpPr/>
      </xdr:nvSpPr>
      <xdr:spPr>
        <a:xfrm>
          <a:off x="16129000" y="33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149928</xdr:rowOff>
    </xdr:from>
    <xdr:ext cx="736600" cy="259045"/>
    <xdr:sp macro="" textlink="">
      <xdr:nvSpPr>
        <xdr:cNvPr id="462" name="テキスト ボックス 461"/>
        <xdr:cNvSpPr txBox="1"/>
      </xdr:nvSpPr>
      <xdr:spPr>
        <a:xfrm>
          <a:off x="15798800" y="3407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8534</xdr:rowOff>
    </xdr:from>
    <xdr:to>
      <xdr:col>73</xdr:col>
      <xdr:colOff>44450</xdr:colOff>
      <xdr:row>19</xdr:row>
      <xdr:rowOff>110134</xdr:rowOff>
    </xdr:to>
    <xdr:sp macro="" textlink="">
      <xdr:nvSpPr>
        <xdr:cNvPr id="463" name="楕円 462"/>
        <xdr:cNvSpPr/>
      </xdr:nvSpPr>
      <xdr:spPr>
        <a:xfrm>
          <a:off x="15240000" y="32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94911</xdr:rowOff>
    </xdr:from>
    <xdr:ext cx="762000" cy="259045"/>
    <xdr:sp macro="" textlink="">
      <xdr:nvSpPr>
        <xdr:cNvPr id="464" name="テキスト ボックス 463"/>
        <xdr:cNvSpPr txBox="1"/>
      </xdr:nvSpPr>
      <xdr:spPr>
        <a:xfrm>
          <a:off x="14909800" y="335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152959</xdr:rowOff>
    </xdr:from>
    <xdr:to>
      <xdr:col>68</xdr:col>
      <xdr:colOff>203200</xdr:colOff>
      <xdr:row>19</xdr:row>
      <xdr:rowOff>83109</xdr:rowOff>
    </xdr:to>
    <xdr:sp macro="" textlink="">
      <xdr:nvSpPr>
        <xdr:cNvPr id="465" name="楕円 464"/>
        <xdr:cNvSpPr/>
      </xdr:nvSpPr>
      <xdr:spPr>
        <a:xfrm>
          <a:off x="14351000" y="323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67886</xdr:rowOff>
    </xdr:from>
    <xdr:ext cx="762000" cy="259045"/>
    <xdr:sp macro="" textlink="">
      <xdr:nvSpPr>
        <xdr:cNvPr id="466" name="テキスト ボックス 465"/>
        <xdr:cNvSpPr txBox="1"/>
      </xdr:nvSpPr>
      <xdr:spPr>
        <a:xfrm>
          <a:off x="14020800" y="332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126898</xdr:rowOff>
    </xdr:from>
    <xdr:to>
      <xdr:col>64</xdr:col>
      <xdr:colOff>152400</xdr:colOff>
      <xdr:row>19</xdr:row>
      <xdr:rowOff>57048</xdr:rowOff>
    </xdr:to>
    <xdr:sp macro="" textlink="">
      <xdr:nvSpPr>
        <xdr:cNvPr id="467" name="楕円 466"/>
        <xdr:cNvSpPr/>
      </xdr:nvSpPr>
      <xdr:spPr>
        <a:xfrm>
          <a:off x="13462000" y="32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41825</xdr:rowOff>
    </xdr:from>
    <xdr:ext cx="762000" cy="259045"/>
    <xdr:sp macro="" textlink="">
      <xdr:nvSpPr>
        <xdr:cNvPr id="468" name="テキスト ボックス 467"/>
        <xdr:cNvSpPr txBox="1"/>
      </xdr:nvSpPr>
      <xdr:spPr>
        <a:xfrm>
          <a:off x="13131800" y="32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11,300
11,110
737.13
11,520,158
11,263,456
256,473
5,760,335
12,156,908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人件費に係る経常収支比率は、</a:t>
          </a:r>
          <a:r>
            <a:rPr lang="ja-JP" altLang="ja-JP" sz="1100">
              <a:solidFill>
                <a:schemeClr val="dk1"/>
              </a:solidFill>
              <a:effectLst/>
              <a:latin typeface="+mn-lt"/>
              <a:ea typeface="+mn-ea"/>
              <a:cs typeface="+mn-cs"/>
            </a:rPr>
            <a:t>公共施設も多く、自然環境保全部局などの行政部門があることなどにより、</a:t>
          </a:r>
          <a:r>
            <a:rPr lang="ja-JP" altLang="en-US" sz="1100">
              <a:solidFill>
                <a:schemeClr val="dk1"/>
              </a:solidFill>
              <a:effectLst/>
              <a:latin typeface="+mn-lt"/>
              <a:ea typeface="+mn-ea"/>
              <a:cs typeface="+mn-cs"/>
            </a:rPr>
            <a:t>比較的高い数値となっておりますが、</a:t>
          </a:r>
          <a:r>
            <a:rPr lang="ja-JP" altLang="ja-JP" sz="1100" b="0" i="0" baseline="0">
              <a:solidFill>
                <a:schemeClr val="dk1"/>
              </a:solidFill>
              <a:effectLst/>
              <a:latin typeface="+mn-lt"/>
              <a:ea typeface="+mn-ea"/>
              <a:cs typeface="+mn-cs"/>
            </a:rPr>
            <a:t>今後も「第６次行政改革」に基づいた定数配置や業務の民間委託を推進し、人件費の適正化に努めます。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161290</xdr:rowOff>
    </xdr:to>
    <xdr:cxnSp macro="">
      <xdr:nvCxnSpPr>
        <xdr:cNvPr id="66" name="直線コネクタ 65"/>
        <xdr:cNvCxnSpPr/>
      </xdr:nvCxnSpPr>
      <xdr:spPr>
        <a:xfrm>
          <a:off x="3987800" y="60325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762000" cy="259045"/>
    <xdr:sp macro="" textlink="">
      <xdr:nvSpPr>
        <xdr:cNvPr id="67" name="人件費平均値テキスト"/>
        <xdr:cNvSpPr txBox="1"/>
      </xdr:nvSpPr>
      <xdr:spPr>
        <a:xfrm>
          <a:off x="4914900" y="6189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31750</xdr:rowOff>
    </xdr:to>
    <xdr:cxnSp macro="">
      <xdr:nvCxnSpPr>
        <xdr:cNvPr id="69" name="直線コネクタ 68"/>
        <xdr:cNvCxnSpPr/>
      </xdr:nvCxnSpPr>
      <xdr:spPr>
        <a:xfrm>
          <a:off x="3098800" y="603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80010</xdr:rowOff>
    </xdr:from>
    <xdr:to>
      <xdr:col>20</xdr:col>
      <xdr:colOff>38100</xdr:colOff>
      <xdr:row>36</xdr:row>
      <xdr:rowOff>10160</xdr:rowOff>
    </xdr:to>
    <xdr:sp macro="" textlink="">
      <xdr:nvSpPr>
        <xdr:cNvPr id="70" name="フローチャート: 判断 69"/>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166387</xdr:rowOff>
    </xdr:from>
    <xdr:ext cx="736600" cy="259045"/>
    <xdr:sp macro="" textlink="">
      <xdr:nvSpPr>
        <xdr:cNvPr id="71" name="テキスト ボックス 70"/>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35</xdr:row>
      <xdr:rowOff>31750</xdr:rowOff>
    </xdr:to>
    <xdr:cxnSp macro="">
      <xdr:nvCxnSpPr>
        <xdr:cNvPr id="72" name="直線コネクタ 71"/>
        <xdr:cNvCxnSpPr/>
      </xdr:nvCxnSpPr>
      <xdr:spPr>
        <a:xfrm>
          <a:off x="2209800" y="600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74" name="テキスト ボックス 73"/>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8890</xdr:rowOff>
    </xdr:to>
    <xdr:cxnSp macro="">
      <xdr:nvCxnSpPr>
        <xdr:cNvPr id="75" name="直線コネクタ 74"/>
        <xdr:cNvCxnSpPr/>
      </xdr:nvCxnSpPr>
      <xdr:spPr>
        <a:xfrm>
          <a:off x="1320800" y="599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49530</xdr:rowOff>
    </xdr:from>
    <xdr:to>
      <xdr:col>11</xdr:col>
      <xdr:colOff>60325</xdr:colOff>
      <xdr:row>35</xdr:row>
      <xdr:rowOff>151130</xdr:rowOff>
    </xdr:to>
    <xdr:sp macro="" textlink="">
      <xdr:nvSpPr>
        <xdr:cNvPr id="76" name="フローチャート: 判断 75"/>
        <xdr:cNvSpPr/>
      </xdr:nvSpPr>
      <xdr:spPr>
        <a:xfrm>
          <a:off x="2159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135907</xdr:rowOff>
    </xdr:from>
    <xdr:ext cx="762000" cy="259045"/>
    <xdr:sp macro="" textlink="">
      <xdr:nvSpPr>
        <xdr:cNvPr id="77" name="テキスト ボックス 76"/>
        <xdr:cNvSpPr txBox="1"/>
      </xdr:nvSpPr>
      <xdr:spPr>
        <a:xfrm>
          <a:off x="1828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79" name="テキスト ボックス 78"/>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129540</xdr:rowOff>
    </xdr:from>
    <xdr:to>
      <xdr:col>11</xdr:col>
      <xdr:colOff>60325</xdr:colOff>
      <xdr:row>35</xdr:row>
      <xdr:rowOff>59690</xdr:rowOff>
    </xdr:to>
    <xdr:sp macro="" textlink="">
      <xdr:nvSpPr>
        <xdr:cNvPr id="91" name="楕円 90"/>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69867</xdr:rowOff>
    </xdr:from>
    <xdr:ext cx="762000" cy="259045"/>
    <xdr:sp macro="" textlink="">
      <xdr:nvSpPr>
        <xdr:cNvPr id="92" name="テキスト ボックス 91"/>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mn-lt"/>
              <a:ea typeface="+mn-ea"/>
              <a:cs typeface="+mn-cs"/>
            </a:rPr>
            <a:t>類似団体平均と比較すると、物件費に係る経常収支比率は高くなっており、要因としては、業務の民間委託化等により、職員人件費等から委託料（物件費）へのシフトが起きていることによるものとなっています。</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a:t>
          </a:r>
          <a:r>
            <a:rPr lang="ja-JP" altLang="en-US" sz="1050" b="0" i="0" baseline="0">
              <a:solidFill>
                <a:schemeClr val="dk1"/>
              </a:solidFill>
              <a:effectLst/>
              <a:latin typeface="+mn-lt"/>
              <a:ea typeface="+mn-ea"/>
              <a:cs typeface="+mn-cs"/>
            </a:rPr>
            <a:t>今回の減少は、会計年度任用職員の計上科目が人件費へと変更になったことによるものです。</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今後においても、「第６次行政改革」に基づいた業務の民間委託の推進、個別事務・事業の精査を進め、経費の抑制に努めていきます。</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4" name="直線コネクタ 123"/>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5" name="物件費最小値テキスト"/>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6" name="直線コネクタ 125"/>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21</xdr:row>
      <xdr:rowOff>48078</xdr:rowOff>
    </xdr:to>
    <xdr:cxnSp macro="">
      <xdr:nvCxnSpPr>
        <xdr:cNvPr id="129" name="直線コネクタ 128"/>
        <xdr:cNvCxnSpPr/>
      </xdr:nvCxnSpPr>
      <xdr:spPr>
        <a:xfrm flipV="1">
          <a:off x="15671800" y="3245757"/>
          <a:ext cx="8382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143328</xdr:rowOff>
    </xdr:from>
    <xdr:to>
      <xdr:col>78</xdr:col>
      <xdr:colOff>69850</xdr:colOff>
      <xdr:row>21</xdr:row>
      <xdr:rowOff>48078</xdr:rowOff>
    </xdr:to>
    <xdr:cxnSp macro="">
      <xdr:nvCxnSpPr>
        <xdr:cNvPr id="132" name="直線コネクタ 131"/>
        <xdr:cNvCxnSpPr/>
      </xdr:nvCxnSpPr>
      <xdr:spPr>
        <a:xfrm>
          <a:off x="14782800" y="3572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88900</xdr:rowOff>
    </xdr:from>
    <xdr:to>
      <xdr:col>73</xdr:col>
      <xdr:colOff>180975</xdr:colOff>
      <xdr:row>20</xdr:row>
      <xdr:rowOff>143328</xdr:rowOff>
    </xdr:to>
    <xdr:cxnSp macro="">
      <xdr:nvCxnSpPr>
        <xdr:cNvPr id="135" name="直線コネクタ 134"/>
        <xdr:cNvCxnSpPr/>
      </xdr:nvCxnSpPr>
      <xdr:spPr>
        <a:xfrm>
          <a:off x="13893800" y="3517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140607</xdr:rowOff>
    </xdr:from>
    <xdr:to>
      <xdr:col>69</xdr:col>
      <xdr:colOff>92075</xdr:colOff>
      <xdr:row>20</xdr:row>
      <xdr:rowOff>88900</xdr:rowOff>
    </xdr:to>
    <xdr:cxnSp macro="">
      <xdr:nvCxnSpPr>
        <xdr:cNvPr id="138" name="直線コネクタ 137"/>
        <xdr:cNvCxnSpPr/>
      </xdr:nvCxnSpPr>
      <xdr:spPr>
        <a:xfrm>
          <a:off x="13004800" y="3398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1" name="フローチャート: 判断 140"/>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76398</xdr:rowOff>
    </xdr:from>
    <xdr:ext cx="762000" cy="259045"/>
    <xdr:sp macro="" textlink="">
      <xdr:nvSpPr>
        <xdr:cNvPr id="142" name="テキスト ボックス 141"/>
        <xdr:cNvSpPr txBox="1"/>
      </xdr:nvSpPr>
      <xdr:spPr>
        <a:xfrm>
          <a:off x="12623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48" name="楕円 147"/>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49" name="物件費該当値テキスト"/>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168728</xdr:rowOff>
    </xdr:from>
    <xdr:to>
      <xdr:col>78</xdr:col>
      <xdr:colOff>120650</xdr:colOff>
      <xdr:row>21</xdr:row>
      <xdr:rowOff>98878</xdr:rowOff>
    </xdr:to>
    <xdr:sp macro="" textlink="">
      <xdr:nvSpPr>
        <xdr:cNvPr id="150" name="楕円 149"/>
        <xdr:cNvSpPr/>
      </xdr:nvSpPr>
      <xdr:spPr>
        <a:xfrm>
          <a:off x="15621000" y="35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83655</xdr:rowOff>
    </xdr:from>
    <xdr:ext cx="736600" cy="259045"/>
    <xdr:sp macro="" textlink="">
      <xdr:nvSpPr>
        <xdr:cNvPr id="151" name="テキスト ボックス 150"/>
        <xdr:cNvSpPr txBox="1"/>
      </xdr:nvSpPr>
      <xdr:spPr>
        <a:xfrm>
          <a:off x="15290800" y="36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92528</xdr:rowOff>
    </xdr:from>
    <xdr:to>
      <xdr:col>74</xdr:col>
      <xdr:colOff>31750</xdr:colOff>
      <xdr:row>21</xdr:row>
      <xdr:rowOff>22678</xdr:rowOff>
    </xdr:to>
    <xdr:sp macro="" textlink="">
      <xdr:nvSpPr>
        <xdr:cNvPr id="152" name="楕円 151"/>
        <xdr:cNvSpPr/>
      </xdr:nvSpPr>
      <xdr:spPr>
        <a:xfrm>
          <a:off x="14732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7455</xdr:rowOff>
    </xdr:from>
    <xdr:ext cx="762000" cy="259045"/>
    <xdr:sp macro="" textlink="">
      <xdr:nvSpPr>
        <xdr:cNvPr id="153" name="テキスト ボックス 152"/>
        <xdr:cNvSpPr txBox="1"/>
      </xdr:nvSpPr>
      <xdr:spPr>
        <a:xfrm>
          <a:off x="14401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38100</xdr:rowOff>
    </xdr:from>
    <xdr:to>
      <xdr:col>69</xdr:col>
      <xdr:colOff>142875</xdr:colOff>
      <xdr:row>20</xdr:row>
      <xdr:rowOff>139700</xdr:rowOff>
    </xdr:to>
    <xdr:sp macro="" textlink="">
      <xdr:nvSpPr>
        <xdr:cNvPr id="154" name="楕円 153"/>
        <xdr:cNvSpPr/>
      </xdr:nvSpPr>
      <xdr:spPr>
        <a:xfrm>
          <a:off x="13843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124477</xdr:rowOff>
    </xdr:from>
    <xdr:ext cx="762000" cy="259045"/>
    <xdr:sp macro="" textlink="">
      <xdr:nvSpPr>
        <xdr:cNvPr id="155" name="テキスト ボックス 154"/>
        <xdr:cNvSpPr txBox="1"/>
      </xdr:nvSpPr>
      <xdr:spPr>
        <a:xfrm>
          <a:off x="13512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89807</xdr:rowOff>
    </xdr:from>
    <xdr:to>
      <xdr:col>65</xdr:col>
      <xdr:colOff>53975</xdr:colOff>
      <xdr:row>20</xdr:row>
      <xdr:rowOff>19957</xdr:rowOff>
    </xdr:to>
    <xdr:sp macro="" textlink="">
      <xdr:nvSpPr>
        <xdr:cNvPr id="156" name="楕円 155"/>
        <xdr:cNvSpPr/>
      </xdr:nvSpPr>
      <xdr:spPr>
        <a:xfrm>
          <a:off x="12954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4734</xdr:rowOff>
    </xdr:from>
    <xdr:ext cx="762000" cy="259045"/>
    <xdr:sp macro="" textlink="">
      <xdr:nvSpPr>
        <xdr:cNvPr id="157" name="テキスト ボックス 156"/>
        <xdr:cNvSpPr txBox="1"/>
      </xdr:nvSpPr>
      <xdr:spPr>
        <a:xfrm>
          <a:off x="12623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扶助費に係る経常収支比率は、類似団体と比較すると低くなっています。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認定こども園教育・保育施設型給付費</a:t>
          </a:r>
          <a:r>
            <a:rPr lang="ja-JP" altLang="ja-JP" sz="1100" b="0" i="0" baseline="0">
              <a:solidFill>
                <a:schemeClr val="dk1"/>
              </a:solidFill>
              <a:effectLst/>
              <a:latin typeface="+mn-lt"/>
              <a:ea typeface="+mn-ea"/>
              <a:cs typeface="+mn-cs"/>
            </a:rPr>
            <a:t>などの</a:t>
          </a:r>
          <a:r>
            <a:rPr lang="ja-JP" altLang="en-US" sz="1100" b="0" i="0" baseline="0">
              <a:solidFill>
                <a:schemeClr val="dk1"/>
              </a:solidFill>
              <a:effectLst/>
              <a:latin typeface="+mn-lt"/>
              <a:ea typeface="+mn-ea"/>
              <a:cs typeface="+mn-cs"/>
            </a:rPr>
            <a:t>増加要因もあることから</a:t>
          </a:r>
          <a:r>
            <a:rPr lang="ja-JP" altLang="ja-JP" sz="1100" b="0" i="0" baseline="0">
              <a:solidFill>
                <a:schemeClr val="dk1"/>
              </a:solidFill>
              <a:effectLst/>
              <a:latin typeface="+mn-lt"/>
              <a:ea typeface="+mn-ea"/>
              <a:cs typeface="+mn-cs"/>
            </a:rPr>
            <a:t>、今後においても、制度の適正化を図ります。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55</xdr:row>
      <xdr:rowOff>165100</xdr:rowOff>
    </xdr:to>
    <xdr:cxnSp macro="">
      <xdr:nvCxnSpPr>
        <xdr:cNvPr id="190" name="直線コネクタ 189"/>
        <xdr:cNvCxnSpPr/>
      </xdr:nvCxnSpPr>
      <xdr:spPr>
        <a:xfrm flipV="1">
          <a:off x="3987800" y="93472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165100</xdr:rowOff>
    </xdr:to>
    <xdr:cxnSp macro="">
      <xdr:nvCxnSpPr>
        <xdr:cNvPr id="193" name="直線コネクタ 192"/>
        <xdr:cNvCxnSpPr/>
      </xdr:nvCxnSpPr>
      <xdr:spPr>
        <a:xfrm>
          <a:off x="3098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4" name="フローチャート: 判断 193"/>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95" name="テキスト ボックス 194"/>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107950</xdr:rowOff>
    </xdr:to>
    <xdr:cxnSp macro="">
      <xdr:nvCxnSpPr>
        <xdr:cNvPr id="196" name="直線コネクタ 195"/>
        <xdr:cNvCxnSpPr/>
      </xdr:nvCxnSpPr>
      <xdr:spPr>
        <a:xfrm>
          <a:off x="2209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55</xdr:row>
      <xdr:rowOff>69850</xdr:rowOff>
    </xdr:to>
    <xdr:cxnSp macro="">
      <xdr:nvCxnSpPr>
        <xdr:cNvPr id="199" name="直線コネクタ 198"/>
        <xdr:cNvCxnSpPr/>
      </xdr:nvCxnSpPr>
      <xdr:spPr>
        <a:xfrm>
          <a:off x="1320800" y="92900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200" name="フローチャート: 判断 199"/>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01" name="テキスト ボックス 200"/>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2" name="フローチャート: 判断 201"/>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03" name="テキスト ボックス 202"/>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9" name="楕円 208"/>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10"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11" name="楕円 210"/>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212" name="テキスト ボックス 211"/>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3" name="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4" name="テキスト ボックス 213"/>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7" name="楕円 216"/>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8" name="テキスト ボックス 217"/>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類似団体平均と比較すると、その他に係る経常収支比率は、若干低くなっています。支出の主な内容は、特別会計への繰出金等となっており、今後も特別会計を含めて、健全な財政運営に努めます。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6" name="直線コネクタ 245"/>
        <xdr:cNvCxnSpPr/>
      </xdr:nvCxnSpPr>
      <xdr:spPr>
        <a:xfrm flipV="1">
          <a:off x="16510000" y="90043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7"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8" name="直線コネクタ 247"/>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9"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158750</xdr:rowOff>
    </xdr:from>
    <xdr:to>
      <xdr:col>82</xdr:col>
      <xdr:colOff>107950</xdr:colOff>
      <xdr:row>54</xdr:row>
      <xdr:rowOff>114300</xdr:rowOff>
    </xdr:to>
    <xdr:cxnSp macro="">
      <xdr:nvCxnSpPr>
        <xdr:cNvPr id="251" name="直線コネクタ 250"/>
        <xdr:cNvCxnSpPr/>
      </xdr:nvCxnSpPr>
      <xdr:spPr>
        <a:xfrm flipV="1">
          <a:off x="15671800" y="9245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2"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3" name="フローチャート: 判断 252"/>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114300</xdr:rowOff>
    </xdr:from>
    <xdr:to>
      <xdr:col>78</xdr:col>
      <xdr:colOff>69850</xdr:colOff>
      <xdr:row>55</xdr:row>
      <xdr:rowOff>6350</xdr:rowOff>
    </xdr:to>
    <xdr:cxnSp macro="">
      <xdr:nvCxnSpPr>
        <xdr:cNvPr id="254" name="直線コネクタ 253"/>
        <xdr:cNvCxnSpPr/>
      </xdr:nvCxnSpPr>
      <xdr:spPr>
        <a:xfrm flipV="1">
          <a:off x="14782800" y="937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50800</xdr:rowOff>
    </xdr:from>
    <xdr:to>
      <xdr:col>78</xdr:col>
      <xdr:colOff>120650</xdr:colOff>
      <xdr:row>56</xdr:row>
      <xdr:rowOff>152400</xdr:rowOff>
    </xdr:to>
    <xdr:sp macro="" textlink="">
      <xdr:nvSpPr>
        <xdr:cNvPr id="255" name="フローチャート: 判断 254"/>
        <xdr:cNvSpPr/>
      </xdr:nvSpPr>
      <xdr:spPr>
        <a:xfrm>
          <a:off x="15621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6350</xdr:rowOff>
    </xdr:from>
    <xdr:to>
      <xdr:col>73</xdr:col>
      <xdr:colOff>180975</xdr:colOff>
      <xdr:row>55</xdr:row>
      <xdr:rowOff>6350</xdr:rowOff>
    </xdr:to>
    <xdr:cxnSp macro="">
      <xdr:nvCxnSpPr>
        <xdr:cNvPr id="257" name="直線コネクタ 256"/>
        <xdr:cNvCxnSpPr/>
      </xdr:nvCxnSpPr>
      <xdr:spPr>
        <a:xfrm>
          <a:off x="13893800" y="943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6350</xdr:rowOff>
    </xdr:from>
    <xdr:to>
      <xdr:col>69</xdr:col>
      <xdr:colOff>92075</xdr:colOff>
      <xdr:row>55</xdr:row>
      <xdr:rowOff>69850</xdr:rowOff>
    </xdr:to>
    <xdr:cxnSp macro="">
      <xdr:nvCxnSpPr>
        <xdr:cNvPr id="260" name="直線コネクタ 259"/>
        <xdr:cNvCxnSpPr/>
      </xdr:nvCxnSpPr>
      <xdr:spPr>
        <a:xfrm flipV="1">
          <a:off x="13004800" y="9436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127000</xdr:rowOff>
    </xdr:from>
    <xdr:to>
      <xdr:col>69</xdr:col>
      <xdr:colOff>142875</xdr:colOff>
      <xdr:row>57</xdr:row>
      <xdr:rowOff>57150</xdr:rowOff>
    </xdr:to>
    <xdr:sp macro="" textlink="">
      <xdr:nvSpPr>
        <xdr:cNvPr id="261" name="フローチャート: 判断 260"/>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62" name="テキスト ボックス 261"/>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63" name="フローチャート: 判断 262"/>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4" name="テキスト ボックス 263"/>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107950</xdr:rowOff>
    </xdr:from>
    <xdr:to>
      <xdr:col>82</xdr:col>
      <xdr:colOff>158750</xdr:colOff>
      <xdr:row>54</xdr:row>
      <xdr:rowOff>38100</xdr:rowOff>
    </xdr:to>
    <xdr:sp macro="" textlink="">
      <xdr:nvSpPr>
        <xdr:cNvPr id="270" name="楕円 269"/>
        <xdr:cNvSpPr/>
      </xdr:nvSpPr>
      <xdr:spPr>
        <a:xfrm>
          <a:off x="16459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124477</xdr:rowOff>
    </xdr:from>
    <xdr:ext cx="762000" cy="259045"/>
    <xdr:sp macro="" textlink="">
      <xdr:nvSpPr>
        <xdr:cNvPr id="271" name="その他該当値テキスト"/>
        <xdr:cNvSpPr txBox="1"/>
      </xdr:nvSpPr>
      <xdr:spPr>
        <a:xfrm>
          <a:off x="16598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63500</xdr:rowOff>
    </xdr:from>
    <xdr:to>
      <xdr:col>78</xdr:col>
      <xdr:colOff>120650</xdr:colOff>
      <xdr:row>54</xdr:row>
      <xdr:rowOff>165100</xdr:rowOff>
    </xdr:to>
    <xdr:sp macro="" textlink="">
      <xdr:nvSpPr>
        <xdr:cNvPr id="272" name="楕円 271"/>
        <xdr:cNvSpPr/>
      </xdr:nvSpPr>
      <xdr:spPr>
        <a:xfrm>
          <a:off x="15621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3827</xdr:rowOff>
    </xdr:from>
    <xdr:ext cx="736600" cy="259045"/>
    <xdr:sp macro="" textlink="">
      <xdr:nvSpPr>
        <xdr:cNvPr id="273" name="テキスト ボックス 272"/>
        <xdr:cNvSpPr txBox="1"/>
      </xdr:nvSpPr>
      <xdr:spPr>
        <a:xfrm>
          <a:off x="15290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127000</xdr:rowOff>
    </xdr:from>
    <xdr:to>
      <xdr:col>74</xdr:col>
      <xdr:colOff>31750</xdr:colOff>
      <xdr:row>55</xdr:row>
      <xdr:rowOff>57150</xdr:rowOff>
    </xdr:to>
    <xdr:sp macro="" textlink="">
      <xdr:nvSpPr>
        <xdr:cNvPr id="274" name="楕円 273"/>
        <xdr:cNvSpPr/>
      </xdr:nvSpPr>
      <xdr:spPr>
        <a:xfrm>
          <a:off x="14732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67327</xdr:rowOff>
    </xdr:from>
    <xdr:ext cx="762000" cy="259045"/>
    <xdr:sp macro="" textlink="">
      <xdr:nvSpPr>
        <xdr:cNvPr id="275" name="テキスト ボックス 274"/>
        <xdr:cNvSpPr txBox="1"/>
      </xdr:nvSpPr>
      <xdr:spPr>
        <a:xfrm>
          <a:off x="14401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127000</xdr:rowOff>
    </xdr:from>
    <xdr:to>
      <xdr:col>69</xdr:col>
      <xdr:colOff>142875</xdr:colOff>
      <xdr:row>55</xdr:row>
      <xdr:rowOff>57150</xdr:rowOff>
    </xdr:to>
    <xdr:sp macro="" textlink="">
      <xdr:nvSpPr>
        <xdr:cNvPr id="276" name="楕円 275"/>
        <xdr:cNvSpPr/>
      </xdr:nvSpPr>
      <xdr:spPr>
        <a:xfrm>
          <a:off x="13843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67327</xdr:rowOff>
    </xdr:from>
    <xdr:ext cx="762000" cy="259045"/>
    <xdr:sp macro="" textlink="">
      <xdr:nvSpPr>
        <xdr:cNvPr id="277" name="テキスト ボックス 276"/>
        <xdr:cNvSpPr txBox="1"/>
      </xdr:nvSpPr>
      <xdr:spPr>
        <a:xfrm>
          <a:off x="13512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8" name="楕円 277"/>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9" name="テキスト ボックス 278"/>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比較すると、医師不足等に対する病院事業会計への補助や水道事業会計における辺地債償還金分の補助等により、補助費等に係る経常収支比率は若干、高くなっていましたが、近年は一部事務組合への負担金の減少等により類似団体平均を下回る状況となっています。</a:t>
          </a:r>
          <a:r>
            <a:rPr lang="ja-JP" altLang="en-US" sz="1100" b="0" i="0" baseline="0">
              <a:solidFill>
                <a:schemeClr val="dk1"/>
              </a:solidFill>
              <a:effectLst/>
              <a:latin typeface="+mn-lt"/>
              <a:ea typeface="+mn-ea"/>
              <a:cs typeface="+mn-cs"/>
            </a:rPr>
            <a:t>今回の増加はコロナ経済対策に係る定額給付金の影響です。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今後も「第６次行政改革」に基づき、補助負担金等の適正化に努めます。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4" name="直線コネクタ 303"/>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7" name="補助費等最大値テキスト"/>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8" name="直線コネクタ 307"/>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38</xdr:row>
      <xdr:rowOff>21844</xdr:rowOff>
    </xdr:to>
    <xdr:cxnSp macro="">
      <xdr:nvCxnSpPr>
        <xdr:cNvPr id="309" name="直線コネクタ 308"/>
        <xdr:cNvCxnSpPr/>
      </xdr:nvCxnSpPr>
      <xdr:spPr>
        <a:xfrm>
          <a:off x="15671800" y="64455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101854</xdr:rowOff>
    </xdr:to>
    <xdr:cxnSp macro="">
      <xdr:nvCxnSpPr>
        <xdr:cNvPr id="312" name="直線コネクタ 311"/>
        <xdr:cNvCxnSpPr/>
      </xdr:nvCxnSpPr>
      <xdr:spPr>
        <a:xfrm>
          <a:off x="14782800" y="63723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3" name="フローチャート: 判断 312"/>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14" name="テキスト ボックス 313"/>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42418</xdr:rowOff>
    </xdr:to>
    <xdr:cxnSp macro="">
      <xdr:nvCxnSpPr>
        <xdr:cNvPr id="315" name="直線コネクタ 314"/>
        <xdr:cNvCxnSpPr/>
      </xdr:nvCxnSpPr>
      <xdr:spPr>
        <a:xfrm flipV="1">
          <a:off x="13893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6" name="フローチャート: 判断 315"/>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17" name="テキスト ボックス 316"/>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46990</xdr:rowOff>
    </xdr:to>
    <xdr:cxnSp macro="">
      <xdr:nvCxnSpPr>
        <xdr:cNvPr id="318" name="直線コネクタ 317"/>
        <xdr:cNvCxnSpPr/>
      </xdr:nvCxnSpPr>
      <xdr:spPr>
        <a:xfrm flipV="1">
          <a:off x="13004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9" name="フローチャート: 判断 318"/>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20" name="テキスト ボックス 319"/>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1" name="フローチャート: 判断 320"/>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22" name="テキスト ボックス 321"/>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28" name="楕円 327"/>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29" name="補助費等該当値テキスト"/>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30" name="楕円 329"/>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31" name="テキスト ボックス 330"/>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32" name="楕円 331"/>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33" name="テキスト ボックス 332"/>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4" name="楕円 333"/>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35" name="テキスト ボックス 334"/>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6" name="楕円 335"/>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107967</xdr:rowOff>
    </xdr:from>
    <xdr:ext cx="762000" cy="259045"/>
    <xdr:sp macro="" textlink="">
      <xdr:nvSpPr>
        <xdr:cNvPr id="337" name="テキスト ボックス 336"/>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金利見直しによる利子の減少等により、類似団体平均と比較すると、公債費に係る経常収支比率は若干低くなっていますが、庁舎耐震化等の大型事業の償還も控えていることから、中長期的な財政収支試算を基に、引き続き、計画的な事業展開を進め、公債費負担の平準化を図り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2"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4" name="公債費最大値テキスト"/>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29845</xdr:rowOff>
    </xdr:from>
    <xdr:to>
      <xdr:col>24</xdr:col>
      <xdr:colOff>25400</xdr:colOff>
      <xdr:row>76</xdr:row>
      <xdr:rowOff>52705</xdr:rowOff>
    </xdr:to>
    <xdr:cxnSp macro="">
      <xdr:nvCxnSpPr>
        <xdr:cNvPr id="366" name="直線コネクタ 365"/>
        <xdr:cNvCxnSpPr/>
      </xdr:nvCxnSpPr>
      <xdr:spPr>
        <a:xfrm flipV="1">
          <a:off x="3987800" y="130600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7"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52705</xdr:rowOff>
    </xdr:from>
    <xdr:to>
      <xdr:col>19</xdr:col>
      <xdr:colOff>187325</xdr:colOff>
      <xdr:row>76</xdr:row>
      <xdr:rowOff>69850</xdr:rowOff>
    </xdr:to>
    <xdr:cxnSp macro="">
      <xdr:nvCxnSpPr>
        <xdr:cNvPr id="369" name="直線コネクタ 368"/>
        <xdr:cNvCxnSpPr/>
      </xdr:nvCxnSpPr>
      <xdr:spPr>
        <a:xfrm flipV="1">
          <a:off x="3098800" y="130829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1" name="テキスト ボックス 370"/>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69850</xdr:rowOff>
    </xdr:from>
    <xdr:to>
      <xdr:col>15</xdr:col>
      <xdr:colOff>98425</xdr:colOff>
      <xdr:row>76</xdr:row>
      <xdr:rowOff>132714</xdr:rowOff>
    </xdr:to>
    <xdr:cxnSp macro="">
      <xdr:nvCxnSpPr>
        <xdr:cNvPr id="372" name="直線コネクタ 371"/>
        <xdr:cNvCxnSpPr/>
      </xdr:nvCxnSpPr>
      <xdr:spPr>
        <a:xfrm flipV="1">
          <a:off x="2209800" y="131000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4" name="テキスト ボックス 373"/>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98425</xdr:rowOff>
    </xdr:from>
    <xdr:to>
      <xdr:col>11</xdr:col>
      <xdr:colOff>9525</xdr:colOff>
      <xdr:row>76</xdr:row>
      <xdr:rowOff>132714</xdr:rowOff>
    </xdr:to>
    <xdr:cxnSp macro="">
      <xdr:nvCxnSpPr>
        <xdr:cNvPr id="375" name="直線コネクタ 374"/>
        <xdr:cNvCxnSpPr/>
      </xdr:nvCxnSpPr>
      <xdr:spPr>
        <a:xfrm>
          <a:off x="1320800" y="131286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7" name="テキスト ボックス 376"/>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8" name="フローチャート: 判断 377"/>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9" name="テキスト ボックス 378"/>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150495</xdr:rowOff>
    </xdr:from>
    <xdr:to>
      <xdr:col>24</xdr:col>
      <xdr:colOff>76200</xdr:colOff>
      <xdr:row>76</xdr:row>
      <xdr:rowOff>80645</xdr:rowOff>
    </xdr:to>
    <xdr:sp macro="" textlink="">
      <xdr:nvSpPr>
        <xdr:cNvPr id="385" name="楕円 384"/>
        <xdr:cNvSpPr/>
      </xdr:nvSpPr>
      <xdr:spPr>
        <a:xfrm>
          <a:off x="47752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167022</xdr:rowOff>
    </xdr:from>
    <xdr:ext cx="762000" cy="259045"/>
    <xdr:sp macro="" textlink="">
      <xdr:nvSpPr>
        <xdr:cNvPr id="386" name="公債費該当値テキスト"/>
        <xdr:cNvSpPr txBox="1"/>
      </xdr:nvSpPr>
      <xdr:spPr>
        <a:xfrm>
          <a:off x="4914900" y="1285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xdr:rowOff>
    </xdr:from>
    <xdr:to>
      <xdr:col>20</xdr:col>
      <xdr:colOff>38100</xdr:colOff>
      <xdr:row>76</xdr:row>
      <xdr:rowOff>103505</xdr:rowOff>
    </xdr:to>
    <xdr:sp macro="" textlink="">
      <xdr:nvSpPr>
        <xdr:cNvPr id="387" name="楕円 386"/>
        <xdr:cNvSpPr/>
      </xdr:nvSpPr>
      <xdr:spPr>
        <a:xfrm>
          <a:off x="3937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113682</xdr:rowOff>
    </xdr:from>
    <xdr:ext cx="736600" cy="259045"/>
    <xdr:sp macro="" textlink="">
      <xdr:nvSpPr>
        <xdr:cNvPr id="388" name="テキスト ボックス 387"/>
        <xdr:cNvSpPr txBox="1"/>
      </xdr:nvSpPr>
      <xdr:spPr>
        <a:xfrm>
          <a:off x="3606800" y="1280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19050</xdr:rowOff>
    </xdr:from>
    <xdr:to>
      <xdr:col>15</xdr:col>
      <xdr:colOff>149225</xdr:colOff>
      <xdr:row>76</xdr:row>
      <xdr:rowOff>120650</xdr:rowOff>
    </xdr:to>
    <xdr:sp macro="" textlink="">
      <xdr:nvSpPr>
        <xdr:cNvPr id="389" name="楕円 388"/>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130827</xdr:rowOff>
    </xdr:from>
    <xdr:ext cx="762000" cy="259045"/>
    <xdr:sp macro="" textlink="">
      <xdr:nvSpPr>
        <xdr:cNvPr id="390" name="テキスト ボックス 389"/>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81914</xdr:rowOff>
    </xdr:from>
    <xdr:to>
      <xdr:col>11</xdr:col>
      <xdr:colOff>60325</xdr:colOff>
      <xdr:row>77</xdr:row>
      <xdr:rowOff>12064</xdr:rowOff>
    </xdr:to>
    <xdr:sp macro="" textlink="">
      <xdr:nvSpPr>
        <xdr:cNvPr id="391" name="楕円 390"/>
        <xdr:cNvSpPr/>
      </xdr:nvSpPr>
      <xdr:spPr>
        <a:xfrm>
          <a:off x="2159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22242</xdr:rowOff>
    </xdr:from>
    <xdr:ext cx="762000" cy="259045"/>
    <xdr:sp macro="" textlink="">
      <xdr:nvSpPr>
        <xdr:cNvPr id="392" name="テキスト ボックス 391"/>
        <xdr:cNvSpPr txBox="1"/>
      </xdr:nvSpPr>
      <xdr:spPr>
        <a:xfrm>
          <a:off x="1828800" y="1288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47625</xdr:rowOff>
    </xdr:from>
    <xdr:to>
      <xdr:col>6</xdr:col>
      <xdr:colOff>171450</xdr:colOff>
      <xdr:row>76</xdr:row>
      <xdr:rowOff>149225</xdr:rowOff>
    </xdr:to>
    <xdr:sp macro="" textlink="">
      <xdr:nvSpPr>
        <xdr:cNvPr id="393" name="楕円 392"/>
        <xdr:cNvSpPr/>
      </xdr:nvSpPr>
      <xdr:spPr>
        <a:xfrm>
          <a:off x="1270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159402</xdr:rowOff>
    </xdr:from>
    <xdr:ext cx="762000" cy="259045"/>
    <xdr:sp macro="" textlink="">
      <xdr:nvSpPr>
        <xdr:cNvPr id="394" name="テキスト ボックス 393"/>
        <xdr:cNvSpPr txBox="1"/>
      </xdr:nvSpPr>
      <xdr:spPr>
        <a:xfrm>
          <a:off x="939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共施設も多く、自然環境保全部局など他の自治体には例を見ない行政部門があることや、病院事業会計や水道事業会計への補助金等により、類似団体平均を上回っている状況が続いていましたが、近年は若干下回る状況に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今後も引き続き、「第６次行政改革」の推進などにより義務的経費の抑制に努めます。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0" name="テキスト ボックス 409"/>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3" name="直線コネクタ 412"/>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4" name="テキスト ボックス 413"/>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69850</xdr:rowOff>
    </xdr:from>
    <xdr:to>
      <xdr:col>82</xdr:col>
      <xdr:colOff>107950</xdr:colOff>
      <xdr:row>81</xdr:row>
      <xdr:rowOff>18414</xdr:rowOff>
    </xdr:to>
    <xdr:cxnSp macro="">
      <xdr:nvCxnSpPr>
        <xdr:cNvPr id="418" name="直線コネクタ 417"/>
        <xdr:cNvCxnSpPr/>
      </xdr:nvCxnSpPr>
      <xdr:spPr>
        <a:xfrm flipV="1">
          <a:off x="16510000" y="12757150"/>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161941</xdr:rowOff>
    </xdr:from>
    <xdr:ext cx="762000" cy="259045"/>
    <xdr:sp macro="" textlink="">
      <xdr:nvSpPr>
        <xdr:cNvPr id="419" name="公債費以外最小値テキスト"/>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18414</xdr:rowOff>
    </xdr:from>
    <xdr:to>
      <xdr:col>82</xdr:col>
      <xdr:colOff>196850</xdr:colOff>
      <xdr:row>81</xdr:row>
      <xdr:rowOff>18414</xdr:rowOff>
    </xdr:to>
    <xdr:cxnSp macro="">
      <xdr:nvCxnSpPr>
        <xdr:cNvPr id="420" name="直線コネクタ 419"/>
        <xdr:cNvCxnSpPr/>
      </xdr:nvCxnSpPr>
      <xdr:spPr>
        <a:xfrm>
          <a:off x="16421100" y="1390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156227</xdr:rowOff>
    </xdr:from>
    <xdr:ext cx="762000" cy="259045"/>
    <xdr:sp macro="" textlink="">
      <xdr:nvSpPr>
        <xdr:cNvPr id="421"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69850</xdr:rowOff>
    </xdr:from>
    <xdr:to>
      <xdr:col>82</xdr:col>
      <xdr:colOff>196850</xdr:colOff>
      <xdr:row>74</xdr:row>
      <xdr:rowOff>69850</xdr:rowOff>
    </xdr:to>
    <xdr:cxnSp macro="">
      <xdr:nvCxnSpPr>
        <xdr:cNvPr id="422" name="直線コネクタ 421"/>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77</xdr:row>
      <xdr:rowOff>144145</xdr:rowOff>
    </xdr:to>
    <xdr:cxnSp macro="">
      <xdr:nvCxnSpPr>
        <xdr:cNvPr id="423" name="直線コネクタ 422"/>
        <xdr:cNvCxnSpPr/>
      </xdr:nvCxnSpPr>
      <xdr:spPr>
        <a:xfrm flipV="1">
          <a:off x="15671800" y="13214350"/>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4"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5" name="フローチャート: 判断 424"/>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144145</xdr:rowOff>
    </xdr:to>
    <xdr:cxnSp macro="">
      <xdr:nvCxnSpPr>
        <xdr:cNvPr id="426" name="直線コネクタ 425"/>
        <xdr:cNvCxnSpPr/>
      </xdr:nvCxnSpPr>
      <xdr:spPr>
        <a:xfrm>
          <a:off x="14782800" y="1322578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27" name="フローチャート: 判断 426"/>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28" name="テキスト ボックス 427"/>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155575</xdr:rowOff>
    </xdr:from>
    <xdr:to>
      <xdr:col>73</xdr:col>
      <xdr:colOff>180975</xdr:colOff>
      <xdr:row>77</xdr:row>
      <xdr:rowOff>24130</xdr:rowOff>
    </xdr:to>
    <xdr:cxnSp macro="">
      <xdr:nvCxnSpPr>
        <xdr:cNvPr id="429" name="直線コネクタ 428"/>
        <xdr:cNvCxnSpPr/>
      </xdr:nvCxnSpPr>
      <xdr:spPr>
        <a:xfrm>
          <a:off x="13893800" y="13185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93345</xdr:rowOff>
    </xdr:from>
    <xdr:to>
      <xdr:col>74</xdr:col>
      <xdr:colOff>31750</xdr:colOff>
      <xdr:row>78</xdr:row>
      <xdr:rowOff>23495</xdr:rowOff>
    </xdr:to>
    <xdr:sp macro="" textlink="">
      <xdr:nvSpPr>
        <xdr:cNvPr id="430" name="フローチャート: 判断 429"/>
        <xdr:cNvSpPr/>
      </xdr:nvSpPr>
      <xdr:spPr>
        <a:xfrm>
          <a:off x="14732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8272</xdr:rowOff>
    </xdr:from>
    <xdr:ext cx="762000" cy="259045"/>
    <xdr:sp macro="" textlink="">
      <xdr:nvSpPr>
        <xdr:cNvPr id="431" name="テキスト ボックス 430"/>
        <xdr:cNvSpPr txBox="1"/>
      </xdr:nvSpPr>
      <xdr:spPr>
        <a:xfrm>
          <a:off x="14401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52705</xdr:rowOff>
    </xdr:from>
    <xdr:to>
      <xdr:col>69</xdr:col>
      <xdr:colOff>92075</xdr:colOff>
      <xdr:row>76</xdr:row>
      <xdr:rowOff>155575</xdr:rowOff>
    </xdr:to>
    <xdr:cxnSp macro="">
      <xdr:nvCxnSpPr>
        <xdr:cNvPr id="432" name="直線コネクタ 431"/>
        <xdr:cNvCxnSpPr/>
      </xdr:nvCxnSpPr>
      <xdr:spPr>
        <a:xfrm>
          <a:off x="13004800" y="1308290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33" name="フローチャート: 判断 432"/>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111141</xdr:rowOff>
    </xdr:from>
    <xdr:ext cx="762000" cy="259045"/>
    <xdr:sp macro="" textlink="">
      <xdr:nvSpPr>
        <xdr:cNvPr id="434" name="テキスト ボックス 433"/>
        <xdr:cNvSpPr txBox="1"/>
      </xdr:nvSpPr>
      <xdr:spPr>
        <a:xfrm>
          <a:off x="13512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35" name="フローチャート: 判断 434"/>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36" name="テキスト ボックス 435"/>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42" name="楕円 441"/>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149877</xdr:rowOff>
    </xdr:from>
    <xdr:ext cx="762000" cy="259045"/>
    <xdr:sp macro="" textlink="">
      <xdr:nvSpPr>
        <xdr:cNvPr id="443" name="公債費以外該当値テキスト"/>
        <xdr:cNvSpPr txBox="1"/>
      </xdr:nvSpPr>
      <xdr:spPr>
        <a:xfrm>
          <a:off x="16598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93345</xdr:rowOff>
    </xdr:from>
    <xdr:to>
      <xdr:col>78</xdr:col>
      <xdr:colOff>120650</xdr:colOff>
      <xdr:row>78</xdr:row>
      <xdr:rowOff>23495</xdr:rowOff>
    </xdr:to>
    <xdr:sp macro="" textlink="">
      <xdr:nvSpPr>
        <xdr:cNvPr id="444" name="楕円 443"/>
        <xdr:cNvSpPr/>
      </xdr:nvSpPr>
      <xdr:spPr>
        <a:xfrm>
          <a:off x="15621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33672</xdr:rowOff>
    </xdr:from>
    <xdr:ext cx="736600" cy="259045"/>
    <xdr:sp macro="" textlink="">
      <xdr:nvSpPr>
        <xdr:cNvPr id="445" name="テキスト ボックス 444"/>
        <xdr:cNvSpPr txBox="1"/>
      </xdr:nvSpPr>
      <xdr:spPr>
        <a:xfrm>
          <a:off x="15290800" y="1306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6" name="楕円 445"/>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7" name="テキスト ボックス 446"/>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104775</xdr:rowOff>
    </xdr:from>
    <xdr:to>
      <xdr:col>69</xdr:col>
      <xdr:colOff>142875</xdr:colOff>
      <xdr:row>77</xdr:row>
      <xdr:rowOff>34925</xdr:rowOff>
    </xdr:to>
    <xdr:sp macro="" textlink="">
      <xdr:nvSpPr>
        <xdr:cNvPr id="448" name="楕円 447"/>
        <xdr:cNvSpPr/>
      </xdr:nvSpPr>
      <xdr:spPr>
        <a:xfrm>
          <a:off x="13843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45102</xdr:rowOff>
    </xdr:from>
    <xdr:ext cx="762000" cy="259045"/>
    <xdr:sp macro="" textlink="">
      <xdr:nvSpPr>
        <xdr:cNvPr id="449" name="テキスト ボックス 448"/>
        <xdr:cNvSpPr txBox="1"/>
      </xdr:nvSpPr>
      <xdr:spPr>
        <a:xfrm>
          <a:off x="13512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1905</xdr:rowOff>
    </xdr:from>
    <xdr:to>
      <xdr:col>65</xdr:col>
      <xdr:colOff>53975</xdr:colOff>
      <xdr:row>76</xdr:row>
      <xdr:rowOff>103505</xdr:rowOff>
    </xdr:to>
    <xdr:sp macro="" textlink="">
      <xdr:nvSpPr>
        <xdr:cNvPr id="450" name="楕円 449"/>
        <xdr:cNvSpPr/>
      </xdr:nvSpPr>
      <xdr:spPr>
        <a:xfrm>
          <a:off x="12954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113682</xdr:rowOff>
    </xdr:from>
    <xdr:ext cx="762000" cy="259045"/>
    <xdr:sp macro="" textlink="">
      <xdr:nvSpPr>
        <xdr:cNvPr id="451" name="テキスト ボックス 450"/>
        <xdr:cNvSpPr txBox="1"/>
      </xdr:nvSpPr>
      <xdr:spPr>
        <a:xfrm>
          <a:off x="12623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24783</xdr:rowOff>
    </xdr:from>
    <xdr:to>
      <xdr:col>29</xdr:col>
      <xdr:colOff>127000</xdr:colOff>
      <xdr:row>17</xdr:row>
      <xdr:rowOff>88269</xdr:rowOff>
    </xdr:to>
    <xdr:cxnSp macro="">
      <xdr:nvCxnSpPr>
        <xdr:cNvPr id="52" name="直線コネクタ 51"/>
        <xdr:cNvCxnSpPr/>
      </xdr:nvCxnSpPr>
      <xdr:spPr bwMode="auto">
        <a:xfrm flipV="1">
          <a:off x="5003800" y="2987058"/>
          <a:ext cx="647700" cy="63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94824</xdr:rowOff>
    </xdr:from>
    <xdr:ext cx="762000" cy="259045"/>
    <xdr:sp macro="" textlink="">
      <xdr:nvSpPr>
        <xdr:cNvPr id="53" name="人口1人当たり決算額の推移平均値テキスト130"/>
        <xdr:cNvSpPr txBox="1"/>
      </xdr:nvSpPr>
      <xdr:spPr>
        <a:xfrm>
          <a:off x="5740400" y="3057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88269</xdr:rowOff>
    </xdr:from>
    <xdr:to>
      <xdr:col>26</xdr:col>
      <xdr:colOff>50800</xdr:colOff>
      <xdr:row>17</xdr:row>
      <xdr:rowOff>99927</xdr:rowOff>
    </xdr:to>
    <xdr:cxnSp macro="">
      <xdr:nvCxnSpPr>
        <xdr:cNvPr id="55" name="直線コネクタ 54"/>
        <xdr:cNvCxnSpPr/>
      </xdr:nvCxnSpPr>
      <xdr:spPr bwMode="auto">
        <a:xfrm flipV="1">
          <a:off x="4305300" y="3050544"/>
          <a:ext cx="6985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148677</xdr:rowOff>
    </xdr:from>
    <xdr:to>
      <xdr:col>26</xdr:col>
      <xdr:colOff>101600</xdr:colOff>
      <xdr:row>18</xdr:row>
      <xdr:rowOff>78827</xdr:rowOff>
    </xdr:to>
    <xdr:sp macro="" textlink="">
      <xdr:nvSpPr>
        <xdr:cNvPr id="56" name="フローチャート: 判断 55"/>
        <xdr:cNvSpPr/>
      </xdr:nvSpPr>
      <xdr:spPr bwMode="auto">
        <a:xfrm>
          <a:off x="4953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63604</xdr:rowOff>
    </xdr:from>
    <xdr:ext cx="736600" cy="259045"/>
    <xdr:sp macro="" textlink="">
      <xdr:nvSpPr>
        <xdr:cNvPr id="57" name="テキスト ボックス 56"/>
        <xdr:cNvSpPr txBox="1"/>
      </xdr:nvSpPr>
      <xdr:spPr>
        <a:xfrm>
          <a:off x="4622800" y="3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99927</xdr:rowOff>
    </xdr:from>
    <xdr:to>
      <xdr:col>22</xdr:col>
      <xdr:colOff>114300</xdr:colOff>
      <xdr:row>17</xdr:row>
      <xdr:rowOff>127196</xdr:rowOff>
    </xdr:to>
    <xdr:cxnSp macro="">
      <xdr:nvCxnSpPr>
        <xdr:cNvPr id="58" name="直線コネクタ 57"/>
        <xdr:cNvCxnSpPr/>
      </xdr:nvCxnSpPr>
      <xdr:spPr bwMode="auto">
        <a:xfrm flipV="1">
          <a:off x="3606800" y="3062202"/>
          <a:ext cx="698500" cy="2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33789</xdr:rowOff>
    </xdr:from>
    <xdr:to>
      <xdr:col>22</xdr:col>
      <xdr:colOff>165100</xdr:colOff>
      <xdr:row>18</xdr:row>
      <xdr:rowOff>135389</xdr:rowOff>
    </xdr:to>
    <xdr:sp macro="" textlink="">
      <xdr:nvSpPr>
        <xdr:cNvPr id="59" name="フローチャート: 判断 58"/>
        <xdr:cNvSpPr/>
      </xdr:nvSpPr>
      <xdr:spPr bwMode="auto">
        <a:xfrm>
          <a:off x="4254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120166</xdr:rowOff>
    </xdr:from>
    <xdr:ext cx="762000" cy="259045"/>
    <xdr:sp macro="" textlink="">
      <xdr:nvSpPr>
        <xdr:cNvPr id="60" name="テキスト ボックス 59"/>
        <xdr:cNvSpPr txBox="1"/>
      </xdr:nvSpPr>
      <xdr:spPr>
        <a:xfrm>
          <a:off x="3924300" y="32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94365</xdr:rowOff>
    </xdr:from>
    <xdr:to>
      <xdr:col>18</xdr:col>
      <xdr:colOff>177800</xdr:colOff>
      <xdr:row>17</xdr:row>
      <xdr:rowOff>127196</xdr:rowOff>
    </xdr:to>
    <xdr:cxnSp macro="">
      <xdr:nvCxnSpPr>
        <xdr:cNvPr id="61" name="直線コネクタ 60"/>
        <xdr:cNvCxnSpPr/>
      </xdr:nvCxnSpPr>
      <xdr:spPr bwMode="auto">
        <a:xfrm>
          <a:off x="2908300" y="3056640"/>
          <a:ext cx="698500" cy="32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59088</xdr:rowOff>
    </xdr:from>
    <xdr:to>
      <xdr:col>19</xdr:col>
      <xdr:colOff>38100</xdr:colOff>
      <xdr:row>18</xdr:row>
      <xdr:rowOff>160688</xdr:rowOff>
    </xdr:to>
    <xdr:sp macro="" textlink="">
      <xdr:nvSpPr>
        <xdr:cNvPr id="62" name="フローチャート: 判断 61"/>
        <xdr:cNvSpPr/>
      </xdr:nvSpPr>
      <xdr:spPr bwMode="auto">
        <a:xfrm>
          <a:off x="35560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145464</xdr:rowOff>
    </xdr:from>
    <xdr:ext cx="762000" cy="259045"/>
    <xdr:sp macro="" textlink="">
      <xdr:nvSpPr>
        <xdr:cNvPr id="63" name="テキスト ボックス 62"/>
        <xdr:cNvSpPr txBox="1"/>
      </xdr:nvSpPr>
      <xdr:spPr>
        <a:xfrm>
          <a:off x="3225800" y="327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95348</xdr:rowOff>
    </xdr:from>
    <xdr:to>
      <xdr:col>15</xdr:col>
      <xdr:colOff>101600</xdr:colOff>
      <xdr:row>19</xdr:row>
      <xdr:rowOff>25498</xdr:rowOff>
    </xdr:to>
    <xdr:sp macro="" textlink="">
      <xdr:nvSpPr>
        <xdr:cNvPr id="64" name="フローチャート: 判断 63"/>
        <xdr:cNvSpPr/>
      </xdr:nvSpPr>
      <xdr:spPr bwMode="auto">
        <a:xfrm>
          <a:off x="2857500" y="3229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10275</xdr:rowOff>
    </xdr:from>
    <xdr:ext cx="762000" cy="259045"/>
    <xdr:sp macro="" textlink="">
      <xdr:nvSpPr>
        <xdr:cNvPr id="65" name="テキスト ボックス 64"/>
        <xdr:cNvSpPr txBox="1"/>
      </xdr:nvSpPr>
      <xdr:spPr>
        <a:xfrm>
          <a:off x="2527300" y="331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145433</xdr:rowOff>
    </xdr:from>
    <xdr:to>
      <xdr:col>29</xdr:col>
      <xdr:colOff>177800</xdr:colOff>
      <xdr:row>17</xdr:row>
      <xdr:rowOff>75583</xdr:rowOff>
    </xdr:to>
    <xdr:sp macro="" textlink="">
      <xdr:nvSpPr>
        <xdr:cNvPr id="71" name="楕円 70"/>
        <xdr:cNvSpPr/>
      </xdr:nvSpPr>
      <xdr:spPr bwMode="auto">
        <a:xfrm>
          <a:off x="5600700" y="2936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161960</xdr:rowOff>
    </xdr:from>
    <xdr:ext cx="762000" cy="259045"/>
    <xdr:sp macro="" textlink="">
      <xdr:nvSpPr>
        <xdr:cNvPr id="72" name="人口1人当たり決算額の推移該当値テキスト130"/>
        <xdr:cNvSpPr txBox="1"/>
      </xdr:nvSpPr>
      <xdr:spPr>
        <a:xfrm>
          <a:off x="5740400" y="278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37469</xdr:rowOff>
    </xdr:from>
    <xdr:to>
      <xdr:col>26</xdr:col>
      <xdr:colOff>101600</xdr:colOff>
      <xdr:row>17</xdr:row>
      <xdr:rowOff>139069</xdr:rowOff>
    </xdr:to>
    <xdr:sp macro="" textlink="">
      <xdr:nvSpPr>
        <xdr:cNvPr id="73" name="楕円 72"/>
        <xdr:cNvSpPr/>
      </xdr:nvSpPr>
      <xdr:spPr bwMode="auto">
        <a:xfrm>
          <a:off x="4953000" y="2999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149246</xdr:rowOff>
    </xdr:from>
    <xdr:ext cx="736600" cy="259045"/>
    <xdr:sp macro="" textlink="">
      <xdr:nvSpPr>
        <xdr:cNvPr id="74" name="テキスト ボックス 73"/>
        <xdr:cNvSpPr txBox="1"/>
      </xdr:nvSpPr>
      <xdr:spPr>
        <a:xfrm>
          <a:off x="4622800" y="276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49127</xdr:rowOff>
    </xdr:from>
    <xdr:to>
      <xdr:col>22</xdr:col>
      <xdr:colOff>165100</xdr:colOff>
      <xdr:row>17</xdr:row>
      <xdr:rowOff>150727</xdr:rowOff>
    </xdr:to>
    <xdr:sp macro="" textlink="">
      <xdr:nvSpPr>
        <xdr:cNvPr id="75" name="楕円 74"/>
        <xdr:cNvSpPr/>
      </xdr:nvSpPr>
      <xdr:spPr bwMode="auto">
        <a:xfrm>
          <a:off x="4254500" y="3011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160904</xdr:rowOff>
    </xdr:from>
    <xdr:ext cx="762000" cy="259045"/>
    <xdr:sp macro="" textlink="">
      <xdr:nvSpPr>
        <xdr:cNvPr id="76" name="テキスト ボックス 75"/>
        <xdr:cNvSpPr txBox="1"/>
      </xdr:nvSpPr>
      <xdr:spPr>
        <a:xfrm>
          <a:off x="3924300" y="2780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76396</xdr:rowOff>
    </xdr:from>
    <xdr:to>
      <xdr:col>19</xdr:col>
      <xdr:colOff>38100</xdr:colOff>
      <xdr:row>18</xdr:row>
      <xdr:rowOff>6546</xdr:rowOff>
    </xdr:to>
    <xdr:sp macro="" textlink="">
      <xdr:nvSpPr>
        <xdr:cNvPr id="77" name="楕円 76"/>
        <xdr:cNvSpPr/>
      </xdr:nvSpPr>
      <xdr:spPr bwMode="auto">
        <a:xfrm>
          <a:off x="3556000" y="3038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16723</xdr:rowOff>
    </xdr:from>
    <xdr:ext cx="762000" cy="259045"/>
    <xdr:sp macro="" textlink="">
      <xdr:nvSpPr>
        <xdr:cNvPr id="78" name="テキスト ボックス 77"/>
        <xdr:cNvSpPr txBox="1"/>
      </xdr:nvSpPr>
      <xdr:spPr>
        <a:xfrm>
          <a:off x="3225800" y="280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43565</xdr:rowOff>
    </xdr:from>
    <xdr:to>
      <xdr:col>15</xdr:col>
      <xdr:colOff>101600</xdr:colOff>
      <xdr:row>17</xdr:row>
      <xdr:rowOff>145165</xdr:rowOff>
    </xdr:to>
    <xdr:sp macro="" textlink="">
      <xdr:nvSpPr>
        <xdr:cNvPr id="79" name="楕円 78"/>
        <xdr:cNvSpPr/>
      </xdr:nvSpPr>
      <xdr:spPr bwMode="auto">
        <a:xfrm>
          <a:off x="2857500" y="3005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155342</xdr:rowOff>
    </xdr:from>
    <xdr:ext cx="762000" cy="259045"/>
    <xdr:sp macro="" textlink="">
      <xdr:nvSpPr>
        <xdr:cNvPr id="80" name="テキスト ボックス 79"/>
        <xdr:cNvSpPr txBox="1"/>
      </xdr:nvSpPr>
      <xdr:spPr>
        <a:xfrm>
          <a:off x="2527300" y="27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312875</xdr:rowOff>
    </xdr:from>
    <xdr:ext cx="762000" cy="259045"/>
    <xdr:sp macro="" textlink="">
      <xdr:nvSpPr>
        <xdr:cNvPr id="110" name="人口1人当たり決算額の推移最小値テキスト445"/>
        <xdr:cNvSpPr txBox="1"/>
      </xdr:nvSpPr>
      <xdr:spPr>
        <a:xfrm>
          <a:off x="5740400" y="743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84480</xdr:rowOff>
    </xdr:from>
    <xdr:to>
      <xdr:col>29</xdr:col>
      <xdr:colOff>127000</xdr:colOff>
      <xdr:row>35</xdr:row>
      <xdr:rowOff>143173</xdr:rowOff>
    </xdr:to>
    <xdr:cxnSp macro="">
      <xdr:nvCxnSpPr>
        <xdr:cNvPr id="114" name="直線コネクタ 113"/>
        <xdr:cNvCxnSpPr/>
      </xdr:nvCxnSpPr>
      <xdr:spPr bwMode="auto">
        <a:xfrm flipV="1">
          <a:off x="5003800" y="6694830"/>
          <a:ext cx="647700" cy="58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219346</xdr:rowOff>
    </xdr:from>
    <xdr:ext cx="762000" cy="259045"/>
    <xdr:sp macro="" textlink="">
      <xdr:nvSpPr>
        <xdr:cNvPr id="115" name="人口1人当たり決算額の推移平均値テキスト445"/>
        <xdr:cNvSpPr txBox="1"/>
      </xdr:nvSpPr>
      <xdr:spPr>
        <a:xfrm>
          <a:off x="5740400" y="682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143173</xdr:rowOff>
    </xdr:from>
    <xdr:to>
      <xdr:col>26</xdr:col>
      <xdr:colOff>50800</xdr:colOff>
      <xdr:row>35</xdr:row>
      <xdr:rowOff>217145</xdr:rowOff>
    </xdr:to>
    <xdr:cxnSp macro="">
      <xdr:nvCxnSpPr>
        <xdr:cNvPr id="117" name="直線コネクタ 116"/>
        <xdr:cNvCxnSpPr/>
      </xdr:nvCxnSpPr>
      <xdr:spPr bwMode="auto">
        <a:xfrm flipV="1">
          <a:off x="4305300" y="6753523"/>
          <a:ext cx="698500" cy="73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247517</xdr:rowOff>
    </xdr:from>
    <xdr:to>
      <xdr:col>26</xdr:col>
      <xdr:colOff>101600</xdr:colOff>
      <xdr:row>36</xdr:row>
      <xdr:rowOff>6217</xdr:rowOff>
    </xdr:to>
    <xdr:sp macro="" textlink="">
      <xdr:nvSpPr>
        <xdr:cNvPr id="118" name="フローチャート: 判断 117"/>
        <xdr:cNvSpPr/>
      </xdr:nvSpPr>
      <xdr:spPr bwMode="auto">
        <a:xfrm>
          <a:off x="4953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333894</xdr:rowOff>
    </xdr:from>
    <xdr:ext cx="736600" cy="259045"/>
    <xdr:sp macro="" textlink="">
      <xdr:nvSpPr>
        <xdr:cNvPr id="119" name="テキスト ボックス 118"/>
        <xdr:cNvSpPr txBox="1"/>
      </xdr:nvSpPr>
      <xdr:spPr>
        <a:xfrm>
          <a:off x="4622800" y="6944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149631</xdr:rowOff>
    </xdr:from>
    <xdr:to>
      <xdr:col>22</xdr:col>
      <xdr:colOff>114300</xdr:colOff>
      <xdr:row>35</xdr:row>
      <xdr:rowOff>217145</xdr:rowOff>
    </xdr:to>
    <xdr:cxnSp macro="">
      <xdr:nvCxnSpPr>
        <xdr:cNvPr id="120" name="直線コネクタ 119"/>
        <xdr:cNvCxnSpPr/>
      </xdr:nvCxnSpPr>
      <xdr:spPr bwMode="auto">
        <a:xfrm>
          <a:off x="3606800" y="6759981"/>
          <a:ext cx="698500" cy="67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276930</xdr:rowOff>
    </xdr:from>
    <xdr:to>
      <xdr:col>22</xdr:col>
      <xdr:colOff>165100</xdr:colOff>
      <xdr:row>36</xdr:row>
      <xdr:rowOff>35630</xdr:rowOff>
    </xdr:to>
    <xdr:sp macro="" textlink="">
      <xdr:nvSpPr>
        <xdr:cNvPr id="121" name="フローチャート: 判断 120"/>
        <xdr:cNvSpPr/>
      </xdr:nvSpPr>
      <xdr:spPr bwMode="auto">
        <a:xfrm>
          <a:off x="4254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20407</xdr:rowOff>
    </xdr:from>
    <xdr:ext cx="762000" cy="259045"/>
    <xdr:sp macro="" textlink="">
      <xdr:nvSpPr>
        <xdr:cNvPr id="122" name="テキスト ボックス 121"/>
        <xdr:cNvSpPr txBox="1"/>
      </xdr:nvSpPr>
      <xdr:spPr>
        <a:xfrm>
          <a:off x="39243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149631</xdr:rowOff>
    </xdr:from>
    <xdr:to>
      <xdr:col>18</xdr:col>
      <xdr:colOff>177800</xdr:colOff>
      <xdr:row>35</xdr:row>
      <xdr:rowOff>264541</xdr:rowOff>
    </xdr:to>
    <xdr:cxnSp macro="">
      <xdr:nvCxnSpPr>
        <xdr:cNvPr id="123" name="直線コネクタ 122"/>
        <xdr:cNvCxnSpPr/>
      </xdr:nvCxnSpPr>
      <xdr:spPr bwMode="auto">
        <a:xfrm flipV="1">
          <a:off x="2908300" y="6759981"/>
          <a:ext cx="698500" cy="114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279997</xdr:rowOff>
    </xdr:from>
    <xdr:to>
      <xdr:col>19</xdr:col>
      <xdr:colOff>38100</xdr:colOff>
      <xdr:row>36</xdr:row>
      <xdr:rowOff>38697</xdr:rowOff>
    </xdr:to>
    <xdr:sp macro="" textlink="">
      <xdr:nvSpPr>
        <xdr:cNvPr id="124" name="フローチャート: 判断 123"/>
        <xdr:cNvSpPr/>
      </xdr:nvSpPr>
      <xdr:spPr bwMode="auto">
        <a:xfrm>
          <a:off x="3556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23474</xdr:rowOff>
    </xdr:from>
    <xdr:ext cx="762000" cy="259045"/>
    <xdr:sp macro="" textlink="">
      <xdr:nvSpPr>
        <xdr:cNvPr id="125" name="テキスト ボックス 124"/>
        <xdr:cNvSpPr txBox="1"/>
      </xdr:nvSpPr>
      <xdr:spPr>
        <a:xfrm>
          <a:off x="32258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279711</xdr:rowOff>
    </xdr:from>
    <xdr:to>
      <xdr:col>15</xdr:col>
      <xdr:colOff>101600</xdr:colOff>
      <xdr:row>36</xdr:row>
      <xdr:rowOff>38411</xdr:rowOff>
    </xdr:to>
    <xdr:sp macro="" textlink="">
      <xdr:nvSpPr>
        <xdr:cNvPr id="126" name="フローチャート: 判断 125"/>
        <xdr:cNvSpPr/>
      </xdr:nvSpPr>
      <xdr:spPr bwMode="auto">
        <a:xfrm>
          <a:off x="2857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23188</xdr:rowOff>
    </xdr:from>
    <xdr:ext cx="762000" cy="259045"/>
    <xdr:sp macro="" textlink="">
      <xdr:nvSpPr>
        <xdr:cNvPr id="127" name="テキスト ボックス 126"/>
        <xdr:cNvSpPr txBox="1"/>
      </xdr:nvSpPr>
      <xdr:spPr>
        <a:xfrm>
          <a:off x="2527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33680</xdr:rowOff>
    </xdr:from>
    <xdr:to>
      <xdr:col>29</xdr:col>
      <xdr:colOff>177800</xdr:colOff>
      <xdr:row>35</xdr:row>
      <xdr:rowOff>135280</xdr:rowOff>
    </xdr:to>
    <xdr:sp macro="" textlink="">
      <xdr:nvSpPr>
        <xdr:cNvPr id="133" name="楕円 132"/>
        <xdr:cNvSpPr/>
      </xdr:nvSpPr>
      <xdr:spPr bwMode="auto">
        <a:xfrm>
          <a:off x="5600700" y="664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221657</xdr:rowOff>
    </xdr:from>
    <xdr:ext cx="762000" cy="259045"/>
    <xdr:sp macro="" textlink="">
      <xdr:nvSpPr>
        <xdr:cNvPr id="134" name="人口1人当たり決算額の推移該当値テキスト445"/>
        <xdr:cNvSpPr txBox="1"/>
      </xdr:nvSpPr>
      <xdr:spPr>
        <a:xfrm>
          <a:off x="5740400" y="648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92373</xdr:rowOff>
    </xdr:from>
    <xdr:to>
      <xdr:col>26</xdr:col>
      <xdr:colOff>101600</xdr:colOff>
      <xdr:row>35</xdr:row>
      <xdr:rowOff>193973</xdr:rowOff>
    </xdr:to>
    <xdr:sp macro="" textlink="">
      <xdr:nvSpPr>
        <xdr:cNvPr id="135" name="楕円 134"/>
        <xdr:cNvSpPr/>
      </xdr:nvSpPr>
      <xdr:spPr bwMode="auto">
        <a:xfrm>
          <a:off x="4953000" y="6702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204150</xdr:rowOff>
    </xdr:from>
    <xdr:ext cx="736600" cy="259045"/>
    <xdr:sp macro="" textlink="">
      <xdr:nvSpPr>
        <xdr:cNvPr id="136" name="テキスト ボックス 135"/>
        <xdr:cNvSpPr txBox="1"/>
      </xdr:nvSpPr>
      <xdr:spPr>
        <a:xfrm>
          <a:off x="4622800" y="6471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166345</xdr:rowOff>
    </xdr:from>
    <xdr:to>
      <xdr:col>22</xdr:col>
      <xdr:colOff>165100</xdr:colOff>
      <xdr:row>35</xdr:row>
      <xdr:rowOff>267945</xdr:rowOff>
    </xdr:to>
    <xdr:sp macro="" textlink="">
      <xdr:nvSpPr>
        <xdr:cNvPr id="137" name="楕円 136"/>
        <xdr:cNvSpPr/>
      </xdr:nvSpPr>
      <xdr:spPr bwMode="auto">
        <a:xfrm>
          <a:off x="4254500" y="6776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278122</xdr:rowOff>
    </xdr:from>
    <xdr:ext cx="762000" cy="259045"/>
    <xdr:sp macro="" textlink="">
      <xdr:nvSpPr>
        <xdr:cNvPr id="138" name="テキスト ボックス 137"/>
        <xdr:cNvSpPr txBox="1"/>
      </xdr:nvSpPr>
      <xdr:spPr>
        <a:xfrm>
          <a:off x="3924300" y="654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98831</xdr:rowOff>
    </xdr:from>
    <xdr:to>
      <xdr:col>19</xdr:col>
      <xdr:colOff>38100</xdr:colOff>
      <xdr:row>35</xdr:row>
      <xdr:rowOff>200431</xdr:rowOff>
    </xdr:to>
    <xdr:sp macro="" textlink="">
      <xdr:nvSpPr>
        <xdr:cNvPr id="139" name="楕円 138"/>
        <xdr:cNvSpPr/>
      </xdr:nvSpPr>
      <xdr:spPr bwMode="auto">
        <a:xfrm>
          <a:off x="3556000" y="6709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210608</xdr:rowOff>
    </xdr:from>
    <xdr:ext cx="762000" cy="259045"/>
    <xdr:sp macro="" textlink="">
      <xdr:nvSpPr>
        <xdr:cNvPr id="140" name="テキスト ボックス 139"/>
        <xdr:cNvSpPr txBox="1"/>
      </xdr:nvSpPr>
      <xdr:spPr>
        <a:xfrm>
          <a:off x="3225800" y="647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213741</xdr:rowOff>
    </xdr:from>
    <xdr:to>
      <xdr:col>15</xdr:col>
      <xdr:colOff>101600</xdr:colOff>
      <xdr:row>35</xdr:row>
      <xdr:rowOff>315341</xdr:rowOff>
    </xdr:to>
    <xdr:sp macro="" textlink="">
      <xdr:nvSpPr>
        <xdr:cNvPr id="141" name="楕円 140"/>
        <xdr:cNvSpPr/>
      </xdr:nvSpPr>
      <xdr:spPr bwMode="auto">
        <a:xfrm>
          <a:off x="2857500" y="6824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325518</xdr:rowOff>
    </xdr:from>
    <xdr:ext cx="762000" cy="259045"/>
    <xdr:sp macro="" textlink="">
      <xdr:nvSpPr>
        <xdr:cNvPr id="142" name="テキスト ボックス 141"/>
        <xdr:cNvSpPr txBox="1"/>
      </xdr:nvSpPr>
      <xdr:spPr>
        <a:xfrm>
          <a:off x="2527300" y="659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11,300
11,110
737.13
11,520,158
11,263,456
256,473
5,760,335
12,156,908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138171</xdr:rowOff>
    </xdr:from>
    <xdr:to>
      <xdr:col>24</xdr:col>
      <xdr:colOff>62865</xdr:colOff>
      <xdr:row>39</xdr:row>
      <xdr:rowOff>5240</xdr:rowOff>
    </xdr:to>
    <xdr:cxnSp macro="">
      <xdr:nvCxnSpPr>
        <xdr:cNvPr id="60" name="直線コネクタ 59"/>
        <xdr:cNvCxnSpPr/>
      </xdr:nvCxnSpPr>
      <xdr:spPr>
        <a:xfrm flipV="1">
          <a:off x="4633595" y="5281671"/>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9067</xdr:rowOff>
    </xdr:from>
    <xdr:ext cx="534377" cy="259045"/>
    <xdr:sp macro="" textlink="">
      <xdr:nvSpPr>
        <xdr:cNvPr id="61" name="人件費最小値テキスト"/>
        <xdr:cNvSpPr txBox="1"/>
      </xdr:nvSpPr>
      <xdr:spPr>
        <a:xfrm>
          <a:off x="4686300" y="66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5240</xdr:rowOff>
    </xdr:from>
    <xdr:to>
      <xdr:col>24</xdr:col>
      <xdr:colOff>152400</xdr:colOff>
      <xdr:row>39</xdr:row>
      <xdr:rowOff>5240</xdr:rowOff>
    </xdr:to>
    <xdr:cxnSp macro="">
      <xdr:nvCxnSpPr>
        <xdr:cNvPr id="62" name="直線コネクタ 61"/>
        <xdr:cNvCxnSpPr/>
      </xdr:nvCxnSpPr>
      <xdr:spPr>
        <a:xfrm>
          <a:off x="4546600" y="669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84848</xdr:rowOff>
    </xdr:from>
    <xdr:ext cx="599010" cy="259045"/>
    <xdr:sp macro="" textlink="">
      <xdr:nvSpPr>
        <xdr:cNvPr id="63" name="人件費最大値テキスト"/>
        <xdr:cNvSpPr txBox="1"/>
      </xdr:nvSpPr>
      <xdr:spPr>
        <a:xfrm>
          <a:off x="4686300" y="50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138171</xdr:rowOff>
    </xdr:from>
    <xdr:to>
      <xdr:col>24</xdr:col>
      <xdr:colOff>152400</xdr:colOff>
      <xdr:row>30</xdr:row>
      <xdr:rowOff>138171</xdr:rowOff>
    </xdr:to>
    <xdr:cxnSp macro="">
      <xdr:nvCxnSpPr>
        <xdr:cNvPr id="64" name="直線コネクタ 63"/>
        <xdr:cNvCxnSpPr/>
      </xdr:nvCxnSpPr>
      <xdr:spPr>
        <a:xfrm>
          <a:off x="4546600" y="528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39559</xdr:rowOff>
    </xdr:from>
    <xdr:to>
      <xdr:col>24</xdr:col>
      <xdr:colOff>63500</xdr:colOff>
      <xdr:row>36</xdr:row>
      <xdr:rowOff>35601</xdr:rowOff>
    </xdr:to>
    <xdr:cxnSp macro="">
      <xdr:nvCxnSpPr>
        <xdr:cNvPr id="65" name="直線コネクタ 64"/>
        <xdr:cNvCxnSpPr/>
      </xdr:nvCxnSpPr>
      <xdr:spPr>
        <a:xfrm flipV="1">
          <a:off x="3797300" y="5868859"/>
          <a:ext cx="838200" cy="33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165225</xdr:rowOff>
    </xdr:from>
    <xdr:ext cx="599010" cy="259045"/>
    <xdr:sp macro="" textlink="">
      <xdr:nvSpPr>
        <xdr:cNvPr id="66" name="人件費平均値テキスト"/>
        <xdr:cNvSpPr txBox="1"/>
      </xdr:nvSpPr>
      <xdr:spPr>
        <a:xfrm>
          <a:off x="4686300" y="5994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15348</xdr:rowOff>
    </xdr:from>
    <xdr:to>
      <xdr:col>24</xdr:col>
      <xdr:colOff>114300</xdr:colOff>
      <xdr:row>35</xdr:row>
      <xdr:rowOff>116948</xdr:rowOff>
    </xdr:to>
    <xdr:sp macro="" textlink="">
      <xdr:nvSpPr>
        <xdr:cNvPr id="67" name="フローチャート: 判断 66"/>
        <xdr:cNvSpPr/>
      </xdr:nvSpPr>
      <xdr:spPr>
        <a:xfrm>
          <a:off x="4584700" y="601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35601</xdr:rowOff>
    </xdr:from>
    <xdr:to>
      <xdr:col>19</xdr:col>
      <xdr:colOff>177800</xdr:colOff>
      <xdr:row>36</xdr:row>
      <xdr:rowOff>53503</xdr:rowOff>
    </xdr:to>
    <xdr:cxnSp macro="">
      <xdr:nvCxnSpPr>
        <xdr:cNvPr id="68" name="直線コネクタ 67"/>
        <xdr:cNvCxnSpPr/>
      </xdr:nvCxnSpPr>
      <xdr:spPr>
        <a:xfrm flipV="1">
          <a:off x="2908300" y="6207801"/>
          <a:ext cx="889000" cy="1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43151</xdr:rowOff>
    </xdr:from>
    <xdr:to>
      <xdr:col>20</xdr:col>
      <xdr:colOff>38100</xdr:colOff>
      <xdr:row>36</xdr:row>
      <xdr:rowOff>144751</xdr:rowOff>
    </xdr:to>
    <xdr:sp macro="" textlink="">
      <xdr:nvSpPr>
        <xdr:cNvPr id="69" name="フローチャート: 判断 68"/>
        <xdr:cNvSpPr/>
      </xdr:nvSpPr>
      <xdr:spPr>
        <a:xfrm>
          <a:off x="3746500" y="62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135878</xdr:rowOff>
    </xdr:from>
    <xdr:ext cx="534377" cy="259045"/>
    <xdr:sp macro="" textlink="">
      <xdr:nvSpPr>
        <xdr:cNvPr id="70" name="テキスト ボックス 69"/>
        <xdr:cNvSpPr txBox="1"/>
      </xdr:nvSpPr>
      <xdr:spPr>
        <a:xfrm>
          <a:off x="3530111" y="630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53503</xdr:rowOff>
    </xdr:from>
    <xdr:to>
      <xdr:col>15</xdr:col>
      <xdr:colOff>50800</xdr:colOff>
      <xdr:row>36</xdr:row>
      <xdr:rowOff>53975</xdr:rowOff>
    </xdr:to>
    <xdr:cxnSp macro="">
      <xdr:nvCxnSpPr>
        <xdr:cNvPr id="71" name="直線コネクタ 70"/>
        <xdr:cNvCxnSpPr/>
      </xdr:nvCxnSpPr>
      <xdr:spPr>
        <a:xfrm flipV="1">
          <a:off x="2019300" y="6225703"/>
          <a:ext cx="889000" cy="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100301</xdr:rowOff>
    </xdr:from>
    <xdr:to>
      <xdr:col>15</xdr:col>
      <xdr:colOff>101600</xdr:colOff>
      <xdr:row>37</xdr:row>
      <xdr:rowOff>30451</xdr:rowOff>
    </xdr:to>
    <xdr:sp macro="" textlink="">
      <xdr:nvSpPr>
        <xdr:cNvPr id="72" name="フローチャート: 判断 71"/>
        <xdr:cNvSpPr/>
      </xdr:nvSpPr>
      <xdr:spPr>
        <a:xfrm>
          <a:off x="2857500" y="627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21578</xdr:rowOff>
    </xdr:from>
    <xdr:ext cx="534377" cy="259045"/>
    <xdr:sp macro="" textlink="">
      <xdr:nvSpPr>
        <xdr:cNvPr id="73" name="テキスト ボックス 72"/>
        <xdr:cNvSpPr txBox="1"/>
      </xdr:nvSpPr>
      <xdr:spPr>
        <a:xfrm>
          <a:off x="2641111" y="636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43431</xdr:rowOff>
    </xdr:from>
    <xdr:to>
      <xdr:col>10</xdr:col>
      <xdr:colOff>114300</xdr:colOff>
      <xdr:row>36</xdr:row>
      <xdr:rowOff>53975</xdr:rowOff>
    </xdr:to>
    <xdr:cxnSp macro="">
      <xdr:nvCxnSpPr>
        <xdr:cNvPr id="74" name="直線コネクタ 73"/>
        <xdr:cNvCxnSpPr/>
      </xdr:nvCxnSpPr>
      <xdr:spPr>
        <a:xfrm>
          <a:off x="1130300" y="6215631"/>
          <a:ext cx="8890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108560</xdr:rowOff>
    </xdr:from>
    <xdr:to>
      <xdr:col>10</xdr:col>
      <xdr:colOff>165100</xdr:colOff>
      <xdr:row>37</xdr:row>
      <xdr:rowOff>38710</xdr:rowOff>
    </xdr:to>
    <xdr:sp macro="" textlink="">
      <xdr:nvSpPr>
        <xdr:cNvPr id="75" name="フローチャート: 判断 74"/>
        <xdr:cNvSpPr/>
      </xdr:nvSpPr>
      <xdr:spPr>
        <a:xfrm>
          <a:off x="196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29837</xdr:rowOff>
    </xdr:from>
    <xdr:ext cx="534377" cy="259045"/>
    <xdr:sp macro="" textlink="">
      <xdr:nvSpPr>
        <xdr:cNvPr id="76" name="テキスト ボックス 75"/>
        <xdr:cNvSpPr txBox="1"/>
      </xdr:nvSpPr>
      <xdr:spPr>
        <a:xfrm>
          <a:off x="1752111" y="63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145821</xdr:rowOff>
    </xdr:from>
    <xdr:to>
      <xdr:col>6</xdr:col>
      <xdr:colOff>38100</xdr:colOff>
      <xdr:row>37</xdr:row>
      <xdr:rowOff>75971</xdr:rowOff>
    </xdr:to>
    <xdr:sp macro="" textlink="">
      <xdr:nvSpPr>
        <xdr:cNvPr id="77" name="フローチャート: 判断 76"/>
        <xdr:cNvSpPr/>
      </xdr:nvSpPr>
      <xdr:spPr>
        <a:xfrm>
          <a:off x="1079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67098</xdr:rowOff>
    </xdr:from>
    <xdr:ext cx="534377" cy="259045"/>
    <xdr:sp macro="" textlink="">
      <xdr:nvSpPr>
        <xdr:cNvPr id="78" name="テキスト ボックス 77"/>
        <xdr:cNvSpPr txBox="1"/>
      </xdr:nvSpPr>
      <xdr:spPr>
        <a:xfrm>
          <a:off x="863111" y="64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160209</xdr:rowOff>
    </xdr:from>
    <xdr:to>
      <xdr:col>24</xdr:col>
      <xdr:colOff>114300</xdr:colOff>
      <xdr:row>34</xdr:row>
      <xdr:rowOff>90359</xdr:rowOff>
    </xdr:to>
    <xdr:sp macro="" textlink="">
      <xdr:nvSpPr>
        <xdr:cNvPr id="84" name="楕円 83"/>
        <xdr:cNvSpPr/>
      </xdr:nvSpPr>
      <xdr:spPr>
        <a:xfrm>
          <a:off x="4584700" y="58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11636</xdr:rowOff>
    </xdr:from>
    <xdr:ext cx="599010" cy="259045"/>
    <xdr:sp macro="" textlink="">
      <xdr:nvSpPr>
        <xdr:cNvPr id="85" name="人件費該当値テキスト"/>
        <xdr:cNvSpPr txBox="1"/>
      </xdr:nvSpPr>
      <xdr:spPr>
        <a:xfrm>
          <a:off x="4686300" y="566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156251</xdr:rowOff>
    </xdr:from>
    <xdr:to>
      <xdr:col>20</xdr:col>
      <xdr:colOff>38100</xdr:colOff>
      <xdr:row>36</xdr:row>
      <xdr:rowOff>86401</xdr:rowOff>
    </xdr:to>
    <xdr:sp macro="" textlink="">
      <xdr:nvSpPr>
        <xdr:cNvPr id="86" name="楕円 85"/>
        <xdr:cNvSpPr/>
      </xdr:nvSpPr>
      <xdr:spPr>
        <a:xfrm>
          <a:off x="3746500" y="615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102928</xdr:rowOff>
    </xdr:from>
    <xdr:ext cx="599010" cy="259045"/>
    <xdr:sp macro="" textlink="">
      <xdr:nvSpPr>
        <xdr:cNvPr id="87" name="テキスト ボックス 86"/>
        <xdr:cNvSpPr txBox="1"/>
      </xdr:nvSpPr>
      <xdr:spPr>
        <a:xfrm>
          <a:off x="3497795" y="593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2703</xdr:rowOff>
    </xdr:from>
    <xdr:to>
      <xdr:col>15</xdr:col>
      <xdr:colOff>101600</xdr:colOff>
      <xdr:row>36</xdr:row>
      <xdr:rowOff>104303</xdr:rowOff>
    </xdr:to>
    <xdr:sp macro="" textlink="">
      <xdr:nvSpPr>
        <xdr:cNvPr id="88" name="楕円 87"/>
        <xdr:cNvSpPr/>
      </xdr:nvSpPr>
      <xdr:spPr>
        <a:xfrm>
          <a:off x="2857500" y="617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120830</xdr:rowOff>
    </xdr:from>
    <xdr:ext cx="599010" cy="259045"/>
    <xdr:sp macro="" textlink="">
      <xdr:nvSpPr>
        <xdr:cNvPr id="89" name="テキスト ボックス 88"/>
        <xdr:cNvSpPr txBox="1"/>
      </xdr:nvSpPr>
      <xdr:spPr>
        <a:xfrm>
          <a:off x="2608795" y="595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3175</xdr:rowOff>
    </xdr:from>
    <xdr:to>
      <xdr:col>10</xdr:col>
      <xdr:colOff>165100</xdr:colOff>
      <xdr:row>36</xdr:row>
      <xdr:rowOff>104775</xdr:rowOff>
    </xdr:to>
    <xdr:sp macro="" textlink="">
      <xdr:nvSpPr>
        <xdr:cNvPr id="90" name="楕円 89"/>
        <xdr:cNvSpPr/>
      </xdr:nvSpPr>
      <xdr:spPr>
        <a:xfrm>
          <a:off x="1968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121302</xdr:rowOff>
    </xdr:from>
    <xdr:ext cx="599010" cy="259045"/>
    <xdr:sp macro="" textlink="">
      <xdr:nvSpPr>
        <xdr:cNvPr id="91" name="テキスト ボックス 90"/>
        <xdr:cNvSpPr txBox="1"/>
      </xdr:nvSpPr>
      <xdr:spPr>
        <a:xfrm>
          <a:off x="1719795" y="595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164081</xdr:rowOff>
    </xdr:from>
    <xdr:to>
      <xdr:col>6</xdr:col>
      <xdr:colOff>38100</xdr:colOff>
      <xdr:row>36</xdr:row>
      <xdr:rowOff>94231</xdr:rowOff>
    </xdr:to>
    <xdr:sp macro="" textlink="">
      <xdr:nvSpPr>
        <xdr:cNvPr id="92" name="楕円 91"/>
        <xdr:cNvSpPr/>
      </xdr:nvSpPr>
      <xdr:spPr>
        <a:xfrm>
          <a:off x="1079500" y="616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110758</xdr:rowOff>
    </xdr:from>
    <xdr:ext cx="599010" cy="259045"/>
    <xdr:sp macro="" textlink="">
      <xdr:nvSpPr>
        <xdr:cNvPr id="93" name="テキスト ボックス 92"/>
        <xdr:cNvSpPr txBox="1"/>
      </xdr:nvSpPr>
      <xdr:spPr>
        <a:xfrm>
          <a:off x="830795" y="594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33782</xdr:rowOff>
    </xdr:from>
    <xdr:to>
      <xdr:col>24</xdr:col>
      <xdr:colOff>62865</xdr:colOff>
      <xdr:row>59</xdr:row>
      <xdr:rowOff>90823</xdr:rowOff>
    </xdr:to>
    <xdr:cxnSp macro="">
      <xdr:nvCxnSpPr>
        <xdr:cNvPr id="120" name="直線コネクタ 119"/>
        <xdr:cNvCxnSpPr/>
      </xdr:nvCxnSpPr>
      <xdr:spPr>
        <a:xfrm flipV="1">
          <a:off x="4633595" y="8606282"/>
          <a:ext cx="1270" cy="160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94650</xdr:rowOff>
    </xdr:from>
    <xdr:ext cx="534377" cy="259045"/>
    <xdr:sp macro="" textlink="">
      <xdr:nvSpPr>
        <xdr:cNvPr id="121" name="物件費最小値テキスト"/>
        <xdr:cNvSpPr txBox="1"/>
      </xdr:nvSpPr>
      <xdr:spPr>
        <a:xfrm>
          <a:off x="4686300" y="102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90823</xdr:rowOff>
    </xdr:from>
    <xdr:to>
      <xdr:col>24</xdr:col>
      <xdr:colOff>152400</xdr:colOff>
      <xdr:row>59</xdr:row>
      <xdr:rowOff>90823</xdr:rowOff>
    </xdr:to>
    <xdr:cxnSp macro="">
      <xdr:nvCxnSpPr>
        <xdr:cNvPr id="122" name="直線コネクタ 121"/>
        <xdr:cNvCxnSpPr/>
      </xdr:nvCxnSpPr>
      <xdr:spPr>
        <a:xfrm>
          <a:off x="4546600" y="1020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151909</xdr:rowOff>
    </xdr:from>
    <xdr:ext cx="599010" cy="259045"/>
    <xdr:sp macro="" textlink="">
      <xdr:nvSpPr>
        <xdr:cNvPr id="123" name="物件費最大値テキスト"/>
        <xdr:cNvSpPr txBox="1"/>
      </xdr:nvSpPr>
      <xdr:spPr>
        <a:xfrm>
          <a:off x="4686300" y="83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33782</xdr:rowOff>
    </xdr:from>
    <xdr:to>
      <xdr:col>24</xdr:col>
      <xdr:colOff>152400</xdr:colOff>
      <xdr:row>50</xdr:row>
      <xdr:rowOff>33782</xdr:rowOff>
    </xdr:to>
    <xdr:cxnSp macro="">
      <xdr:nvCxnSpPr>
        <xdr:cNvPr id="124" name="直線コネクタ 123"/>
        <xdr:cNvCxnSpPr/>
      </xdr:nvCxnSpPr>
      <xdr:spPr>
        <a:xfrm>
          <a:off x="4546600" y="860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145524</xdr:rowOff>
    </xdr:from>
    <xdr:to>
      <xdr:col>24</xdr:col>
      <xdr:colOff>63500</xdr:colOff>
      <xdr:row>56</xdr:row>
      <xdr:rowOff>53714</xdr:rowOff>
    </xdr:to>
    <xdr:cxnSp macro="">
      <xdr:nvCxnSpPr>
        <xdr:cNvPr id="125" name="直線コネクタ 124"/>
        <xdr:cNvCxnSpPr/>
      </xdr:nvCxnSpPr>
      <xdr:spPr>
        <a:xfrm>
          <a:off x="3797300" y="9403824"/>
          <a:ext cx="838200" cy="25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139318</xdr:rowOff>
    </xdr:from>
    <xdr:ext cx="599010" cy="259045"/>
    <xdr:sp macro="" textlink="">
      <xdr:nvSpPr>
        <xdr:cNvPr id="126" name="物件費平均値テキスト"/>
        <xdr:cNvSpPr txBox="1"/>
      </xdr:nvSpPr>
      <xdr:spPr>
        <a:xfrm>
          <a:off x="4686300" y="939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116441</xdr:rowOff>
    </xdr:from>
    <xdr:to>
      <xdr:col>24</xdr:col>
      <xdr:colOff>114300</xdr:colOff>
      <xdr:row>56</xdr:row>
      <xdr:rowOff>46591</xdr:rowOff>
    </xdr:to>
    <xdr:sp macro="" textlink="">
      <xdr:nvSpPr>
        <xdr:cNvPr id="127" name="フローチャート: 判断 126"/>
        <xdr:cNvSpPr/>
      </xdr:nvSpPr>
      <xdr:spPr>
        <a:xfrm>
          <a:off x="4584700" y="95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145524</xdr:rowOff>
    </xdr:from>
    <xdr:to>
      <xdr:col>19</xdr:col>
      <xdr:colOff>177800</xdr:colOff>
      <xdr:row>55</xdr:row>
      <xdr:rowOff>28851</xdr:rowOff>
    </xdr:to>
    <xdr:cxnSp macro="">
      <xdr:nvCxnSpPr>
        <xdr:cNvPr id="128" name="直線コネクタ 127"/>
        <xdr:cNvCxnSpPr/>
      </xdr:nvCxnSpPr>
      <xdr:spPr>
        <a:xfrm flipV="1">
          <a:off x="2908300" y="9403824"/>
          <a:ext cx="889000" cy="5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150699</xdr:rowOff>
    </xdr:from>
    <xdr:to>
      <xdr:col>20</xdr:col>
      <xdr:colOff>38100</xdr:colOff>
      <xdr:row>56</xdr:row>
      <xdr:rowOff>80849</xdr:rowOff>
    </xdr:to>
    <xdr:sp macro="" textlink="">
      <xdr:nvSpPr>
        <xdr:cNvPr id="129" name="フローチャート: 判断 128"/>
        <xdr:cNvSpPr/>
      </xdr:nvSpPr>
      <xdr:spPr>
        <a:xfrm>
          <a:off x="3746500" y="958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71976</xdr:rowOff>
    </xdr:from>
    <xdr:ext cx="599010" cy="259045"/>
    <xdr:sp macro="" textlink="">
      <xdr:nvSpPr>
        <xdr:cNvPr id="130" name="テキスト ボックス 129"/>
        <xdr:cNvSpPr txBox="1"/>
      </xdr:nvSpPr>
      <xdr:spPr>
        <a:xfrm>
          <a:off x="3497795" y="967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28851</xdr:rowOff>
    </xdr:from>
    <xdr:to>
      <xdr:col>15</xdr:col>
      <xdr:colOff>50800</xdr:colOff>
      <xdr:row>55</xdr:row>
      <xdr:rowOff>48978</xdr:rowOff>
    </xdr:to>
    <xdr:cxnSp macro="">
      <xdr:nvCxnSpPr>
        <xdr:cNvPr id="131" name="直線コネクタ 130"/>
        <xdr:cNvCxnSpPr/>
      </xdr:nvCxnSpPr>
      <xdr:spPr>
        <a:xfrm flipV="1">
          <a:off x="2019300" y="9458601"/>
          <a:ext cx="889000" cy="2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76033</xdr:rowOff>
    </xdr:from>
    <xdr:to>
      <xdr:col>15</xdr:col>
      <xdr:colOff>101600</xdr:colOff>
      <xdr:row>57</xdr:row>
      <xdr:rowOff>6183</xdr:rowOff>
    </xdr:to>
    <xdr:sp macro="" textlink="">
      <xdr:nvSpPr>
        <xdr:cNvPr id="132" name="フローチャート: 判断 131"/>
        <xdr:cNvSpPr/>
      </xdr:nvSpPr>
      <xdr:spPr>
        <a:xfrm>
          <a:off x="2857500" y="967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168760</xdr:rowOff>
    </xdr:from>
    <xdr:ext cx="599010" cy="259045"/>
    <xdr:sp macro="" textlink="">
      <xdr:nvSpPr>
        <xdr:cNvPr id="133" name="テキスト ボックス 132"/>
        <xdr:cNvSpPr txBox="1"/>
      </xdr:nvSpPr>
      <xdr:spPr>
        <a:xfrm>
          <a:off x="2608795" y="976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48978</xdr:rowOff>
    </xdr:from>
    <xdr:to>
      <xdr:col>10</xdr:col>
      <xdr:colOff>114300</xdr:colOff>
      <xdr:row>55</xdr:row>
      <xdr:rowOff>92206</xdr:rowOff>
    </xdr:to>
    <xdr:cxnSp macro="">
      <xdr:nvCxnSpPr>
        <xdr:cNvPr id="134" name="直線コネクタ 133"/>
        <xdr:cNvCxnSpPr/>
      </xdr:nvCxnSpPr>
      <xdr:spPr>
        <a:xfrm flipV="1">
          <a:off x="1130300" y="9478728"/>
          <a:ext cx="889000" cy="4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91067</xdr:rowOff>
    </xdr:from>
    <xdr:to>
      <xdr:col>10</xdr:col>
      <xdr:colOff>165100</xdr:colOff>
      <xdr:row>57</xdr:row>
      <xdr:rowOff>21217</xdr:rowOff>
    </xdr:to>
    <xdr:sp macro="" textlink="">
      <xdr:nvSpPr>
        <xdr:cNvPr id="135" name="フローチャート: 判断 134"/>
        <xdr:cNvSpPr/>
      </xdr:nvSpPr>
      <xdr:spPr>
        <a:xfrm>
          <a:off x="1968500" y="969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12344</xdr:rowOff>
    </xdr:from>
    <xdr:ext cx="599010" cy="259045"/>
    <xdr:sp macro="" textlink="">
      <xdr:nvSpPr>
        <xdr:cNvPr id="136" name="テキスト ボックス 135"/>
        <xdr:cNvSpPr txBox="1"/>
      </xdr:nvSpPr>
      <xdr:spPr>
        <a:xfrm>
          <a:off x="1719795" y="978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89956</xdr:rowOff>
    </xdr:from>
    <xdr:to>
      <xdr:col>6</xdr:col>
      <xdr:colOff>38100</xdr:colOff>
      <xdr:row>57</xdr:row>
      <xdr:rowOff>20106</xdr:rowOff>
    </xdr:to>
    <xdr:sp macro="" textlink="">
      <xdr:nvSpPr>
        <xdr:cNvPr id="137" name="フローチャート: 判断 136"/>
        <xdr:cNvSpPr/>
      </xdr:nvSpPr>
      <xdr:spPr>
        <a:xfrm>
          <a:off x="1079500" y="969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11233</xdr:rowOff>
    </xdr:from>
    <xdr:ext cx="599010" cy="259045"/>
    <xdr:sp macro="" textlink="">
      <xdr:nvSpPr>
        <xdr:cNvPr id="138" name="テキスト ボックス 137"/>
        <xdr:cNvSpPr txBox="1"/>
      </xdr:nvSpPr>
      <xdr:spPr>
        <a:xfrm>
          <a:off x="830795" y="97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2914</xdr:rowOff>
    </xdr:from>
    <xdr:to>
      <xdr:col>24</xdr:col>
      <xdr:colOff>114300</xdr:colOff>
      <xdr:row>56</xdr:row>
      <xdr:rowOff>104514</xdr:rowOff>
    </xdr:to>
    <xdr:sp macro="" textlink="">
      <xdr:nvSpPr>
        <xdr:cNvPr id="144" name="楕円 143"/>
        <xdr:cNvSpPr/>
      </xdr:nvSpPr>
      <xdr:spPr>
        <a:xfrm>
          <a:off x="4584700" y="96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152791</xdr:rowOff>
    </xdr:from>
    <xdr:ext cx="599010" cy="259045"/>
    <xdr:sp macro="" textlink="">
      <xdr:nvSpPr>
        <xdr:cNvPr id="145" name="物件費該当値テキスト"/>
        <xdr:cNvSpPr txBox="1"/>
      </xdr:nvSpPr>
      <xdr:spPr>
        <a:xfrm>
          <a:off x="4686300" y="958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94724</xdr:rowOff>
    </xdr:from>
    <xdr:to>
      <xdr:col>20</xdr:col>
      <xdr:colOff>38100</xdr:colOff>
      <xdr:row>55</xdr:row>
      <xdr:rowOff>24874</xdr:rowOff>
    </xdr:to>
    <xdr:sp macro="" textlink="">
      <xdr:nvSpPr>
        <xdr:cNvPr id="146" name="楕円 145"/>
        <xdr:cNvSpPr/>
      </xdr:nvSpPr>
      <xdr:spPr>
        <a:xfrm>
          <a:off x="3746500" y="93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41401</xdr:rowOff>
    </xdr:from>
    <xdr:ext cx="599010" cy="259045"/>
    <xdr:sp macro="" textlink="">
      <xdr:nvSpPr>
        <xdr:cNvPr id="147" name="テキスト ボックス 146"/>
        <xdr:cNvSpPr txBox="1"/>
      </xdr:nvSpPr>
      <xdr:spPr>
        <a:xfrm>
          <a:off x="3497795" y="912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149501</xdr:rowOff>
    </xdr:from>
    <xdr:to>
      <xdr:col>15</xdr:col>
      <xdr:colOff>101600</xdr:colOff>
      <xdr:row>55</xdr:row>
      <xdr:rowOff>79651</xdr:rowOff>
    </xdr:to>
    <xdr:sp macro="" textlink="">
      <xdr:nvSpPr>
        <xdr:cNvPr id="148" name="楕円 147"/>
        <xdr:cNvSpPr/>
      </xdr:nvSpPr>
      <xdr:spPr>
        <a:xfrm>
          <a:off x="2857500" y="940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96178</xdr:rowOff>
    </xdr:from>
    <xdr:ext cx="599010" cy="259045"/>
    <xdr:sp macro="" textlink="">
      <xdr:nvSpPr>
        <xdr:cNvPr id="149" name="テキスト ボックス 148"/>
        <xdr:cNvSpPr txBox="1"/>
      </xdr:nvSpPr>
      <xdr:spPr>
        <a:xfrm>
          <a:off x="2608795" y="918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169628</xdr:rowOff>
    </xdr:from>
    <xdr:to>
      <xdr:col>10</xdr:col>
      <xdr:colOff>165100</xdr:colOff>
      <xdr:row>55</xdr:row>
      <xdr:rowOff>99778</xdr:rowOff>
    </xdr:to>
    <xdr:sp macro="" textlink="">
      <xdr:nvSpPr>
        <xdr:cNvPr id="150" name="楕円 149"/>
        <xdr:cNvSpPr/>
      </xdr:nvSpPr>
      <xdr:spPr>
        <a:xfrm>
          <a:off x="1968500" y="94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116305</xdr:rowOff>
    </xdr:from>
    <xdr:ext cx="599010" cy="259045"/>
    <xdr:sp macro="" textlink="">
      <xdr:nvSpPr>
        <xdr:cNvPr id="151" name="テキスト ボックス 150"/>
        <xdr:cNvSpPr txBox="1"/>
      </xdr:nvSpPr>
      <xdr:spPr>
        <a:xfrm>
          <a:off x="1719795" y="92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41406</xdr:rowOff>
    </xdr:from>
    <xdr:to>
      <xdr:col>6</xdr:col>
      <xdr:colOff>38100</xdr:colOff>
      <xdr:row>55</xdr:row>
      <xdr:rowOff>143006</xdr:rowOff>
    </xdr:to>
    <xdr:sp macro="" textlink="">
      <xdr:nvSpPr>
        <xdr:cNvPr id="152" name="楕円 151"/>
        <xdr:cNvSpPr/>
      </xdr:nvSpPr>
      <xdr:spPr>
        <a:xfrm>
          <a:off x="1079500" y="947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159533</xdr:rowOff>
    </xdr:from>
    <xdr:ext cx="599010" cy="259045"/>
    <xdr:sp macro="" textlink="">
      <xdr:nvSpPr>
        <xdr:cNvPr id="153" name="テキスト ボックス 152"/>
        <xdr:cNvSpPr txBox="1"/>
      </xdr:nvSpPr>
      <xdr:spPr>
        <a:xfrm>
          <a:off x="830795" y="924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77" name="直線コネクタ 176"/>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8" name="維持補修費最小値テキスト"/>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9" name="直線コネクタ 178"/>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80" name="維持補修費最大値テキスト"/>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81" name="直線コネクタ 180"/>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46469</xdr:rowOff>
    </xdr:from>
    <xdr:to>
      <xdr:col>24</xdr:col>
      <xdr:colOff>63500</xdr:colOff>
      <xdr:row>75</xdr:row>
      <xdr:rowOff>48413</xdr:rowOff>
    </xdr:to>
    <xdr:cxnSp macro="">
      <xdr:nvCxnSpPr>
        <xdr:cNvPr id="182" name="直線コネクタ 181"/>
        <xdr:cNvCxnSpPr/>
      </xdr:nvCxnSpPr>
      <xdr:spPr>
        <a:xfrm>
          <a:off x="3797300" y="12905219"/>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50753</xdr:rowOff>
    </xdr:from>
    <xdr:ext cx="534377" cy="259045"/>
    <xdr:sp macro="" textlink="">
      <xdr:nvSpPr>
        <xdr:cNvPr id="183" name="維持補修費平均値テキスト"/>
        <xdr:cNvSpPr txBox="1"/>
      </xdr:nvSpPr>
      <xdr:spPr>
        <a:xfrm>
          <a:off x="4686300" y="1308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84" name="フローチャート: 判断 183"/>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46469</xdr:rowOff>
    </xdr:from>
    <xdr:to>
      <xdr:col>19</xdr:col>
      <xdr:colOff>177800</xdr:colOff>
      <xdr:row>75</xdr:row>
      <xdr:rowOff>55728</xdr:rowOff>
    </xdr:to>
    <xdr:cxnSp macro="">
      <xdr:nvCxnSpPr>
        <xdr:cNvPr id="185" name="直線コネクタ 184"/>
        <xdr:cNvCxnSpPr/>
      </xdr:nvCxnSpPr>
      <xdr:spPr>
        <a:xfrm flipV="1">
          <a:off x="2908300" y="12905219"/>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133362</xdr:rowOff>
    </xdr:from>
    <xdr:to>
      <xdr:col>20</xdr:col>
      <xdr:colOff>38100</xdr:colOff>
      <xdr:row>77</xdr:row>
      <xdr:rowOff>63512</xdr:rowOff>
    </xdr:to>
    <xdr:sp macro="" textlink="">
      <xdr:nvSpPr>
        <xdr:cNvPr id="186" name="フローチャート: 判断 185"/>
        <xdr:cNvSpPr/>
      </xdr:nvSpPr>
      <xdr:spPr>
        <a:xfrm>
          <a:off x="3746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54639</xdr:rowOff>
    </xdr:from>
    <xdr:ext cx="469744" cy="259045"/>
    <xdr:sp macro="" textlink="">
      <xdr:nvSpPr>
        <xdr:cNvPr id="187" name="テキスト ボックス 186"/>
        <xdr:cNvSpPr txBox="1"/>
      </xdr:nvSpPr>
      <xdr:spPr>
        <a:xfrm>
          <a:off x="3562428" y="1325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55728</xdr:rowOff>
    </xdr:from>
    <xdr:to>
      <xdr:col>15</xdr:col>
      <xdr:colOff>50800</xdr:colOff>
      <xdr:row>75</xdr:row>
      <xdr:rowOff>122365</xdr:rowOff>
    </xdr:to>
    <xdr:cxnSp macro="">
      <xdr:nvCxnSpPr>
        <xdr:cNvPr id="188" name="直線コネクタ 187"/>
        <xdr:cNvCxnSpPr/>
      </xdr:nvCxnSpPr>
      <xdr:spPr>
        <a:xfrm flipV="1">
          <a:off x="2019300" y="12914478"/>
          <a:ext cx="8890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60592</xdr:rowOff>
    </xdr:from>
    <xdr:to>
      <xdr:col>15</xdr:col>
      <xdr:colOff>101600</xdr:colOff>
      <xdr:row>76</xdr:row>
      <xdr:rowOff>162192</xdr:rowOff>
    </xdr:to>
    <xdr:sp macro="" textlink="">
      <xdr:nvSpPr>
        <xdr:cNvPr id="189" name="フローチャート: 判断 188"/>
        <xdr:cNvSpPr/>
      </xdr:nvSpPr>
      <xdr:spPr>
        <a:xfrm>
          <a:off x="2857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153319</xdr:rowOff>
    </xdr:from>
    <xdr:ext cx="534377" cy="259045"/>
    <xdr:sp macro="" textlink="">
      <xdr:nvSpPr>
        <xdr:cNvPr id="190" name="テキスト ボックス 189"/>
        <xdr:cNvSpPr txBox="1"/>
      </xdr:nvSpPr>
      <xdr:spPr>
        <a:xfrm>
          <a:off x="2641111" y="131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96342</xdr:rowOff>
    </xdr:from>
    <xdr:to>
      <xdr:col>10</xdr:col>
      <xdr:colOff>114300</xdr:colOff>
      <xdr:row>75</xdr:row>
      <xdr:rowOff>122365</xdr:rowOff>
    </xdr:to>
    <xdr:cxnSp macro="">
      <xdr:nvCxnSpPr>
        <xdr:cNvPr id="191" name="直線コネクタ 190"/>
        <xdr:cNvCxnSpPr/>
      </xdr:nvCxnSpPr>
      <xdr:spPr>
        <a:xfrm>
          <a:off x="1130300" y="12955092"/>
          <a:ext cx="889000" cy="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56972</xdr:rowOff>
    </xdr:from>
    <xdr:to>
      <xdr:col>10</xdr:col>
      <xdr:colOff>165100</xdr:colOff>
      <xdr:row>76</xdr:row>
      <xdr:rowOff>158572</xdr:rowOff>
    </xdr:to>
    <xdr:sp macro="" textlink="">
      <xdr:nvSpPr>
        <xdr:cNvPr id="192" name="フローチャート: 判断 191"/>
        <xdr:cNvSpPr/>
      </xdr:nvSpPr>
      <xdr:spPr>
        <a:xfrm>
          <a:off x="1968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149699</xdr:rowOff>
    </xdr:from>
    <xdr:ext cx="534377" cy="259045"/>
    <xdr:sp macro="" textlink="">
      <xdr:nvSpPr>
        <xdr:cNvPr id="193" name="テキスト ボックス 192"/>
        <xdr:cNvSpPr txBox="1"/>
      </xdr:nvSpPr>
      <xdr:spPr>
        <a:xfrm>
          <a:off x="1752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83871</xdr:rowOff>
    </xdr:from>
    <xdr:to>
      <xdr:col>6</xdr:col>
      <xdr:colOff>38100</xdr:colOff>
      <xdr:row>77</xdr:row>
      <xdr:rowOff>14021</xdr:rowOff>
    </xdr:to>
    <xdr:sp macro="" textlink="">
      <xdr:nvSpPr>
        <xdr:cNvPr id="194" name="フローチャート: 判断 193"/>
        <xdr:cNvSpPr/>
      </xdr:nvSpPr>
      <xdr:spPr>
        <a:xfrm>
          <a:off x="1079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5148</xdr:rowOff>
    </xdr:from>
    <xdr:ext cx="534377" cy="259045"/>
    <xdr:sp macro="" textlink="">
      <xdr:nvSpPr>
        <xdr:cNvPr id="195" name="テキスト ボックス 194"/>
        <xdr:cNvSpPr txBox="1"/>
      </xdr:nvSpPr>
      <xdr:spPr>
        <a:xfrm>
          <a:off x="863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169063</xdr:rowOff>
    </xdr:from>
    <xdr:to>
      <xdr:col>24</xdr:col>
      <xdr:colOff>114300</xdr:colOff>
      <xdr:row>75</xdr:row>
      <xdr:rowOff>99213</xdr:rowOff>
    </xdr:to>
    <xdr:sp macro="" textlink="">
      <xdr:nvSpPr>
        <xdr:cNvPr id="201" name="楕円 200"/>
        <xdr:cNvSpPr/>
      </xdr:nvSpPr>
      <xdr:spPr>
        <a:xfrm>
          <a:off x="4584700" y="128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20490</xdr:rowOff>
    </xdr:from>
    <xdr:ext cx="534377" cy="259045"/>
    <xdr:sp macro="" textlink="">
      <xdr:nvSpPr>
        <xdr:cNvPr id="202" name="維持補修費該当値テキスト"/>
        <xdr:cNvSpPr txBox="1"/>
      </xdr:nvSpPr>
      <xdr:spPr>
        <a:xfrm>
          <a:off x="4686300" y="1270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167119</xdr:rowOff>
    </xdr:from>
    <xdr:to>
      <xdr:col>20</xdr:col>
      <xdr:colOff>38100</xdr:colOff>
      <xdr:row>75</xdr:row>
      <xdr:rowOff>97269</xdr:rowOff>
    </xdr:to>
    <xdr:sp macro="" textlink="">
      <xdr:nvSpPr>
        <xdr:cNvPr id="203" name="楕円 202"/>
        <xdr:cNvSpPr/>
      </xdr:nvSpPr>
      <xdr:spPr>
        <a:xfrm>
          <a:off x="3746500" y="128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113796</xdr:rowOff>
    </xdr:from>
    <xdr:ext cx="534377" cy="259045"/>
    <xdr:sp macro="" textlink="">
      <xdr:nvSpPr>
        <xdr:cNvPr id="204" name="テキスト ボックス 203"/>
        <xdr:cNvSpPr txBox="1"/>
      </xdr:nvSpPr>
      <xdr:spPr>
        <a:xfrm>
          <a:off x="3530111" y="126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4928</xdr:rowOff>
    </xdr:from>
    <xdr:to>
      <xdr:col>15</xdr:col>
      <xdr:colOff>101600</xdr:colOff>
      <xdr:row>75</xdr:row>
      <xdr:rowOff>106528</xdr:rowOff>
    </xdr:to>
    <xdr:sp macro="" textlink="">
      <xdr:nvSpPr>
        <xdr:cNvPr id="205" name="楕円 204"/>
        <xdr:cNvSpPr/>
      </xdr:nvSpPr>
      <xdr:spPr>
        <a:xfrm>
          <a:off x="2857500" y="128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123055</xdr:rowOff>
    </xdr:from>
    <xdr:ext cx="534377" cy="259045"/>
    <xdr:sp macro="" textlink="">
      <xdr:nvSpPr>
        <xdr:cNvPr id="206" name="テキスト ボックス 205"/>
        <xdr:cNvSpPr txBox="1"/>
      </xdr:nvSpPr>
      <xdr:spPr>
        <a:xfrm>
          <a:off x="2641111" y="1263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71565</xdr:rowOff>
    </xdr:from>
    <xdr:to>
      <xdr:col>10</xdr:col>
      <xdr:colOff>165100</xdr:colOff>
      <xdr:row>76</xdr:row>
      <xdr:rowOff>1715</xdr:rowOff>
    </xdr:to>
    <xdr:sp macro="" textlink="">
      <xdr:nvSpPr>
        <xdr:cNvPr id="207" name="楕円 206"/>
        <xdr:cNvSpPr/>
      </xdr:nvSpPr>
      <xdr:spPr>
        <a:xfrm>
          <a:off x="1968500" y="129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18242</xdr:rowOff>
    </xdr:from>
    <xdr:ext cx="534377" cy="259045"/>
    <xdr:sp macro="" textlink="">
      <xdr:nvSpPr>
        <xdr:cNvPr id="208" name="テキスト ボックス 207"/>
        <xdr:cNvSpPr txBox="1"/>
      </xdr:nvSpPr>
      <xdr:spPr>
        <a:xfrm>
          <a:off x="1752111" y="1270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45542</xdr:rowOff>
    </xdr:from>
    <xdr:to>
      <xdr:col>6</xdr:col>
      <xdr:colOff>38100</xdr:colOff>
      <xdr:row>75</xdr:row>
      <xdr:rowOff>147141</xdr:rowOff>
    </xdr:to>
    <xdr:sp macro="" textlink="">
      <xdr:nvSpPr>
        <xdr:cNvPr id="209" name="楕円 208"/>
        <xdr:cNvSpPr/>
      </xdr:nvSpPr>
      <xdr:spPr>
        <a:xfrm>
          <a:off x="1079500" y="129042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163669</xdr:rowOff>
    </xdr:from>
    <xdr:ext cx="534377" cy="259045"/>
    <xdr:sp macro="" textlink="">
      <xdr:nvSpPr>
        <xdr:cNvPr id="210" name="テキスト ボックス 209"/>
        <xdr:cNvSpPr txBox="1"/>
      </xdr:nvSpPr>
      <xdr:spPr>
        <a:xfrm>
          <a:off x="863111" y="1267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37" name="直線コネクタ 236"/>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8" name="扶助費最小値テキスト"/>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9" name="直線コネクタ 238"/>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40" name="扶助費最大値テキスト"/>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41" name="直線コネクタ 240"/>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35818</xdr:rowOff>
    </xdr:from>
    <xdr:to>
      <xdr:col>24</xdr:col>
      <xdr:colOff>63500</xdr:colOff>
      <xdr:row>97</xdr:row>
      <xdr:rowOff>99287</xdr:rowOff>
    </xdr:to>
    <xdr:cxnSp macro="">
      <xdr:nvCxnSpPr>
        <xdr:cNvPr id="242" name="直線コネクタ 241"/>
        <xdr:cNvCxnSpPr/>
      </xdr:nvCxnSpPr>
      <xdr:spPr>
        <a:xfrm>
          <a:off x="3797300" y="16666468"/>
          <a:ext cx="838200" cy="6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84834</xdr:rowOff>
    </xdr:from>
    <xdr:ext cx="534377" cy="259045"/>
    <xdr:sp macro="" textlink="">
      <xdr:nvSpPr>
        <xdr:cNvPr id="243" name="扶助費平均値テキスト"/>
        <xdr:cNvSpPr txBox="1"/>
      </xdr:nvSpPr>
      <xdr:spPr>
        <a:xfrm>
          <a:off x="4686300" y="1620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44" name="フローチャート: 判断 243"/>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35818</xdr:rowOff>
    </xdr:from>
    <xdr:to>
      <xdr:col>19</xdr:col>
      <xdr:colOff>177800</xdr:colOff>
      <xdr:row>97</xdr:row>
      <xdr:rowOff>79823</xdr:rowOff>
    </xdr:to>
    <xdr:cxnSp macro="">
      <xdr:nvCxnSpPr>
        <xdr:cNvPr id="245" name="直線コネクタ 244"/>
        <xdr:cNvCxnSpPr/>
      </xdr:nvCxnSpPr>
      <xdr:spPr>
        <a:xfrm flipV="1">
          <a:off x="2908300" y="16666468"/>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90697</xdr:rowOff>
    </xdr:from>
    <xdr:to>
      <xdr:col>20</xdr:col>
      <xdr:colOff>38100</xdr:colOff>
      <xdr:row>96</xdr:row>
      <xdr:rowOff>20847</xdr:rowOff>
    </xdr:to>
    <xdr:sp macro="" textlink="">
      <xdr:nvSpPr>
        <xdr:cNvPr id="246" name="フローチャート: 判断 245"/>
        <xdr:cNvSpPr/>
      </xdr:nvSpPr>
      <xdr:spPr>
        <a:xfrm>
          <a:off x="3746500" y="1637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37374</xdr:rowOff>
    </xdr:from>
    <xdr:ext cx="534377" cy="259045"/>
    <xdr:sp macro="" textlink="">
      <xdr:nvSpPr>
        <xdr:cNvPr id="247" name="テキスト ボックス 246"/>
        <xdr:cNvSpPr txBox="1"/>
      </xdr:nvSpPr>
      <xdr:spPr>
        <a:xfrm>
          <a:off x="3530111" y="1615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79823</xdr:rowOff>
    </xdr:from>
    <xdr:to>
      <xdr:col>15</xdr:col>
      <xdr:colOff>50800</xdr:colOff>
      <xdr:row>97</xdr:row>
      <xdr:rowOff>96152</xdr:rowOff>
    </xdr:to>
    <xdr:cxnSp macro="">
      <xdr:nvCxnSpPr>
        <xdr:cNvPr id="248" name="直線コネクタ 247"/>
        <xdr:cNvCxnSpPr/>
      </xdr:nvCxnSpPr>
      <xdr:spPr>
        <a:xfrm flipV="1">
          <a:off x="2019300" y="1671047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105375</xdr:rowOff>
    </xdr:from>
    <xdr:to>
      <xdr:col>15</xdr:col>
      <xdr:colOff>101600</xdr:colOff>
      <xdr:row>96</xdr:row>
      <xdr:rowOff>35525</xdr:rowOff>
    </xdr:to>
    <xdr:sp macro="" textlink="">
      <xdr:nvSpPr>
        <xdr:cNvPr id="249" name="フローチャート: 判断 248"/>
        <xdr:cNvSpPr/>
      </xdr:nvSpPr>
      <xdr:spPr>
        <a:xfrm>
          <a:off x="2857500" y="1639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52052</xdr:rowOff>
    </xdr:from>
    <xdr:ext cx="534377" cy="259045"/>
    <xdr:sp macro="" textlink="">
      <xdr:nvSpPr>
        <xdr:cNvPr id="250" name="テキスト ボックス 249"/>
        <xdr:cNvSpPr txBox="1"/>
      </xdr:nvSpPr>
      <xdr:spPr>
        <a:xfrm>
          <a:off x="2641111" y="1616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96152</xdr:rowOff>
    </xdr:from>
    <xdr:to>
      <xdr:col>10</xdr:col>
      <xdr:colOff>114300</xdr:colOff>
      <xdr:row>97</xdr:row>
      <xdr:rowOff>141529</xdr:rowOff>
    </xdr:to>
    <xdr:cxnSp macro="">
      <xdr:nvCxnSpPr>
        <xdr:cNvPr id="251" name="直線コネクタ 250"/>
        <xdr:cNvCxnSpPr/>
      </xdr:nvCxnSpPr>
      <xdr:spPr>
        <a:xfrm flipV="1">
          <a:off x="1130300" y="16726802"/>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113686</xdr:rowOff>
    </xdr:from>
    <xdr:to>
      <xdr:col>10</xdr:col>
      <xdr:colOff>165100</xdr:colOff>
      <xdr:row>96</xdr:row>
      <xdr:rowOff>43836</xdr:rowOff>
    </xdr:to>
    <xdr:sp macro="" textlink="">
      <xdr:nvSpPr>
        <xdr:cNvPr id="252" name="フローチャート: 判断 251"/>
        <xdr:cNvSpPr/>
      </xdr:nvSpPr>
      <xdr:spPr>
        <a:xfrm>
          <a:off x="1968500" y="16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60363</xdr:rowOff>
    </xdr:from>
    <xdr:ext cx="534377" cy="259045"/>
    <xdr:sp macro="" textlink="">
      <xdr:nvSpPr>
        <xdr:cNvPr id="253" name="テキスト ボックス 252"/>
        <xdr:cNvSpPr txBox="1"/>
      </xdr:nvSpPr>
      <xdr:spPr>
        <a:xfrm>
          <a:off x="1752111" y="16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107939</xdr:rowOff>
    </xdr:from>
    <xdr:to>
      <xdr:col>6</xdr:col>
      <xdr:colOff>38100</xdr:colOff>
      <xdr:row>96</xdr:row>
      <xdr:rowOff>38089</xdr:rowOff>
    </xdr:to>
    <xdr:sp macro="" textlink="">
      <xdr:nvSpPr>
        <xdr:cNvPr id="254" name="フローチャート: 判断 253"/>
        <xdr:cNvSpPr/>
      </xdr:nvSpPr>
      <xdr:spPr>
        <a:xfrm>
          <a:off x="1079500" y="163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54616</xdr:rowOff>
    </xdr:from>
    <xdr:ext cx="534377" cy="259045"/>
    <xdr:sp macro="" textlink="">
      <xdr:nvSpPr>
        <xdr:cNvPr id="255" name="テキスト ボックス 254"/>
        <xdr:cNvSpPr txBox="1"/>
      </xdr:nvSpPr>
      <xdr:spPr>
        <a:xfrm>
          <a:off x="863111" y="161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48487</xdr:rowOff>
    </xdr:from>
    <xdr:to>
      <xdr:col>24</xdr:col>
      <xdr:colOff>114300</xdr:colOff>
      <xdr:row>97</xdr:row>
      <xdr:rowOff>150087</xdr:rowOff>
    </xdr:to>
    <xdr:sp macro="" textlink="">
      <xdr:nvSpPr>
        <xdr:cNvPr id="261" name="楕円 260"/>
        <xdr:cNvSpPr/>
      </xdr:nvSpPr>
      <xdr:spPr>
        <a:xfrm>
          <a:off x="4584700" y="1667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26914</xdr:rowOff>
    </xdr:from>
    <xdr:ext cx="534377" cy="259045"/>
    <xdr:sp macro="" textlink="">
      <xdr:nvSpPr>
        <xdr:cNvPr id="262" name="扶助費該当値テキスト"/>
        <xdr:cNvSpPr txBox="1"/>
      </xdr:nvSpPr>
      <xdr:spPr>
        <a:xfrm>
          <a:off x="4686300" y="1665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156468</xdr:rowOff>
    </xdr:from>
    <xdr:to>
      <xdr:col>20</xdr:col>
      <xdr:colOff>38100</xdr:colOff>
      <xdr:row>97</xdr:row>
      <xdr:rowOff>86618</xdr:rowOff>
    </xdr:to>
    <xdr:sp macro="" textlink="">
      <xdr:nvSpPr>
        <xdr:cNvPr id="263" name="楕円 262"/>
        <xdr:cNvSpPr/>
      </xdr:nvSpPr>
      <xdr:spPr>
        <a:xfrm>
          <a:off x="3746500" y="1661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77745</xdr:rowOff>
    </xdr:from>
    <xdr:ext cx="534377" cy="259045"/>
    <xdr:sp macro="" textlink="">
      <xdr:nvSpPr>
        <xdr:cNvPr id="264" name="テキスト ボックス 263"/>
        <xdr:cNvSpPr txBox="1"/>
      </xdr:nvSpPr>
      <xdr:spPr>
        <a:xfrm>
          <a:off x="3530111" y="1670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29023</xdr:rowOff>
    </xdr:from>
    <xdr:to>
      <xdr:col>15</xdr:col>
      <xdr:colOff>101600</xdr:colOff>
      <xdr:row>97</xdr:row>
      <xdr:rowOff>130623</xdr:rowOff>
    </xdr:to>
    <xdr:sp macro="" textlink="">
      <xdr:nvSpPr>
        <xdr:cNvPr id="265" name="楕円 264"/>
        <xdr:cNvSpPr/>
      </xdr:nvSpPr>
      <xdr:spPr>
        <a:xfrm>
          <a:off x="2857500" y="1665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121750</xdr:rowOff>
    </xdr:from>
    <xdr:ext cx="534377" cy="259045"/>
    <xdr:sp macro="" textlink="">
      <xdr:nvSpPr>
        <xdr:cNvPr id="266" name="テキスト ボックス 265"/>
        <xdr:cNvSpPr txBox="1"/>
      </xdr:nvSpPr>
      <xdr:spPr>
        <a:xfrm>
          <a:off x="2641111" y="1675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45352</xdr:rowOff>
    </xdr:from>
    <xdr:to>
      <xdr:col>10</xdr:col>
      <xdr:colOff>165100</xdr:colOff>
      <xdr:row>97</xdr:row>
      <xdr:rowOff>146952</xdr:rowOff>
    </xdr:to>
    <xdr:sp macro="" textlink="">
      <xdr:nvSpPr>
        <xdr:cNvPr id="267" name="楕円 266"/>
        <xdr:cNvSpPr/>
      </xdr:nvSpPr>
      <xdr:spPr>
        <a:xfrm>
          <a:off x="1968500" y="166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138079</xdr:rowOff>
    </xdr:from>
    <xdr:ext cx="534377" cy="259045"/>
    <xdr:sp macro="" textlink="">
      <xdr:nvSpPr>
        <xdr:cNvPr id="268" name="テキスト ボックス 267"/>
        <xdr:cNvSpPr txBox="1"/>
      </xdr:nvSpPr>
      <xdr:spPr>
        <a:xfrm>
          <a:off x="1752111" y="167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90729</xdr:rowOff>
    </xdr:from>
    <xdr:to>
      <xdr:col>6</xdr:col>
      <xdr:colOff>38100</xdr:colOff>
      <xdr:row>98</xdr:row>
      <xdr:rowOff>20879</xdr:rowOff>
    </xdr:to>
    <xdr:sp macro="" textlink="">
      <xdr:nvSpPr>
        <xdr:cNvPr id="269" name="楕円 268"/>
        <xdr:cNvSpPr/>
      </xdr:nvSpPr>
      <xdr:spPr>
        <a:xfrm>
          <a:off x="1079500" y="167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12006</xdr:rowOff>
    </xdr:from>
    <xdr:ext cx="534377" cy="259045"/>
    <xdr:sp macro="" textlink="">
      <xdr:nvSpPr>
        <xdr:cNvPr id="270" name="テキスト ボックス 269"/>
        <xdr:cNvSpPr txBox="1"/>
      </xdr:nvSpPr>
      <xdr:spPr>
        <a:xfrm>
          <a:off x="863111" y="1681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92" name="直線コネクタ 291"/>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93" name="補助費等最小値テキスト"/>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94" name="直線コネクタ 293"/>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95" name="補助費等最大値テキスト"/>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96" name="直線コネクタ 295"/>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98372</xdr:rowOff>
    </xdr:from>
    <xdr:to>
      <xdr:col>55</xdr:col>
      <xdr:colOff>0</xdr:colOff>
      <xdr:row>37</xdr:row>
      <xdr:rowOff>12589</xdr:rowOff>
    </xdr:to>
    <xdr:cxnSp macro="">
      <xdr:nvCxnSpPr>
        <xdr:cNvPr id="297" name="直線コネクタ 296"/>
        <xdr:cNvCxnSpPr/>
      </xdr:nvCxnSpPr>
      <xdr:spPr>
        <a:xfrm flipV="1">
          <a:off x="9639300" y="6099122"/>
          <a:ext cx="838200" cy="25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62724</xdr:rowOff>
    </xdr:from>
    <xdr:ext cx="599010" cy="259045"/>
    <xdr:sp macro="" textlink="">
      <xdr:nvSpPr>
        <xdr:cNvPr id="298" name="補助費等平均値テキスト"/>
        <xdr:cNvSpPr txBox="1"/>
      </xdr:nvSpPr>
      <xdr:spPr>
        <a:xfrm>
          <a:off x="10528300" y="5892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9" name="フローチャート: 判断 298"/>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12589</xdr:rowOff>
    </xdr:from>
    <xdr:to>
      <xdr:col>50</xdr:col>
      <xdr:colOff>114300</xdr:colOff>
      <xdr:row>37</xdr:row>
      <xdr:rowOff>29067</xdr:rowOff>
    </xdr:to>
    <xdr:cxnSp macro="">
      <xdr:nvCxnSpPr>
        <xdr:cNvPr id="300" name="直線コネクタ 299"/>
        <xdr:cNvCxnSpPr/>
      </xdr:nvCxnSpPr>
      <xdr:spPr>
        <a:xfrm flipV="1">
          <a:off x="8750300" y="6356239"/>
          <a:ext cx="8890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141153</xdr:rowOff>
    </xdr:from>
    <xdr:to>
      <xdr:col>50</xdr:col>
      <xdr:colOff>165100</xdr:colOff>
      <xdr:row>37</xdr:row>
      <xdr:rowOff>71303</xdr:rowOff>
    </xdr:to>
    <xdr:sp macro="" textlink="">
      <xdr:nvSpPr>
        <xdr:cNvPr id="301" name="フローチャート: 判断 300"/>
        <xdr:cNvSpPr/>
      </xdr:nvSpPr>
      <xdr:spPr>
        <a:xfrm>
          <a:off x="9588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62430</xdr:rowOff>
    </xdr:from>
    <xdr:ext cx="599010" cy="259045"/>
    <xdr:sp macro="" textlink="">
      <xdr:nvSpPr>
        <xdr:cNvPr id="302" name="テキスト ボックス 301"/>
        <xdr:cNvSpPr txBox="1"/>
      </xdr:nvSpPr>
      <xdr:spPr>
        <a:xfrm>
          <a:off x="9339795" y="640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29067</xdr:rowOff>
    </xdr:from>
    <xdr:to>
      <xdr:col>45</xdr:col>
      <xdr:colOff>177800</xdr:colOff>
      <xdr:row>37</xdr:row>
      <xdr:rowOff>40458</xdr:rowOff>
    </xdr:to>
    <xdr:cxnSp macro="">
      <xdr:nvCxnSpPr>
        <xdr:cNvPr id="303" name="直線コネクタ 302"/>
        <xdr:cNvCxnSpPr/>
      </xdr:nvCxnSpPr>
      <xdr:spPr>
        <a:xfrm flipV="1">
          <a:off x="7861300" y="6372717"/>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126964</xdr:rowOff>
    </xdr:from>
    <xdr:to>
      <xdr:col>46</xdr:col>
      <xdr:colOff>38100</xdr:colOff>
      <xdr:row>37</xdr:row>
      <xdr:rowOff>57114</xdr:rowOff>
    </xdr:to>
    <xdr:sp macro="" textlink="">
      <xdr:nvSpPr>
        <xdr:cNvPr id="304" name="フローチャート: 判断 303"/>
        <xdr:cNvSpPr/>
      </xdr:nvSpPr>
      <xdr:spPr>
        <a:xfrm>
          <a:off x="8699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73641</xdr:rowOff>
    </xdr:from>
    <xdr:ext cx="599010" cy="259045"/>
    <xdr:sp macro="" textlink="">
      <xdr:nvSpPr>
        <xdr:cNvPr id="305" name="テキスト ボックス 304"/>
        <xdr:cNvSpPr txBox="1"/>
      </xdr:nvSpPr>
      <xdr:spPr>
        <a:xfrm>
          <a:off x="8450795" y="607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40458</xdr:rowOff>
    </xdr:from>
    <xdr:to>
      <xdr:col>41</xdr:col>
      <xdr:colOff>50800</xdr:colOff>
      <xdr:row>37</xdr:row>
      <xdr:rowOff>49885</xdr:rowOff>
    </xdr:to>
    <xdr:cxnSp macro="">
      <xdr:nvCxnSpPr>
        <xdr:cNvPr id="306" name="直線コネクタ 305"/>
        <xdr:cNvCxnSpPr/>
      </xdr:nvCxnSpPr>
      <xdr:spPr>
        <a:xfrm flipV="1">
          <a:off x="6972300" y="6384108"/>
          <a:ext cx="889000" cy="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130887</xdr:rowOff>
    </xdr:from>
    <xdr:to>
      <xdr:col>41</xdr:col>
      <xdr:colOff>101600</xdr:colOff>
      <xdr:row>37</xdr:row>
      <xdr:rowOff>61037</xdr:rowOff>
    </xdr:to>
    <xdr:sp macro="" textlink="">
      <xdr:nvSpPr>
        <xdr:cNvPr id="307" name="フローチャート: 判断 306"/>
        <xdr:cNvSpPr/>
      </xdr:nvSpPr>
      <xdr:spPr>
        <a:xfrm>
          <a:off x="7810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77564</xdr:rowOff>
    </xdr:from>
    <xdr:ext cx="599010" cy="259045"/>
    <xdr:sp macro="" textlink="">
      <xdr:nvSpPr>
        <xdr:cNvPr id="308" name="テキスト ボックス 307"/>
        <xdr:cNvSpPr txBox="1"/>
      </xdr:nvSpPr>
      <xdr:spPr>
        <a:xfrm>
          <a:off x="7561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165840</xdr:rowOff>
    </xdr:from>
    <xdr:to>
      <xdr:col>36</xdr:col>
      <xdr:colOff>165100</xdr:colOff>
      <xdr:row>37</xdr:row>
      <xdr:rowOff>95990</xdr:rowOff>
    </xdr:to>
    <xdr:sp macro="" textlink="">
      <xdr:nvSpPr>
        <xdr:cNvPr id="309" name="フローチャート: 判断 308"/>
        <xdr:cNvSpPr/>
      </xdr:nvSpPr>
      <xdr:spPr>
        <a:xfrm>
          <a:off x="6921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112517</xdr:rowOff>
    </xdr:from>
    <xdr:ext cx="599010" cy="259045"/>
    <xdr:sp macro="" textlink="">
      <xdr:nvSpPr>
        <xdr:cNvPr id="310" name="テキスト ボックス 309"/>
        <xdr:cNvSpPr txBox="1"/>
      </xdr:nvSpPr>
      <xdr:spPr>
        <a:xfrm>
          <a:off x="6672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47572</xdr:rowOff>
    </xdr:from>
    <xdr:to>
      <xdr:col>55</xdr:col>
      <xdr:colOff>50800</xdr:colOff>
      <xdr:row>35</xdr:row>
      <xdr:rowOff>149172</xdr:rowOff>
    </xdr:to>
    <xdr:sp macro="" textlink="">
      <xdr:nvSpPr>
        <xdr:cNvPr id="316" name="楕円 315"/>
        <xdr:cNvSpPr/>
      </xdr:nvSpPr>
      <xdr:spPr>
        <a:xfrm>
          <a:off x="10426700" y="604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25999</xdr:rowOff>
    </xdr:from>
    <xdr:ext cx="599010" cy="259045"/>
    <xdr:sp macro="" textlink="">
      <xdr:nvSpPr>
        <xdr:cNvPr id="317" name="補助費等該当値テキスト"/>
        <xdr:cNvSpPr txBox="1"/>
      </xdr:nvSpPr>
      <xdr:spPr>
        <a:xfrm>
          <a:off x="10528300" y="602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133239</xdr:rowOff>
    </xdr:from>
    <xdr:to>
      <xdr:col>50</xdr:col>
      <xdr:colOff>165100</xdr:colOff>
      <xdr:row>37</xdr:row>
      <xdr:rowOff>63389</xdr:rowOff>
    </xdr:to>
    <xdr:sp macro="" textlink="">
      <xdr:nvSpPr>
        <xdr:cNvPr id="318" name="楕円 317"/>
        <xdr:cNvSpPr/>
      </xdr:nvSpPr>
      <xdr:spPr>
        <a:xfrm>
          <a:off x="9588500" y="63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79916</xdr:rowOff>
    </xdr:from>
    <xdr:ext cx="599010" cy="259045"/>
    <xdr:sp macro="" textlink="">
      <xdr:nvSpPr>
        <xdr:cNvPr id="319" name="テキスト ボックス 318"/>
        <xdr:cNvSpPr txBox="1"/>
      </xdr:nvSpPr>
      <xdr:spPr>
        <a:xfrm>
          <a:off x="9339795" y="608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149717</xdr:rowOff>
    </xdr:from>
    <xdr:to>
      <xdr:col>46</xdr:col>
      <xdr:colOff>38100</xdr:colOff>
      <xdr:row>37</xdr:row>
      <xdr:rowOff>79867</xdr:rowOff>
    </xdr:to>
    <xdr:sp macro="" textlink="">
      <xdr:nvSpPr>
        <xdr:cNvPr id="320" name="楕円 319"/>
        <xdr:cNvSpPr/>
      </xdr:nvSpPr>
      <xdr:spPr>
        <a:xfrm>
          <a:off x="8699500" y="63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70994</xdr:rowOff>
    </xdr:from>
    <xdr:ext cx="599010" cy="259045"/>
    <xdr:sp macro="" textlink="">
      <xdr:nvSpPr>
        <xdr:cNvPr id="321" name="テキスト ボックス 320"/>
        <xdr:cNvSpPr txBox="1"/>
      </xdr:nvSpPr>
      <xdr:spPr>
        <a:xfrm>
          <a:off x="8450795" y="641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161108</xdr:rowOff>
    </xdr:from>
    <xdr:to>
      <xdr:col>41</xdr:col>
      <xdr:colOff>101600</xdr:colOff>
      <xdr:row>37</xdr:row>
      <xdr:rowOff>91258</xdr:rowOff>
    </xdr:to>
    <xdr:sp macro="" textlink="">
      <xdr:nvSpPr>
        <xdr:cNvPr id="322" name="楕円 321"/>
        <xdr:cNvSpPr/>
      </xdr:nvSpPr>
      <xdr:spPr>
        <a:xfrm>
          <a:off x="7810500" y="63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82385</xdr:rowOff>
    </xdr:from>
    <xdr:ext cx="599010" cy="259045"/>
    <xdr:sp macro="" textlink="">
      <xdr:nvSpPr>
        <xdr:cNvPr id="323" name="テキスト ボックス 322"/>
        <xdr:cNvSpPr txBox="1"/>
      </xdr:nvSpPr>
      <xdr:spPr>
        <a:xfrm>
          <a:off x="7561795" y="642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170535</xdr:rowOff>
    </xdr:from>
    <xdr:to>
      <xdr:col>36</xdr:col>
      <xdr:colOff>165100</xdr:colOff>
      <xdr:row>37</xdr:row>
      <xdr:rowOff>100685</xdr:rowOff>
    </xdr:to>
    <xdr:sp macro="" textlink="">
      <xdr:nvSpPr>
        <xdr:cNvPr id="324" name="楕円 323"/>
        <xdr:cNvSpPr/>
      </xdr:nvSpPr>
      <xdr:spPr>
        <a:xfrm>
          <a:off x="6921500" y="63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91812</xdr:rowOff>
    </xdr:from>
    <xdr:ext cx="599010" cy="259045"/>
    <xdr:sp macro="" textlink="">
      <xdr:nvSpPr>
        <xdr:cNvPr id="325" name="テキスト ボックス 324"/>
        <xdr:cNvSpPr txBox="1"/>
      </xdr:nvSpPr>
      <xdr:spPr>
        <a:xfrm>
          <a:off x="6672795" y="643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9" name="直線コネクタ 348"/>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50" name="普通建設事業費最小値テキスト"/>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51" name="直線コネクタ 350"/>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52" name="普通建設事業費最大値テキスト"/>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53" name="直線コネクタ 352"/>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77117</xdr:rowOff>
    </xdr:from>
    <xdr:to>
      <xdr:col>55</xdr:col>
      <xdr:colOff>0</xdr:colOff>
      <xdr:row>55</xdr:row>
      <xdr:rowOff>39825</xdr:rowOff>
    </xdr:to>
    <xdr:cxnSp macro="">
      <xdr:nvCxnSpPr>
        <xdr:cNvPr id="354" name="直線コネクタ 353"/>
        <xdr:cNvCxnSpPr/>
      </xdr:nvCxnSpPr>
      <xdr:spPr>
        <a:xfrm flipV="1">
          <a:off x="9639300" y="9335417"/>
          <a:ext cx="838200" cy="13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28077</xdr:rowOff>
    </xdr:from>
    <xdr:ext cx="599010" cy="259045"/>
    <xdr:sp macro="" textlink="">
      <xdr:nvSpPr>
        <xdr:cNvPr id="355" name="普通建設事業費平均値テキスト"/>
        <xdr:cNvSpPr txBox="1"/>
      </xdr:nvSpPr>
      <xdr:spPr>
        <a:xfrm>
          <a:off x="10528300" y="9629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56" name="フローチャート: 判断 355"/>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134286</xdr:rowOff>
    </xdr:from>
    <xdr:to>
      <xdr:col>50</xdr:col>
      <xdr:colOff>114300</xdr:colOff>
      <xdr:row>55</xdr:row>
      <xdr:rowOff>39825</xdr:rowOff>
    </xdr:to>
    <xdr:cxnSp macro="">
      <xdr:nvCxnSpPr>
        <xdr:cNvPr id="357" name="直線コネクタ 356"/>
        <xdr:cNvCxnSpPr/>
      </xdr:nvCxnSpPr>
      <xdr:spPr>
        <a:xfrm>
          <a:off x="8750300" y="9392586"/>
          <a:ext cx="889000" cy="7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57460</xdr:rowOff>
    </xdr:from>
    <xdr:to>
      <xdr:col>50</xdr:col>
      <xdr:colOff>165100</xdr:colOff>
      <xdr:row>56</xdr:row>
      <xdr:rowOff>159060</xdr:rowOff>
    </xdr:to>
    <xdr:sp macro="" textlink="">
      <xdr:nvSpPr>
        <xdr:cNvPr id="358" name="フローチャート: 判断 357"/>
        <xdr:cNvSpPr/>
      </xdr:nvSpPr>
      <xdr:spPr>
        <a:xfrm>
          <a:off x="9588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150187</xdr:rowOff>
    </xdr:from>
    <xdr:ext cx="599010" cy="259045"/>
    <xdr:sp macro="" textlink="">
      <xdr:nvSpPr>
        <xdr:cNvPr id="359" name="テキスト ボックス 358"/>
        <xdr:cNvSpPr txBox="1"/>
      </xdr:nvSpPr>
      <xdr:spPr>
        <a:xfrm>
          <a:off x="9339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134286</xdr:rowOff>
    </xdr:from>
    <xdr:to>
      <xdr:col>45</xdr:col>
      <xdr:colOff>177800</xdr:colOff>
      <xdr:row>55</xdr:row>
      <xdr:rowOff>100004</xdr:rowOff>
    </xdr:to>
    <xdr:cxnSp macro="">
      <xdr:nvCxnSpPr>
        <xdr:cNvPr id="360" name="直線コネクタ 359"/>
        <xdr:cNvCxnSpPr/>
      </xdr:nvCxnSpPr>
      <xdr:spPr>
        <a:xfrm flipV="1">
          <a:off x="7861300" y="9392586"/>
          <a:ext cx="889000" cy="13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69659</xdr:rowOff>
    </xdr:from>
    <xdr:to>
      <xdr:col>46</xdr:col>
      <xdr:colOff>38100</xdr:colOff>
      <xdr:row>56</xdr:row>
      <xdr:rowOff>171259</xdr:rowOff>
    </xdr:to>
    <xdr:sp macro="" textlink="">
      <xdr:nvSpPr>
        <xdr:cNvPr id="361" name="フローチャート: 判断 360"/>
        <xdr:cNvSpPr/>
      </xdr:nvSpPr>
      <xdr:spPr>
        <a:xfrm>
          <a:off x="8699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162386</xdr:rowOff>
    </xdr:from>
    <xdr:ext cx="599010" cy="259045"/>
    <xdr:sp macro="" textlink="">
      <xdr:nvSpPr>
        <xdr:cNvPr id="362" name="テキスト ボックス 361"/>
        <xdr:cNvSpPr txBox="1"/>
      </xdr:nvSpPr>
      <xdr:spPr>
        <a:xfrm>
          <a:off x="8450795" y="976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100004</xdr:rowOff>
    </xdr:from>
    <xdr:to>
      <xdr:col>41</xdr:col>
      <xdr:colOff>50800</xdr:colOff>
      <xdr:row>56</xdr:row>
      <xdr:rowOff>32323</xdr:rowOff>
    </xdr:to>
    <xdr:cxnSp macro="">
      <xdr:nvCxnSpPr>
        <xdr:cNvPr id="363" name="直線コネクタ 362"/>
        <xdr:cNvCxnSpPr/>
      </xdr:nvCxnSpPr>
      <xdr:spPr>
        <a:xfrm flipV="1">
          <a:off x="6972300" y="9529754"/>
          <a:ext cx="889000" cy="10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73992</xdr:rowOff>
    </xdr:from>
    <xdr:to>
      <xdr:col>41</xdr:col>
      <xdr:colOff>101600</xdr:colOff>
      <xdr:row>57</xdr:row>
      <xdr:rowOff>4142</xdr:rowOff>
    </xdr:to>
    <xdr:sp macro="" textlink="">
      <xdr:nvSpPr>
        <xdr:cNvPr id="364" name="フローチャート: 判断 363"/>
        <xdr:cNvSpPr/>
      </xdr:nvSpPr>
      <xdr:spPr>
        <a:xfrm>
          <a:off x="7810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166719</xdr:rowOff>
    </xdr:from>
    <xdr:ext cx="599010" cy="259045"/>
    <xdr:sp macro="" textlink="">
      <xdr:nvSpPr>
        <xdr:cNvPr id="365" name="テキスト ボックス 364"/>
        <xdr:cNvSpPr txBox="1"/>
      </xdr:nvSpPr>
      <xdr:spPr>
        <a:xfrm>
          <a:off x="7561795" y="976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98284</xdr:rowOff>
    </xdr:from>
    <xdr:to>
      <xdr:col>36</xdr:col>
      <xdr:colOff>165100</xdr:colOff>
      <xdr:row>57</xdr:row>
      <xdr:rowOff>28434</xdr:rowOff>
    </xdr:to>
    <xdr:sp macro="" textlink="">
      <xdr:nvSpPr>
        <xdr:cNvPr id="366" name="フローチャート: 判断 365"/>
        <xdr:cNvSpPr/>
      </xdr:nvSpPr>
      <xdr:spPr>
        <a:xfrm>
          <a:off x="6921500" y="96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19561</xdr:rowOff>
    </xdr:from>
    <xdr:ext cx="599010" cy="259045"/>
    <xdr:sp macro="" textlink="">
      <xdr:nvSpPr>
        <xdr:cNvPr id="367" name="テキスト ボックス 366"/>
        <xdr:cNvSpPr txBox="1"/>
      </xdr:nvSpPr>
      <xdr:spPr>
        <a:xfrm>
          <a:off x="6672795" y="979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26317</xdr:rowOff>
    </xdr:from>
    <xdr:to>
      <xdr:col>55</xdr:col>
      <xdr:colOff>50800</xdr:colOff>
      <xdr:row>54</xdr:row>
      <xdr:rowOff>127917</xdr:rowOff>
    </xdr:to>
    <xdr:sp macro="" textlink="">
      <xdr:nvSpPr>
        <xdr:cNvPr id="373" name="楕円 372"/>
        <xdr:cNvSpPr/>
      </xdr:nvSpPr>
      <xdr:spPr>
        <a:xfrm>
          <a:off x="10426700" y="928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49194</xdr:rowOff>
    </xdr:from>
    <xdr:ext cx="599010" cy="259045"/>
    <xdr:sp macro="" textlink="">
      <xdr:nvSpPr>
        <xdr:cNvPr id="374" name="普通建設事業費該当値テキスト"/>
        <xdr:cNvSpPr txBox="1"/>
      </xdr:nvSpPr>
      <xdr:spPr>
        <a:xfrm>
          <a:off x="10528300" y="913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160475</xdr:rowOff>
    </xdr:from>
    <xdr:to>
      <xdr:col>50</xdr:col>
      <xdr:colOff>165100</xdr:colOff>
      <xdr:row>55</xdr:row>
      <xdr:rowOff>90625</xdr:rowOff>
    </xdr:to>
    <xdr:sp macro="" textlink="">
      <xdr:nvSpPr>
        <xdr:cNvPr id="375" name="楕円 374"/>
        <xdr:cNvSpPr/>
      </xdr:nvSpPr>
      <xdr:spPr>
        <a:xfrm>
          <a:off x="9588500" y="94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107152</xdr:rowOff>
    </xdr:from>
    <xdr:ext cx="599010" cy="259045"/>
    <xdr:sp macro="" textlink="">
      <xdr:nvSpPr>
        <xdr:cNvPr id="376" name="テキスト ボックス 375"/>
        <xdr:cNvSpPr txBox="1"/>
      </xdr:nvSpPr>
      <xdr:spPr>
        <a:xfrm>
          <a:off x="9339795" y="919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83486</xdr:rowOff>
    </xdr:from>
    <xdr:to>
      <xdr:col>46</xdr:col>
      <xdr:colOff>38100</xdr:colOff>
      <xdr:row>55</xdr:row>
      <xdr:rowOff>13636</xdr:rowOff>
    </xdr:to>
    <xdr:sp macro="" textlink="">
      <xdr:nvSpPr>
        <xdr:cNvPr id="377" name="楕円 376"/>
        <xdr:cNvSpPr/>
      </xdr:nvSpPr>
      <xdr:spPr>
        <a:xfrm>
          <a:off x="8699500" y="934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30163</xdr:rowOff>
    </xdr:from>
    <xdr:ext cx="599010" cy="259045"/>
    <xdr:sp macro="" textlink="">
      <xdr:nvSpPr>
        <xdr:cNvPr id="378" name="テキスト ボックス 377"/>
        <xdr:cNvSpPr txBox="1"/>
      </xdr:nvSpPr>
      <xdr:spPr>
        <a:xfrm>
          <a:off x="8450795" y="911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49204</xdr:rowOff>
    </xdr:from>
    <xdr:to>
      <xdr:col>41</xdr:col>
      <xdr:colOff>101600</xdr:colOff>
      <xdr:row>55</xdr:row>
      <xdr:rowOff>150804</xdr:rowOff>
    </xdr:to>
    <xdr:sp macro="" textlink="">
      <xdr:nvSpPr>
        <xdr:cNvPr id="379" name="楕円 378"/>
        <xdr:cNvSpPr/>
      </xdr:nvSpPr>
      <xdr:spPr>
        <a:xfrm>
          <a:off x="7810500" y="94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167331</xdr:rowOff>
    </xdr:from>
    <xdr:ext cx="599010" cy="259045"/>
    <xdr:sp macro="" textlink="">
      <xdr:nvSpPr>
        <xdr:cNvPr id="380" name="テキスト ボックス 379"/>
        <xdr:cNvSpPr txBox="1"/>
      </xdr:nvSpPr>
      <xdr:spPr>
        <a:xfrm>
          <a:off x="7561795" y="925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152973</xdr:rowOff>
    </xdr:from>
    <xdr:to>
      <xdr:col>36</xdr:col>
      <xdr:colOff>165100</xdr:colOff>
      <xdr:row>56</xdr:row>
      <xdr:rowOff>83123</xdr:rowOff>
    </xdr:to>
    <xdr:sp macro="" textlink="">
      <xdr:nvSpPr>
        <xdr:cNvPr id="381" name="楕円 380"/>
        <xdr:cNvSpPr/>
      </xdr:nvSpPr>
      <xdr:spPr>
        <a:xfrm>
          <a:off x="6921500" y="95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99650</xdr:rowOff>
    </xdr:from>
    <xdr:ext cx="599010" cy="259045"/>
    <xdr:sp macro="" textlink="">
      <xdr:nvSpPr>
        <xdr:cNvPr id="382" name="テキスト ボックス 381"/>
        <xdr:cNvSpPr txBox="1"/>
      </xdr:nvSpPr>
      <xdr:spPr>
        <a:xfrm>
          <a:off x="6672795" y="935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406" name="直線コネクタ 405"/>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9" name="普通建設事業費 （ うち新規整備　）最大値テキスト"/>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10" name="直線コネクタ 409"/>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83472</xdr:rowOff>
    </xdr:from>
    <xdr:to>
      <xdr:col>55</xdr:col>
      <xdr:colOff>0</xdr:colOff>
      <xdr:row>78</xdr:row>
      <xdr:rowOff>88601</xdr:rowOff>
    </xdr:to>
    <xdr:cxnSp macro="">
      <xdr:nvCxnSpPr>
        <xdr:cNvPr id="411" name="直線コネクタ 410"/>
        <xdr:cNvCxnSpPr/>
      </xdr:nvCxnSpPr>
      <xdr:spPr>
        <a:xfrm>
          <a:off x="9639300" y="13456572"/>
          <a:ext cx="8382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43290</xdr:rowOff>
    </xdr:from>
    <xdr:ext cx="534377" cy="259045"/>
    <xdr:sp macro="" textlink="">
      <xdr:nvSpPr>
        <xdr:cNvPr id="412" name="普通建設事業費 （ うち新規整備　）平均値テキスト"/>
        <xdr:cNvSpPr txBox="1"/>
      </xdr:nvSpPr>
      <xdr:spPr>
        <a:xfrm>
          <a:off x="10528300" y="13416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13" name="フローチャート: 判断 412"/>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83472</xdr:rowOff>
    </xdr:from>
    <xdr:to>
      <xdr:col>50</xdr:col>
      <xdr:colOff>114300</xdr:colOff>
      <xdr:row>78</xdr:row>
      <xdr:rowOff>161123</xdr:rowOff>
    </xdr:to>
    <xdr:cxnSp macro="">
      <xdr:nvCxnSpPr>
        <xdr:cNvPr id="414" name="直線コネクタ 413"/>
        <xdr:cNvCxnSpPr/>
      </xdr:nvCxnSpPr>
      <xdr:spPr>
        <a:xfrm flipV="1">
          <a:off x="8750300" y="13456572"/>
          <a:ext cx="889000" cy="7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77477</xdr:rowOff>
    </xdr:from>
    <xdr:to>
      <xdr:col>50</xdr:col>
      <xdr:colOff>165100</xdr:colOff>
      <xdr:row>79</xdr:row>
      <xdr:rowOff>7627</xdr:rowOff>
    </xdr:to>
    <xdr:sp macro="" textlink="">
      <xdr:nvSpPr>
        <xdr:cNvPr id="415" name="フローチャート: 判断 414"/>
        <xdr:cNvSpPr/>
      </xdr:nvSpPr>
      <xdr:spPr>
        <a:xfrm>
          <a:off x="9588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170204</xdr:rowOff>
    </xdr:from>
    <xdr:ext cx="534377" cy="259045"/>
    <xdr:sp macro="" textlink="">
      <xdr:nvSpPr>
        <xdr:cNvPr id="416" name="テキスト ボックス 415"/>
        <xdr:cNvSpPr txBox="1"/>
      </xdr:nvSpPr>
      <xdr:spPr>
        <a:xfrm>
          <a:off x="9372111" y="135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94734</xdr:rowOff>
    </xdr:from>
    <xdr:to>
      <xdr:col>45</xdr:col>
      <xdr:colOff>177800</xdr:colOff>
      <xdr:row>78</xdr:row>
      <xdr:rowOff>161123</xdr:rowOff>
    </xdr:to>
    <xdr:cxnSp macro="">
      <xdr:nvCxnSpPr>
        <xdr:cNvPr id="417" name="直線コネクタ 416"/>
        <xdr:cNvCxnSpPr/>
      </xdr:nvCxnSpPr>
      <xdr:spPr>
        <a:xfrm>
          <a:off x="7861300" y="13467834"/>
          <a:ext cx="889000" cy="6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45157</xdr:rowOff>
    </xdr:from>
    <xdr:to>
      <xdr:col>46</xdr:col>
      <xdr:colOff>38100</xdr:colOff>
      <xdr:row>78</xdr:row>
      <xdr:rowOff>146757</xdr:rowOff>
    </xdr:to>
    <xdr:sp macro="" textlink="">
      <xdr:nvSpPr>
        <xdr:cNvPr id="418" name="フローチャート: 判断 417"/>
        <xdr:cNvSpPr/>
      </xdr:nvSpPr>
      <xdr:spPr>
        <a:xfrm>
          <a:off x="8699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163284</xdr:rowOff>
    </xdr:from>
    <xdr:ext cx="534377" cy="259045"/>
    <xdr:sp macro="" textlink="">
      <xdr:nvSpPr>
        <xdr:cNvPr id="419" name="テキスト ボックス 418"/>
        <xdr:cNvSpPr txBox="1"/>
      </xdr:nvSpPr>
      <xdr:spPr>
        <a:xfrm>
          <a:off x="8483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79063</xdr:rowOff>
    </xdr:from>
    <xdr:to>
      <xdr:col>41</xdr:col>
      <xdr:colOff>50800</xdr:colOff>
      <xdr:row>78</xdr:row>
      <xdr:rowOff>94734</xdr:rowOff>
    </xdr:to>
    <xdr:cxnSp macro="">
      <xdr:nvCxnSpPr>
        <xdr:cNvPr id="420" name="直線コネクタ 419"/>
        <xdr:cNvCxnSpPr/>
      </xdr:nvCxnSpPr>
      <xdr:spPr>
        <a:xfrm>
          <a:off x="6972300" y="13452163"/>
          <a:ext cx="889000" cy="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48427</xdr:rowOff>
    </xdr:from>
    <xdr:to>
      <xdr:col>41</xdr:col>
      <xdr:colOff>101600</xdr:colOff>
      <xdr:row>78</xdr:row>
      <xdr:rowOff>150027</xdr:rowOff>
    </xdr:to>
    <xdr:sp macro="" textlink="">
      <xdr:nvSpPr>
        <xdr:cNvPr id="421" name="フローチャート: 判断 420"/>
        <xdr:cNvSpPr/>
      </xdr:nvSpPr>
      <xdr:spPr>
        <a:xfrm>
          <a:off x="7810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141154</xdr:rowOff>
    </xdr:from>
    <xdr:ext cx="534377" cy="259045"/>
    <xdr:sp macro="" textlink="">
      <xdr:nvSpPr>
        <xdr:cNvPr id="422" name="テキスト ボックス 421"/>
        <xdr:cNvSpPr txBox="1"/>
      </xdr:nvSpPr>
      <xdr:spPr>
        <a:xfrm>
          <a:off x="7594111" y="135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31373</xdr:rowOff>
    </xdr:from>
    <xdr:to>
      <xdr:col>36</xdr:col>
      <xdr:colOff>165100</xdr:colOff>
      <xdr:row>78</xdr:row>
      <xdr:rowOff>132973</xdr:rowOff>
    </xdr:to>
    <xdr:sp macro="" textlink="">
      <xdr:nvSpPr>
        <xdr:cNvPr id="423" name="フローチャート: 判断 422"/>
        <xdr:cNvSpPr/>
      </xdr:nvSpPr>
      <xdr:spPr>
        <a:xfrm>
          <a:off x="6921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124100</xdr:rowOff>
    </xdr:from>
    <xdr:ext cx="534377" cy="259045"/>
    <xdr:sp macro="" textlink="">
      <xdr:nvSpPr>
        <xdr:cNvPr id="424" name="テキスト ボックス 423"/>
        <xdr:cNvSpPr txBox="1"/>
      </xdr:nvSpPr>
      <xdr:spPr>
        <a:xfrm>
          <a:off x="6705111" y="134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37801</xdr:rowOff>
    </xdr:from>
    <xdr:to>
      <xdr:col>55</xdr:col>
      <xdr:colOff>50800</xdr:colOff>
      <xdr:row>78</xdr:row>
      <xdr:rowOff>139401</xdr:rowOff>
    </xdr:to>
    <xdr:sp macro="" textlink="">
      <xdr:nvSpPr>
        <xdr:cNvPr id="430" name="楕円 429"/>
        <xdr:cNvSpPr/>
      </xdr:nvSpPr>
      <xdr:spPr>
        <a:xfrm>
          <a:off x="10426700" y="134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60678</xdr:rowOff>
    </xdr:from>
    <xdr:ext cx="534377" cy="259045"/>
    <xdr:sp macro="" textlink="">
      <xdr:nvSpPr>
        <xdr:cNvPr id="431" name="普通建設事業費 （ うち新規整備　）該当値テキスト"/>
        <xdr:cNvSpPr txBox="1"/>
      </xdr:nvSpPr>
      <xdr:spPr>
        <a:xfrm>
          <a:off x="10528300" y="1326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32672</xdr:rowOff>
    </xdr:from>
    <xdr:to>
      <xdr:col>50</xdr:col>
      <xdr:colOff>165100</xdr:colOff>
      <xdr:row>78</xdr:row>
      <xdr:rowOff>134272</xdr:rowOff>
    </xdr:to>
    <xdr:sp macro="" textlink="">
      <xdr:nvSpPr>
        <xdr:cNvPr id="432" name="楕円 431"/>
        <xdr:cNvSpPr/>
      </xdr:nvSpPr>
      <xdr:spPr>
        <a:xfrm>
          <a:off x="9588500" y="1340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150799</xdr:rowOff>
    </xdr:from>
    <xdr:ext cx="534377" cy="259045"/>
    <xdr:sp macro="" textlink="">
      <xdr:nvSpPr>
        <xdr:cNvPr id="433" name="テキスト ボックス 432"/>
        <xdr:cNvSpPr txBox="1"/>
      </xdr:nvSpPr>
      <xdr:spPr>
        <a:xfrm>
          <a:off x="9372111" y="131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110323</xdr:rowOff>
    </xdr:from>
    <xdr:to>
      <xdr:col>46</xdr:col>
      <xdr:colOff>38100</xdr:colOff>
      <xdr:row>79</xdr:row>
      <xdr:rowOff>40473</xdr:rowOff>
    </xdr:to>
    <xdr:sp macro="" textlink="">
      <xdr:nvSpPr>
        <xdr:cNvPr id="434" name="楕円 433"/>
        <xdr:cNvSpPr/>
      </xdr:nvSpPr>
      <xdr:spPr>
        <a:xfrm>
          <a:off x="8699500" y="1348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31600</xdr:rowOff>
    </xdr:from>
    <xdr:ext cx="534377" cy="259045"/>
    <xdr:sp macro="" textlink="">
      <xdr:nvSpPr>
        <xdr:cNvPr id="435" name="テキスト ボックス 434"/>
        <xdr:cNvSpPr txBox="1"/>
      </xdr:nvSpPr>
      <xdr:spPr>
        <a:xfrm>
          <a:off x="8483111" y="1357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43934</xdr:rowOff>
    </xdr:from>
    <xdr:to>
      <xdr:col>41</xdr:col>
      <xdr:colOff>101600</xdr:colOff>
      <xdr:row>78</xdr:row>
      <xdr:rowOff>145534</xdr:rowOff>
    </xdr:to>
    <xdr:sp macro="" textlink="">
      <xdr:nvSpPr>
        <xdr:cNvPr id="436" name="楕円 435"/>
        <xdr:cNvSpPr/>
      </xdr:nvSpPr>
      <xdr:spPr>
        <a:xfrm>
          <a:off x="7810500" y="134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162061</xdr:rowOff>
    </xdr:from>
    <xdr:ext cx="534377" cy="259045"/>
    <xdr:sp macro="" textlink="">
      <xdr:nvSpPr>
        <xdr:cNvPr id="437" name="テキスト ボックス 436"/>
        <xdr:cNvSpPr txBox="1"/>
      </xdr:nvSpPr>
      <xdr:spPr>
        <a:xfrm>
          <a:off x="7594111" y="131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28263</xdr:rowOff>
    </xdr:from>
    <xdr:to>
      <xdr:col>36</xdr:col>
      <xdr:colOff>165100</xdr:colOff>
      <xdr:row>78</xdr:row>
      <xdr:rowOff>129863</xdr:rowOff>
    </xdr:to>
    <xdr:sp macro="" textlink="">
      <xdr:nvSpPr>
        <xdr:cNvPr id="438" name="楕円 437"/>
        <xdr:cNvSpPr/>
      </xdr:nvSpPr>
      <xdr:spPr>
        <a:xfrm>
          <a:off x="6921500" y="134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146390</xdr:rowOff>
    </xdr:from>
    <xdr:ext cx="534377" cy="259045"/>
    <xdr:sp macro="" textlink="">
      <xdr:nvSpPr>
        <xdr:cNvPr id="439" name="テキスト ボックス 438"/>
        <xdr:cNvSpPr txBox="1"/>
      </xdr:nvSpPr>
      <xdr:spPr>
        <a:xfrm>
          <a:off x="6705111" y="1317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63" name="直線コネクタ 462"/>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64" name="普通建設事業費 （ うち更新整備　）最小値テキスト"/>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65" name="直線コネクタ 464"/>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66" name="普通建設事業費 （ うち更新整備　）最大値テキスト"/>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67" name="直線コネクタ 466"/>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159421</xdr:rowOff>
    </xdr:from>
    <xdr:to>
      <xdr:col>55</xdr:col>
      <xdr:colOff>0</xdr:colOff>
      <xdr:row>94</xdr:row>
      <xdr:rowOff>119644</xdr:rowOff>
    </xdr:to>
    <xdr:cxnSp macro="">
      <xdr:nvCxnSpPr>
        <xdr:cNvPr id="468" name="直線コネクタ 467"/>
        <xdr:cNvCxnSpPr/>
      </xdr:nvCxnSpPr>
      <xdr:spPr>
        <a:xfrm flipV="1">
          <a:off x="9639300" y="16104271"/>
          <a:ext cx="838200" cy="13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106303</xdr:rowOff>
    </xdr:from>
    <xdr:ext cx="534377" cy="259045"/>
    <xdr:sp macro="" textlink="">
      <xdr:nvSpPr>
        <xdr:cNvPr id="469" name="普通建設事業費 （ うち更新整備　）平均値テキスト"/>
        <xdr:cNvSpPr txBox="1"/>
      </xdr:nvSpPr>
      <xdr:spPr>
        <a:xfrm>
          <a:off x="10528300" y="1639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70" name="フローチャート: 判断 469"/>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119644</xdr:rowOff>
    </xdr:from>
    <xdr:to>
      <xdr:col>50</xdr:col>
      <xdr:colOff>114300</xdr:colOff>
      <xdr:row>94</xdr:row>
      <xdr:rowOff>124574</xdr:rowOff>
    </xdr:to>
    <xdr:cxnSp macro="">
      <xdr:nvCxnSpPr>
        <xdr:cNvPr id="471" name="直線コネクタ 470"/>
        <xdr:cNvCxnSpPr/>
      </xdr:nvCxnSpPr>
      <xdr:spPr>
        <a:xfrm flipV="1">
          <a:off x="8750300" y="16235944"/>
          <a:ext cx="8890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131969</xdr:rowOff>
    </xdr:from>
    <xdr:to>
      <xdr:col>50</xdr:col>
      <xdr:colOff>165100</xdr:colOff>
      <xdr:row>96</xdr:row>
      <xdr:rowOff>62119</xdr:rowOff>
    </xdr:to>
    <xdr:sp macro="" textlink="">
      <xdr:nvSpPr>
        <xdr:cNvPr id="472" name="フローチャート: 判断 471"/>
        <xdr:cNvSpPr/>
      </xdr:nvSpPr>
      <xdr:spPr>
        <a:xfrm>
          <a:off x="9588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53246</xdr:rowOff>
    </xdr:from>
    <xdr:ext cx="534377" cy="259045"/>
    <xdr:sp macro="" textlink="">
      <xdr:nvSpPr>
        <xdr:cNvPr id="473" name="テキスト ボックス 472"/>
        <xdr:cNvSpPr txBox="1"/>
      </xdr:nvSpPr>
      <xdr:spPr>
        <a:xfrm>
          <a:off x="9372111" y="165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124574</xdr:rowOff>
    </xdr:from>
    <xdr:to>
      <xdr:col>45</xdr:col>
      <xdr:colOff>177800</xdr:colOff>
      <xdr:row>95</xdr:row>
      <xdr:rowOff>152242</xdr:rowOff>
    </xdr:to>
    <xdr:cxnSp macro="">
      <xdr:nvCxnSpPr>
        <xdr:cNvPr id="474" name="直線コネクタ 473"/>
        <xdr:cNvCxnSpPr/>
      </xdr:nvCxnSpPr>
      <xdr:spPr>
        <a:xfrm flipV="1">
          <a:off x="7861300" y="16240874"/>
          <a:ext cx="889000" cy="19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15413</xdr:rowOff>
    </xdr:from>
    <xdr:to>
      <xdr:col>46</xdr:col>
      <xdr:colOff>38100</xdr:colOff>
      <xdr:row>96</xdr:row>
      <xdr:rowOff>117013</xdr:rowOff>
    </xdr:to>
    <xdr:sp macro="" textlink="">
      <xdr:nvSpPr>
        <xdr:cNvPr id="475" name="フローチャート: 判断 474"/>
        <xdr:cNvSpPr/>
      </xdr:nvSpPr>
      <xdr:spPr>
        <a:xfrm>
          <a:off x="86995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108140</xdr:rowOff>
    </xdr:from>
    <xdr:ext cx="534377" cy="259045"/>
    <xdr:sp macro="" textlink="">
      <xdr:nvSpPr>
        <xdr:cNvPr id="476" name="テキスト ボックス 475"/>
        <xdr:cNvSpPr txBox="1"/>
      </xdr:nvSpPr>
      <xdr:spPr>
        <a:xfrm>
          <a:off x="8483111" y="165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152242</xdr:rowOff>
    </xdr:from>
    <xdr:to>
      <xdr:col>41</xdr:col>
      <xdr:colOff>50800</xdr:colOff>
      <xdr:row>96</xdr:row>
      <xdr:rowOff>137909</xdr:rowOff>
    </xdr:to>
    <xdr:cxnSp macro="">
      <xdr:nvCxnSpPr>
        <xdr:cNvPr id="477" name="直線コネクタ 476"/>
        <xdr:cNvCxnSpPr/>
      </xdr:nvCxnSpPr>
      <xdr:spPr>
        <a:xfrm flipV="1">
          <a:off x="6972300" y="16439992"/>
          <a:ext cx="889000" cy="15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49702</xdr:rowOff>
    </xdr:from>
    <xdr:to>
      <xdr:col>41</xdr:col>
      <xdr:colOff>101600</xdr:colOff>
      <xdr:row>96</xdr:row>
      <xdr:rowOff>151302</xdr:rowOff>
    </xdr:to>
    <xdr:sp macro="" textlink="">
      <xdr:nvSpPr>
        <xdr:cNvPr id="478" name="フローチャート: 判断 477"/>
        <xdr:cNvSpPr/>
      </xdr:nvSpPr>
      <xdr:spPr>
        <a:xfrm>
          <a:off x="7810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142429</xdr:rowOff>
    </xdr:from>
    <xdr:ext cx="534377" cy="259045"/>
    <xdr:sp macro="" textlink="">
      <xdr:nvSpPr>
        <xdr:cNvPr id="479" name="テキスト ボックス 478"/>
        <xdr:cNvSpPr txBox="1"/>
      </xdr:nvSpPr>
      <xdr:spPr>
        <a:xfrm>
          <a:off x="7594111" y="166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96185</xdr:rowOff>
    </xdr:from>
    <xdr:to>
      <xdr:col>36</xdr:col>
      <xdr:colOff>165100</xdr:colOff>
      <xdr:row>97</xdr:row>
      <xdr:rowOff>26335</xdr:rowOff>
    </xdr:to>
    <xdr:sp macro="" textlink="">
      <xdr:nvSpPr>
        <xdr:cNvPr id="480" name="フローチャート: 判断 479"/>
        <xdr:cNvSpPr/>
      </xdr:nvSpPr>
      <xdr:spPr>
        <a:xfrm>
          <a:off x="6921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17462</xdr:rowOff>
    </xdr:from>
    <xdr:ext cx="534377" cy="259045"/>
    <xdr:sp macro="" textlink="">
      <xdr:nvSpPr>
        <xdr:cNvPr id="481" name="テキスト ボックス 480"/>
        <xdr:cNvSpPr txBox="1"/>
      </xdr:nvSpPr>
      <xdr:spPr>
        <a:xfrm>
          <a:off x="6705111" y="166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108621</xdr:rowOff>
    </xdr:from>
    <xdr:to>
      <xdr:col>55</xdr:col>
      <xdr:colOff>50800</xdr:colOff>
      <xdr:row>94</xdr:row>
      <xdr:rowOff>38771</xdr:rowOff>
    </xdr:to>
    <xdr:sp macro="" textlink="">
      <xdr:nvSpPr>
        <xdr:cNvPr id="487" name="楕円 486"/>
        <xdr:cNvSpPr/>
      </xdr:nvSpPr>
      <xdr:spPr>
        <a:xfrm>
          <a:off x="10426700" y="1605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131498</xdr:rowOff>
    </xdr:from>
    <xdr:ext cx="599010" cy="259045"/>
    <xdr:sp macro="" textlink="">
      <xdr:nvSpPr>
        <xdr:cNvPr id="488" name="普通建設事業費 （ うち更新整備　）該当値テキスト"/>
        <xdr:cNvSpPr txBox="1"/>
      </xdr:nvSpPr>
      <xdr:spPr>
        <a:xfrm>
          <a:off x="10528300" y="1590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68844</xdr:rowOff>
    </xdr:from>
    <xdr:to>
      <xdr:col>50</xdr:col>
      <xdr:colOff>165100</xdr:colOff>
      <xdr:row>94</xdr:row>
      <xdr:rowOff>170444</xdr:rowOff>
    </xdr:to>
    <xdr:sp macro="" textlink="">
      <xdr:nvSpPr>
        <xdr:cNvPr id="489" name="楕円 488"/>
        <xdr:cNvSpPr/>
      </xdr:nvSpPr>
      <xdr:spPr>
        <a:xfrm>
          <a:off x="9588500" y="1618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15521</xdr:rowOff>
    </xdr:from>
    <xdr:ext cx="599010" cy="259045"/>
    <xdr:sp macro="" textlink="">
      <xdr:nvSpPr>
        <xdr:cNvPr id="490" name="テキスト ボックス 489"/>
        <xdr:cNvSpPr txBox="1"/>
      </xdr:nvSpPr>
      <xdr:spPr>
        <a:xfrm>
          <a:off x="9339795" y="159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73774</xdr:rowOff>
    </xdr:from>
    <xdr:to>
      <xdr:col>46</xdr:col>
      <xdr:colOff>38100</xdr:colOff>
      <xdr:row>95</xdr:row>
      <xdr:rowOff>3924</xdr:rowOff>
    </xdr:to>
    <xdr:sp macro="" textlink="">
      <xdr:nvSpPr>
        <xdr:cNvPr id="491" name="楕円 490"/>
        <xdr:cNvSpPr/>
      </xdr:nvSpPr>
      <xdr:spPr>
        <a:xfrm>
          <a:off x="8699500" y="161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20451</xdr:rowOff>
    </xdr:from>
    <xdr:ext cx="599010" cy="259045"/>
    <xdr:sp macro="" textlink="">
      <xdr:nvSpPr>
        <xdr:cNvPr id="492" name="テキスト ボックス 491"/>
        <xdr:cNvSpPr txBox="1"/>
      </xdr:nvSpPr>
      <xdr:spPr>
        <a:xfrm>
          <a:off x="8450795" y="1596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101442</xdr:rowOff>
    </xdr:from>
    <xdr:to>
      <xdr:col>41</xdr:col>
      <xdr:colOff>101600</xdr:colOff>
      <xdr:row>96</xdr:row>
      <xdr:rowOff>31592</xdr:rowOff>
    </xdr:to>
    <xdr:sp macro="" textlink="">
      <xdr:nvSpPr>
        <xdr:cNvPr id="493" name="楕円 492"/>
        <xdr:cNvSpPr/>
      </xdr:nvSpPr>
      <xdr:spPr>
        <a:xfrm>
          <a:off x="7810500" y="163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48119</xdr:rowOff>
    </xdr:from>
    <xdr:ext cx="534377" cy="259045"/>
    <xdr:sp macro="" textlink="">
      <xdr:nvSpPr>
        <xdr:cNvPr id="494" name="テキスト ボックス 493"/>
        <xdr:cNvSpPr txBox="1"/>
      </xdr:nvSpPr>
      <xdr:spPr>
        <a:xfrm>
          <a:off x="7594111" y="161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87109</xdr:rowOff>
    </xdr:from>
    <xdr:to>
      <xdr:col>36</xdr:col>
      <xdr:colOff>165100</xdr:colOff>
      <xdr:row>97</xdr:row>
      <xdr:rowOff>17259</xdr:rowOff>
    </xdr:to>
    <xdr:sp macro="" textlink="">
      <xdr:nvSpPr>
        <xdr:cNvPr id="495" name="楕円 494"/>
        <xdr:cNvSpPr/>
      </xdr:nvSpPr>
      <xdr:spPr>
        <a:xfrm>
          <a:off x="6921500" y="1654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33786</xdr:rowOff>
    </xdr:from>
    <xdr:ext cx="534377" cy="259045"/>
    <xdr:sp macro="" textlink="">
      <xdr:nvSpPr>
        <xdr:cNvPr id="496" name="テキスト ボックス 495"/>
        <xdr:cNvSpPr txBox="1"/>
      </xdr:nvSpPr>
      <xdr:spPr>
        <a:xfrm>
          <a:off x="6705111" y="163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8" name="テキスト ボックス 51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20" name="直線コネクタ 519"/>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21" name="災害復旧事業費最小値テキスト"/>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23" name="災害復旧事業費最大値テキスト"/>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24" name="直線コネクタ 523"/>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161503</xdr:rowOff>
    </xdr:from>
    <xdr:ext cx="534377" cy="259045"/>
    <xdr:sp macro="" textlink="">
      <xdr:nvSpPr>
        <xdr:cNvPr id="526" name="災害復旧事業費平均値テキスト"/>
        <xdr:cNvSpPr txBox="1"/>
      </xdr:nvSpPr>
      <xdr:spPr>
        <a:xfrm>
          <a:off x="16370300" y="65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27" name="フローチャート: 判断 526"/>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44021</xdr:rowOff>
    </xdr:from>
    <xdr:to>
      <xdr:col>81</xdr:col>
      <xdr:colOff>50800</xdr:colOff>
      <xdr:row>39</xdr:row>
      <xdr:rowOff>44450</xdr:rowOff>
    </xdr:to>
    <xdr:cxnSp macro="">
      <xdr:nvCxnSpPr>
        <xdr:cNvPr id="528" name="直線コネクタ 527"/>
        <xdr:cNvCxnSpPr/>
      </xdr:nvCxnSpPr>
      <xdr:spPr>
        <a:xfrm>
          <a:off x="14592300" y="6730571"/>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133898</xdr:rowOff>
    </xdr:from>
    <xdr:to>
      <xdr:col>81</xdr:col>
      <xdr:colOff>101600</xdr:colOff>
      <xdr:row>39</xdr:row>
      <xdr:rowOff>64048</xdr:rowOff>
    </xdr:to>
    <xdr:sp macro="" textlink="">
      <xdr:nvSpPr>
        <xdr:cNvPr id="529" name="フローチャート: 判断 528"/>
        <xdr:cNvSpPr/>
      </xdr:nvSpPr>
      <xdr:spPr>
        <a:xfrm>
          <a:off x="154305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80575</xdr:rowOff>
    </xdr:from>
    <xdr:ext cx="534377" cy="259045"/>
    <xdr:sp macro="" textlink="">
      <xdr:nvSpPr>
        <xdr:cNvPr id="530" name="テキスト ボックス 529"/>
        <xdr:cNvSpPr txBox="1"/>
      </xdr:nvSpPr>
      <xdr:spPr>
        <a:xfrm>
          <a:off x="15214111" y="642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41863</xdr:rowOff>
    </xdr:from>
    <xdr:to>
      <xdr:col>76</xdr:col>
      <xdr:colOff>114300</xdr:colOff>
      <xdr:row>39</xdr:row>
      <xdr:rowOff>44021</xdr:rowOff>
    </xdr:to>
    <xdr:cxnSp macro="">
      <xdr:nvCxnSpPr>
        <xdr:cNvPr id="531" name="直線コネクタ 530"/>
        <xdr:cNvCxnSpPr/>
      </xdr:nvCxnSpPr>
      <xdr:spPr>
        <a:xfrm>
          <a:off x="13703300" y="6728413"/>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145909</xdr:rowOff>
    </xdr:from>
    <xdr:to>
      <xdr:col>76</xdr:col>
      <xdr:colOff>165100</xdr:colOff>
      <xdr:row>39</xdr:row>
      <xdr:rowOff>76059</xdr:rowOff>
    </xdr:to>
    <xdr:sp macro="" textlink="">
      <xdr:nvSpPr>
        <xdr:cNvPr id="532" name="フローチャート: 判断 531"/>
        <xdr:cNvSpPr/>
      </xdr:nvSpPr>
      <xdr:spPr>
        <a:xfrm>
          <a:off x="14541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92586</xdr:rowOff>
    </xdr:from>
    <xdr:ext cx="534377" cy="259045"/>
    <xdr:sp macro="" textlink="">
      <xdr:nvSpPr>
        <xdr:cNvPr id="533" name="テキスト ボックス 532"/>
        <xdr:cNvSpPr txBox="1"/>
      </xdr:nvSpPr>
      <xdr:spPr>
        <a:xfrm>
          <a:off x="14325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35910</xdr:rowOff>
    </xdr:from>
    <xdr:to>
      <xdr:col>71</xdr:col>
      <xdr:colOff>177800</xdr:colOff>
      <xdr:row>39</xdr:row>
      <xdr:rowOff>41863</xdr:rowOff>
    </xdr:to>
    <xdr:cxnSp macro="">
      <xdr:nvCxnSpPr>
        <xdr:cNvPr id="534" name="直線コネクタ 533"/>
        <xdr:cNvCxnSpPr/>
      </xdr:nvCxnSpPr>
      <xdr:spPr>
        <a:xfrm>
          <a:off x="12814300" y="6722460"/>
          <a:ext cx="8890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135755</xdr:rowOff>
    </xdr:from>
    <xdr:to>
      <xdr:col>72</xdr:col>
      <xdr:colOff>38100</xdr:colOff>
      <xdr:row>39</xdr:row>
      <xdr:rowOff>65905</xdr:rowOff>
    </xdr:to>
    <xdr:sp macro="" textlink="">
      <xdr:nvSpPr>
        <xdr:cNvPr id="535" name="フローチャート: 判断 534"/>
        <xdr:cNvSpPr/>
      </xdr:nvSpPr>
      <xdr:spPr>
        <a:xfrm>
          <a:off x="13652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82432</xdr:rowOff>
    </xdr:from>
    <xdr:ext cx="534377" cy="259045"/>
    <xdr:sp macro="" textlink="">
      <xdr:nvSpPr>
        <xdr:cNvPr id="536" name="テキスト ボックス 535"/>
        <xdr:cNvSpPr txBox="1"/>
      </xdr:nvSpPr>
      <xdr:spPr>
        <a:xfrm>
          <a:off x="13436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146446</xdr:rowOff>
    </xdr:from>
    <xdr:to>
      <xdr:col>67</xdr:col>
      <xdr:colOff>101600</xdr:colOff>
      <xdr:row>39</xdr:row>
      <xdr:rowOff>76596</xdr:rowOff>
    </xdr:to>
    <xdr:sp macro="" textlink="">
      <xdr:nvSpPr>
        <xdr:cNvPr id="537" name="フローチャート: 判断 536"/>
        <xdr:cNvSpPr/>
      </xdr:nvSpPr>
      <xdr:spPr>
        <a:xfrm>
          <a:off x="12763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93123</xdr:rowOff>
    </xdr:from>
    <xdr:ext cx="469744" cy="259045"/>
    <xdr:sp macro="" textlink="">
      <xdr:nvSpPr>
        <xdr:cNvPr id="538" name="テキスト ボックス 537"/>
        <xdr:cNvSpPr txBox="1"/>
      </xdr:nvSpPr>
      <xdr:spPr>
        <a:xfrm>
          <a:off x="12579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117053</xdr:rowOff>
    </xdr:from>
    <xdr:ext cx="249299" cy="259045"/>
    <xdr:sp macro="" textlink="">
      <xdr:nvSpPr>
        <xdr:cNvPr id="545" name="災害復旧事業費該当値テキスト"/>
        <xdr:cNvSpPr txBox="1"/>
      </xdr:nvSpPr>
      <xdr:spPr>
        <a:xfrm>
          <a:off x="16370300" y="6632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164671</xdr:rowOff>
    </xdr:from>
    <xdr:to>
      <xdr:col>76</xdr:col>
      <xdr:colOff>165100</xdr:colOff>
      <xdr:row>39</xdr:row>
      <xdr:rowOff>94821</xdr:rowOff>
    </xdr:to>
    <xdr:sp macro="" textlink="">
      <xdr:nvSpPr>
        <xdr:cNvPr id="548" name="楕円 547"/>
        <xdr:cNvSpPr/>
      </xdr:nvSpPr>
      <xdr:spPr>
        <a:xfrm>
          <a:off x="14541500" y="66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85948</xdr:rowOff>
    </xdr:from>
    <xdr:ext cx="378565" cy="259045"/>
    <xdr:sp macro="" textlink="">
      <xdr:nvSpPr>
        <xdr:cNvPr id="549" name="テキスト ボックス 548"/>
        <xdr:cNvSpPr txBox="1"/>
      </xdr:nvSpPr>
      <xdr:spPr>
        <a:xfrm>
          <a:off x="14403017" y="6772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162513</xdr:rowOff>
    </xdr:from>
    <xdr:to>
      <xdr:col>72</xdr:col>
      <xdr:colOff>38100</xdr:colOff>
      <xdr:row>39</xdr:row>
      <xdr:rowOff>92663</xdr:rowOff>
    </xdr:to>
    <xdr:sp macro="" textlink="">
      <xdr:nvSpPr>
        <xdr:cNvPr id="550" name="楕円 549"/>
        <xdr:cNvSpPr/>
      </xdr:nvSpPr>
      <xdr:spPr>
        <a:xfrm>
          <a:off x="13652500" y="66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83790</xdr:rowOff>
    </xdr:from>
    <xdr:ext cx="469744" cy="259045"/>
    <xdr:sp macro="" textlink="">
      <xdr:nvSpPr>
        <xdr:cNvPr id="551" name="テキスト ボックス 550"/>
        <xdr:cNvSpPr txBox="1"/>
      </xdr:nvSpPr>
      <xdr:spPr>
        <a:xfrm>
          <a:off x="13468428" y="677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156560</xdr:rowOff>
    </xdr:from>
    <xdr:to>
      <xdr:col>67</xdr:col>
      <xdr:colOff>101600</xdr:colOff>
      <xdr:row>39</xdr:row>
      <xdr:rowOff>86710</xdr:rowOff>
    </xdr:to>
    <xdr:sp macro="" textlink="">
      <xdr:nvSpPr>
        <xdr:cNvPr id="552" name="楕円 551"/>
        <xdr:cNvSpPr/>
      </xdr:nvSpPr>
      <xdr:spPr>
        <a:xfrm>
          <a:off x="12763500" y="66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77837</xdr:rowOff>
    </xdr:from>
    <xdr:ext cx="469744" cy="259045"/>
    <xdr:sp macro="" textlink="">
      <xdr:nvSpPr>
        <xdr:cNvPr id="553" name="テキスト ボックス 552"/>
        <xdr:cNvSpPr txBox="1"/>
      </xdr:nvSpPr>
      <xdr:spPr>
        <a:xfrm>
          <a:off x="12579428" y="676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24524</xdr:rowOff>
    </xdr:from>
    <xdr:to>
      <xdr:col>85</xdr:col>
      <xdr:colOff>126364</xdr:colOff>
      <xdr:row>78</xdr:row>
      <xdr:rowOff>32814</xdr:rowOff>
    </xdr:to>
    <xdr:cxnSp macro="">
      <xdr:nvCxnSpPr>
        <xdr:cNvPr id="626" name="直線コネクタ 625"/>
        <xdr:cNvCxnSpPr/>
      </xdr:nvCxnSpPr>
      <xdr:spPr>
        <a:xfrm flipV="1">
          <a:off x="16317595" y="12026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36641</xdr:rowOff>
    </xdr:from>
    <xdr:ext cx="534377" cy="259045"/>
    <xdr:sp macro="" textlink="">
      <xdr:nvSpPr>
        <xdr:cNvPr id="627" name="公債費最小値テキスト"/>
        <xdr:cNvSpPr txBox="1"/>
      </xdr:nvSpPr>
      <xdr:spPr>
        <a:xfrm>
          <a:off x="16370300" y="134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32814</xdr:rowOff>
    </xdr:from>
    <xdr:to>
      <xdr:col>86</xdr:col>
      <xdr:colOff>25400</xdr:colOff>
      <xdr:row>78</xdr:row>
      <xdr:rowOff>32814</xdr:rowOff>
    </xdr:to>
    <xdr:cxnSp macro="">
      <xdr:nvCxnSpPr>
        <xdr:cNvPr id="628" name="直線コネクタ 627"/>
        <xdr:cNvCxnSpPr/>
      </xdr:nvCxnSpPr>
      <xdr:spPr>
        <a:xfrm>
          <a:off x="16230600" y="134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142651</xdr:rowOff>
    </xdr:from>
    <xdr:ext cx="599010" cy="259045"/>
    <xdr:sp macro="" textlink="">
      <xdr:nvSpPr>
        <xdr:cNvPr id="629" name="公債費最大値テキスト"/>
        <xdr:cNvSpPr txBox="1"/>
      </xdr:nvSpPr>
      <xdr:spPr>
        <a:xfrm>
          <a:off x="16370300" y="11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24524</xdr:rowOff>
    </xdr:from>
    <xdr:to>
      <xdr:col>86</xdr:col>
      <xdr:colOff>25400</xdr:colOff>
      <xdr:row>70</xdr:row>
      <xdr:rowOff>24524</xdr:rowOff>
    </xdr:to>
    <xdr:cxnSp macro="">
      <xdr:nvCxnSpPr>
        <xdr:cNvPr id="630" name="直線コネクタ 629"/>
        <xdr:cNvCxnSpPr/>
      </xdr:nvCxnSpPr>
      <xdr:spPr>
        <a:xfrm>
          <a:off x="16230600" y="1202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12065</xdr:rowOff>
    </xdr:from>
    <xdr:to>
      <xdr:col>85</xdr:col>
      <xdr:colOff>127000</xdr:colOff>
      <xdr:row>75</xdr:row>
      <xdr:rowOff>22657</xdr:rowOff>
    </xdr:to>
    <xdr:cxnSp macro="">
      <xdr:nvCxnSpPr>
        <xdr:cNvPr id="631" name="直線コネクタ 630"/>
        <xdr:cNvCxnSpPr/>
      </xdr:nvCxnSpPr>
      <xdr:spPr>
        <a:xfrm flipV="1">
          <a:off x="15481300" y="12870815"/>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44056</xdr:rowOff>
    </xdr:from>
    <xdr:ext cx="534377" cy="259045"/>
    <xdr:sp macro="" textlink="">
      <xdr:nvSpPr>
        <xdr:cNvPr id="632" name="公債費平均値テキスト"/>
        <xdr:cNvSpPr txBox="1"/>
      </xdr:nvSpPr>
      <xdr:spPr>
        <a:xfrm>
          <a:off x="16370300" y="1290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65629</xdr:rowOff>
    </xdr:from>
    <xdr:to>
      <xdr:col>85</xdr:col>
      <xdr:colOff>177800</xdr:colOff>
      <xdr:row>75</xdr:row>
      <xdr:rowOff>167229</xdr:rowOff>
    </xdr:to>
    <xdr:sp macro="" textlink="">
      <xdr:nvSpPr>
        <xdr:cNvPr id="633" name="フローチャート: 判断 632"/>
        <xdr:cNvSpPr/>
      </xdr:nvSpPr>
      <xdr:spPr>
        <a:xfrm>
          <a:off x="162687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18374</xdr:rowOff>
    </xdr:from>
    <xdr:to>
      <xdr:col>81</xdr:col>
      <xdr:colOff>50800</xdr:colOff>
      <xdr:row>75</xdr:row>
      <xdr:rowOff>22657</xdr:rowOff>
    </xdr:to>
    <xdr:cxnSp macro="">
      <xdr:nvCxnSpPr>
        <xdr:cNvPr id="634" name="直線コネクタ 633"/>
        <xdr:cNvCxnSpPr/>
      </xdr:nvCxnSpPr>
      <xdr:spPr>
        <a:xfrm>
          <a:off x="14592300" y="12877124"/>
          <a:ext cx="889000" cy="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24923</xdr:rowOff>
    </xdr:from>
    <xdr:to>
      <xdr:col>81</xdr:col>
      <xdr:colOff>101600</xdr:colOff>
      <xdr:row>75</xdr:row>
      <xdr:rowOff>126523</xdr:rowOff>
    </xdr:to>
    <xdr:sp macro="" textlink="">
      <xdr:nvSpPr>
        <xdr:cNvPr id="635" name="フローチャート: 判断 634"/>
        <xdr:cNvSpPr/>
      </xdr:nvSpPr>
      <xdr:spPr>
        <a:xfrm>
          <a:off x="15430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117650</xdr:rowOff>
    </xdr:from>
    <xdr:ext cx="534377" cy="259045"/>
    <xdr:sp macro="" textlink="">
      <xdr:nvSpPr>
        <xdr:cNvPr id="636" name="テキスト ボックス 635"/>
        <xdr:cNvSpPr txBox="1"/>
      </xdr:nvSpPr>
      <xdr:spPr>
        <a:xfrm>
          <a:off x="15214111" y="1297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136446</xdr:rowOff>
    </xdr:from>
    <xdr:to>
      <xdr:col>76</xdr:col>
      <xdr:colOff>114300</xdr:colOff>
      <xdr:row>75</xdr:row>
      <xdr:rowOff>18374</xdr:rowOff>
    </xdr:to>
    <xdr:cxnSp macro="">
      <xdr:nvCxnSpPr>
        <xdr:cNvPr id="637" name="直線コネクタ 636"/>
        <xdr:cNvCxnSpPr/>
      </xdr:nvCxnSpPr>
      <xdr:spPr>
        <a:xfrm>
          <a:off x="13703300" y="12823746"/>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54373</xdr:rowOff>
    </xdr:from>
    <xdr:to>
      <xdr:col>76</xdr:col>
      <xdr:colOff>165100</xdr:colOff>
      <xdr:row>75</xdr:row>
      <xdr:rowOff>155973</xdr:rowOff>
    </xdr:to>
    <xdr:sp macro="" textlink="">
      <xdr:nvSpPr>
        <xdr:cNvPr id="638" name="フローチャート: 判断 637"/>
        <xdr:cNvSpPr/>
      </xdr:nvSpPr>
      <xdr:spPr>
        <a:xfrm>
          <a:off x="14541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147100</xdr:rowOff>
    </xdr:from>
    <xdr:ext cx="534377" cy="259045"/>
    <xdr:sp macro="" textlink="">
      <xdr:nvSpPr>
        <xdr:cNvPr id="639" name="テキスト ボックス 638"/>
        <xdr:cNvSpPr txBox="1"/>
      </xdr:nvSpPr>
      <xdr:spPr>
        <a:xfrm>
          <a:off x="14325111" y="130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136446</xdr:rowOff>
    </xdr:from>
    <xdr:to>
      <xdr:col>71</xdr:col>
      <xdr:colOff>177800</xdr:colOff>
      <xdr:row>74</xdr:row>
      <xdr:rowOff>158422</xdr:rowOff>
    </xdr:to>
    <xdr:cxnSp macro="">
      <xdr:nvCxnSpPr>
        <xdr:cNvPr id="640" name="直線コネクタ 639"/>
        <xdr:cNvCxnSpPr/>
      </xdr:nvCxnSpPr>
      <xdr:spPr>
        <a:xfrm flipV="1">
          <a:off x="12814300" y="12823746"/>
          <a:ext cx="889000" cy="2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35537</xdr:rowOff>
    </xdr:from>
    <xdr:to>
      <xdr:col>72</xdr:col>
      <xdr:colOff>38100</xdr:colOff>
      <xdr:row>75</xdr:row>
      <xdr:rowOff>137137</xdr:rowOff>
    </xdr:to>
    <xdr:sp macro="" textlink="">
      <xdr:nvSpPr>
        <xdr:cNvPr id="641" name="フローチャート: 判断 640"/>
        <xdr:cNvSpPr/>
      </xdr:nvSpPr>
      <xdr:spPr>
        <a:xfrm>
          <a:off x="13652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128264</xdr:rowOff>
    </xdr:from>
    <xdr:ext cx="534377" cy="259045"/>
    <xdr:sp macro="" textlink="">
      <xdr:nvSpPr>
        <xdr:cNvPr id="642" name="テキスト ボックス 641"/>
        <xdr:cNvSpPr txBox="1"/>
      </xdr:nvSpPr>
      <xdr:spPr>
        <a:xfrm>
          <a:off x="13436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56759</xdr:rowOff>
    </xdr:from>
    <xdr:to>
      <xdr:col>67</xdr:col>
      <xdr:colOff>101600</xdr:colOff>
      <xdr:row>75</xdr:row>
      <xdr:rowOff>158359</xdr:rowOff>
    </xdr:to>
    <xdr:sp macro="" textlink="">
      <xdr:nvSpPr>
        <xdr:cNvPr id="643" name="フローチャート: 判断 642"/>
        <xdr:cNvSpPr/>
      </xdr:nvSpPr>
      <xdr:spPr>
        <a:xfrm>
          <a:off x="12763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149486</xdr:rowOff>
    </xdr:from>
    <xdr:ext cx="534377" cy="259045"/>
    <xdr:sp macro="" textlink="">
      <xdr:nvSpPr>
        <xdr:cNvPr id="644" name="テキスト ボックス 643"/>
        <xdr:cNvSpPr txBox="1"/>
      </xdr:nvSpPr>
      <xdr:spPr>
        <a:xfrm>
          <a:off x="12547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132715</xdr:rowOff>
    </xdr:from>
    <xdr:to>
      <xdr:col>85</xdr:col>
      <xdr:colOff>177800</xdr:colOff>
      <xdr:row>75</xdr:row>
      <xdr:rowOff>62865</xdr:rowOff>
    </xdr:to>
    <xdr:sp macro="" textlink="">
      <xdr:nvSpPr>
        <xdr:cNvPr id="650" name="楕円 649"/>
        <xdr:cNvSpPr/>
      </xdr:nvSpPr>
      <xdr:spPr>
        <a:xfrm>
          <a:off x="16268700" y="128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155592</xdr:rowOff>
    </xdr:from>
    <xdr:ext cx="534377" cy="259045"/>
    <xdr:sp macro="" textlink="">
      <xdr:nvSpPr>
        <xdr:cNvPr id="651" name="公債費該当値テキスト"/>
        <xdr:cNvSpPr txBox="1"/>
      </xdr:nvSpPr>
      <xdr:spPr>
        <a:xfrm>
          <a:off x="16370300" y="126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143307</xdr:rowOff>
    </xdr:from>
    <xdr:to>
      <xdr:col>81</xdr:col>
      <xdr:colOff>101600</xdr:colOff>
      <xdr:row>75</xdr:row>
      <xdr:rowOff>73457</xdr:rowOff>
    </xdr:to>
    <xdr:sp macro="" textlink="">
      <xdr:nvSpPr>
        <xdr:cNvPr id="652" name="楕円 651"/>
        <xdr:cNvSpPr/>
      </xdr:nvSpPr>
      <xdr:spPr>
        <a:xfrm>
          <a:off x="15430500" y="128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89984</xdr:rowOff>
    </xdr:from>
    <xdr:ext cx="534377" cy="259045"/>
    <xdr:sp macro="" textlink="">
      <xdr:nvSpPr>
        <xdr:cNvPr id="653" name="テキスト ボックス 652"/>
        <xdr:cNvSpPr txBox="1"/>
      </xdr:nvSpPr>
      <xdr:spPr>
        <a:xfrm>
          <a:off x="15214111" y="12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139024</xdr:rowOff>
    </xdr:from>
    <xdr:to>
      <xdr:col>76</xdr:col>
      <xdr:colOff>165100</xdr:colOff>
      <xdr:row>75</xdr:row>
      <xdr:rowOff>69174</xdr:rowOff>
    </xdr:to>
    <xdr:sp macro="" textlink="">
      <xdr:nvSpPr>
        <xdr:cNvPr id="654" name="楕円 653"/>
        <xdr:cNvSpPr/>
      </xdr:nvSpPr>
      <xdr:spPr>
        <a:xfrm>
          <a:off x="14541500" y="1282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85701</xdr:rowOff>
    </xdr:from>
    <xdr:ext cx="534377" cy="259045"/>
    <xdr:sp macro="" textlink="">
      <xdr:nvSpPr>
        <xdr:cNvPr id="655" name="テキスト ボックス 654"/>
        <xdr:cNvSpPr txBox="1"/>
      </xdr:nvSpPr>
      <xdr:spPr>
        <a:xfrm>
          <a:off x="14325111" y="126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85646</xdr:rowOff>
    </xdr:from>
    <xdr:to>
      <xdr:col>72</xdr:col>
      <xdr:colOff>38100</xdr:colOff>
      <xdr:row>75</xdr:row>
      <xdr:rowOff>15796</xdr:rowOff>
    </xdr:to>
    <xdr:sp macro="" textlink="">
      <xdr:nvSpPr>
        <xdr:cNvPr id="656" name="楕円 655"/>
        <xdr:cNvSpPr/>
      </xdr:nvSpPr>
      <xdr:spPr>
        <a:xfrm>
          <a:off x="13652500" y="1277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32323</xdr:rowOff>
    </xdr:from>
    <xdr:ext cx="599010" cy="259045"/>
    <xdr:sp macro="" textlink="">
      <xdr:nvSpPr>
        <xdr:cNvPr id="657" name="テキスト ボックス 656"/>
        <xdr:cNvSpPr txBox="1"/>
      </xdr:nvSpPr>
      <xdr:spPr>
        <a:xfrm>
          <a:off x="13403795" y="1254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107622</xdr:rowOff>
    </xdr:from>
    <xdr:to>
      <xdr:col>67</xdr:col>
      <xdr:colOff>101600</xdr:colOff>
      <xdr:row>75</xdr:row>
      <xdr:rowOff>37772</xdr:rowOff>
    </xdr:to>
    <xdr:sp macro="" textlink="">
      <xdr:nvSpPr>
        <xdr:cNvPr id="658" name="楕円 657"/>
        <xdr:cNvSpPr/>
      </xdr:nvSpPr>
      <xdr:spPr>
        <a:xfrm>
          <a:off x="12763500" y="127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54299</xdr:rowOff>
    </xdr:from>
    <xdr:ext cx="534377" cy="259045"/>
    <xdr:sp macro="" textlink="">
      <xdr:nvSpPr>
        <xdr:cNvPr id="659" name="テキスト ボックス 658"/>
        <xdr:cNvSpPr txBox="1"/>
      </xdr:nvSpPr>
      <xdr:spPr>
        <a:xfrm>
          <a:off x="12547111" y="1257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85347</xdr:rowOff>
    </xdr:from>
    <xdr:to>
      <xdr:col>85</xdr:col>
      <xdr:colOff>126364</xdr:colOff>
      <xdr:row>99</xdr:row>
      <xdr:rowOff>5412</xdr:rowOff>
    </xdr:to>
    <xdr:cxnSp macro="">
      <xdr:nvCxnSpPr>
        <xdr:cNvPr id="683" name="直線コネクタ 682"/>
        <xdr:cNvCxnSpPr/>
      </xdr:nvCxnSpPr>
      <xdr:spPr>
        <a:xfrm flipV="1">
          <a:off x="16317595" y="15687297"/>
          <a:ext cx="1269" cy="129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9239</xdr:rowOff>
    </xdr:from>
    <xdr:ext cx="469744" cy="259045"/>
    <xdr:sp macro="" textlink="">
      <xdr:nvSpPr>
        <xdr:cNvPr id="684" name="積立金最小値テキスト"/>
        <xdr:cNvSpPr txBox="1"/>
      </xdr:nvSpPr>
      <xdr:spPr>
        <a:xfrm>
          <a:off x="16370300" y="169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5412</xdr:rowOff>
    </xdr:from>
    <xdr:to>
      <xdr:col>86</xdr:col>
      <xdr:colOff>25400</xdr:colOff>
      <xdr:row>99</xdr:row>
      <xdr:rowOff>5412</xdr:rowOff>
    </xdr:to>
    <xdr:cxnSp macro="">
      <xdr:nvCxnSpPr>
        <xdr:cNvPr id="685" name="直線コネクタ 684"/>
        <xdr:cNvCxnSpPr/>
      </xdr:nvCxnSpPr>
      <xdr:spPr>
        <a:xfrm>
          <a:off x="16230600" y="169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32024</xdr:rowOff>
    </xdr:from>
    <xdr:ext cx="599010" cy="259045"/>
    <xdr:sp macro="" textlink="">
      <xdr:nvSpPr>
        <xdr:cNvPr id="686" name="積立金最大値テキスト"/>
        <xdr:cNvSpPr txBox="1"/>
      </xdr:nvSpPr>
      <xdr:spPr>
        <a:xfrm>
          <a:off x="16370300" y="154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85347</xdr:rowOff>
    </xdr:from>
    <xdr:to>
      <xdr:col>86</xdr:col>
      <xdr:colOff>25400</xdr:colOff>
      <xdr:row>91</xdr:row>
      <xdr:rowOff>85347</xdr:rowOff>
    </xdr:to>
    <xdr:cxnSp macro="">
      <xdr:nvCxnSpPr>
        <xdr:cNvPr id="687" name="直線コネクタ 686"/>
        <xdr:cNvCxnSpPr/>
      </xdr:nvCxnSpPr>
      <xdr:spPr>
        <a:xfrm>
          <a:off x="16230600" y="1568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28790</xdr:rowOff>
    </xdr:from>
    <xdr:to>
      <xdr:col>85</xdr:col>
      <xdr:colOff>127000</xdr:colOff>
      <xdr:row>98</xdr:row>
      <xdr:rowOff>50028</xdr:rowOff>
    </xdr:to>
    <xdr:cxnSp macro="">
      <xdr:nvCxnSpPr>
        <xdr:cNvPr id="688" name="直線コネクタ 687"/>
        <xdr:cNvCxnSpPr/>
      </xdr:nvCxnSpPr>
      <xdr:spPr>
        <a:xfrm flipV="1">
          <a:off x="15481300" y="16659440"/>
          <a:ext cx="838200" cy="19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54083</xdr:rowOff>
    </xdr:from>
    <xdr:ext cx="534377" cy="259045"/>
    <xdr:sp macro="" textlink="">
      <xdr:nvSpPr>
        <xdr:cNvPr id="689" name="積立金平均値テキスト"/>
        <xdr:cNvSpPr txBox="1"/>
      </xdr:nvSpPr>
      <xdr:spPr>
        <a:xfrm>
          <a:off x="16370300" y="16684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75656</xdr:rowOff>
    </xdr:from>
    <xdr:to>
      <xdr:col>85</xdr:col>
      <xdr:colOff>177800</xdr:colOff>
      <xdr:row>98</xdr:row>
      <xdr:rowOff>5806</xdr:rowOff>
    </xdr:to>
    <xdr:sp macro="" textlink="">
      <xdr:nvSpPr>
        <xdr:cNvPr id="690" name="フローチャート: 判断 689"/>
        <xdr:cNvSpPr/>
      </xdr:nvSpPr>
      <xdr:spPr>
        <a:xfrm>
          <a:off x="162687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50028</xdr:rowOff>
    </xdr:from>
    <xdr:to>
      <xdr:col>81</xdr:col>
      <xdr:colOff>50800</xdr:colOff>
      <xdr:row>98</xdr:row>
      <xdr:rowOff>112976</xdr:rowOff>
    </xdr:to>
    <xdr:cxnSp macro="">
      <xdr:nvCxnSpPr>
        <xdr:cNvPr id="691" name="直線コネクタ 690"/>
        <xdr:cNvCxnSpPr/>
      </xdr:nvCxnSpPr>
      <xdr:spPr>
        <a:xfrm flipV="1">
          <a:off x="14592300" y="16852128"/>
          <a:ext cx="889000" cy="6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35195</xdr:rowOff>
    </xdr:from>
    <xdr:to>
      <xdr:col>81</xdr:col>
      <xdr:colOff>101600</xdr:colOff>
      <xdr:row>97</xdr:row>
      <xdr:rowOff>136795</xdr:rowOff>
    </xdr:to>
    <xdr:sp macro="" textlink="">
      <xdr:nvSpPr>
        <xdr:cNvPr id="692" name="フローチャート: 判断 691"/>
        <xdr:cNvSpPr/>
      </xdr:nvSpPr>
      <xdr:spPr>
        <a:xfrm>
          <a:off x="15430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153322</xdr:rowOff>
    </xdr:from>
    <xdr:ext cx="534377" cy="259045"/>
    <xdr:sp macro="" textlink="">
      <xdr:nvSpPr>
        <xdr:cNvPr id="693" name="テキスト ボックス 692"/>
        <xdr:cNvSpPr txBox="1"/>
      </xdr:nvSpPr>
      <xdr:spPr>
        <a:xfrm>
          <a:off x="15214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102126</xdr:rowOff>
    </xdr:from>
    <xdr:to>
      <xdr:col>76</xdr:col>
      <xdr:colOff>114300</xdr:colOff>
      <xdr:row>98</xdr:row>
      <xdr:rowOff>112976</xdr:rowOff>
    </xdr:to>
    <xdr:cxnSp macro="">
      <xdr:nvCxnSpPr>
        <xdr:cNvPr id="694" name="直線コネクタ 693"/>
        <xdr:cNvCxnSpPr/>
      </xdr:nvCxnSpPr>
      <xdr:spPr>
        <a:xfrm>
          <a:off x="13703300" y="16904226"/>
          <a:ext cx="889000" cy="1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163592</xdr:rowOff>
    </xdr:from>
    <xdr:to>
      <xdr:col>76</xdr:col>
      <xdr:colOff>165100</xdr:colOff>
      <xdr:row>97</xdr:row>
      <xdr:rowOff>93742</xdr:rowOff>
    </xdr:to>
    <xdr:sp macro="" textlink="">
      <xdr:nvSpPr>
        <xdr:cNvPr id="695" name="フローチャート: 判断 694"/>
        <xdr:cNvSpPr/>
      </xdr:nvSpPr>
      <xdr:spPr>
        <a:xfrm>
          <a:off x="14541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110269</xdr:rowOff>
    </xdr:from>
    <xdr:ext cx="534377" cy="259045"/>
    <xdr:sp macro="" textlink="">
      <xdr:nvSpPr>
        <xdr:cNvPr id="696" name="テキスト ボックス 695"/>
        <xdr:cNvSpPr txBox="1"/>
      </xdr:nvSpPr>
      <xdr:spPr>
        <a:xfrm>
          <a:off x="14325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137475</xdr:rowOff>
    </xdr:from>
    <xdr:to>
      <xdr:col>71</xdr:col>
      <xdr:colOff>177800</xdr:colOff>
      <xdr:row>98</xdr:row>
      <xdr:rowOff>102126</xdr:rowOff>
    </xdr:to>
    <xdr:cxnSp macro="">
      <xdr:nvCxnSpPr>
        <xdr:cNvPr id="697" name="直線コネクタ 696"/>
        <xdr:cNvCxnSpPr/>
      </xdr:nvCxnSpPr>
      <xdr:spPr>
        <a:xfrm>
          <a:off x="12814300" y="16768125"/>
          <a:ext cx="889000" cy="13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152054</xdr:rowOff>
    </xdr:from>
    <xdr:to>
      <xdr:col>72</xdr:col>
      <xdr:colOff>38100</xdr:colOff>
      <xdr:row>97</xdr:row>
      <xdr:rowOff>82204</xdr:rowOff>
    </xdr:to>
    <xdr:sp macro="" textlink="">
      <xdr:nvSpPr>
        <xdr:cNvPr id="698" name="フローチャート: 判断 697"/>
        <xdr:cNvSpPr/>
      </xdr:nvSpPr>
      <xdr:spPr>
        <a:xfrm>
          <a:off x="13652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98731</xdr:rowOff>
    </xdr:from>
    <xdr:ext cx="534377" cy="259045"/>
    <xdr:sp macro="" textlink="">
      <xdr:nvSpPr>
        <xdr:cNvPr id="699" name="テキスト ボックス 698"/>
        <xdr:cNvSpPr txBox="1"/>
      </xdr:nvSpPr>
      <xdr:spPr>
        <a:xfrm>
          <a:off x="13436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71413</xdr:rowOff>
    </xdr:from>
    <xdr:to>
      <xdr:col>67</xdr:col>
      <xdr:colOff>101600</xdr:colOff>
      <xdr:row>98</xdr:row>
      <xdr:rowOff>1563</xdr:rowOff>
    </xdr:to>
    <xdr:sp macro="" textlink="">
      <xdr:nvSpPr>
        <xdr:cNvPr id="700" name="フローチャート: 判断 699"/>
        <xdr:cNvSpPr/>
      </xdr:nvSpPr>
      <xdr:spPr>
        <a:xfrm>
          <a:off x="12763500" y="167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18090</xdr:rowOff>
    </xdr:from>
    <xdr:ext cx="534377" cy="259045"/>
    <xdr:sp macro="" textlink="">
      <xdr:nvSpPr>
        <xdr:cNvPr id="701" name="テキスト ボックス 700"/>
        <xdr:cNvSpPr txBox="1"/>
      </xdr:nvSpPr>
      <xdr:spPr>
        <a:xfrm>
          <a:off x="12547111" y="164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149440</xdr:rowOff>
    </xdr:from>
    <xdr:to>
      <xdr:col>85</xdr:col>
      <xdr:colOff>177800</xdr:colOff>
      <xdr:row>97</xdr:row>
      <xdr:rowOff>79590</xdr:rowOff>
    </xdr:to>
    <xdr:sp macro="" textlink="">
      <xdr:nvSpPr>
        <xdr:cNvPr id="707" name="楕円 706"/>
        <xdr:cNvSpPr/>
      </xdr:nvSpPr>
      <xdr:spPr>
        <a:xfrm>
          <a:off x="16268700" y="166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867</xdr:rowOff>
    </xdr:from>
    <xdr:ext cx="534377" cy="259045"/>
    <xdr:sp macro="" textlink="">
      <xdr:nvSpPr>
        <xdr:cNvPr id="708" name="積立金該当値テキスト"/>
        <xdr:cNvSpPr txBox="1"/>
      </xdr:nvSpPr>
      <xdr:spPr>
        <a:xfrm>
          <a:off x="16370300" y="1646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170678</xdr:rowOff>
    </xdr:from>
    <xdr:to>
      <xdr:col>81</xdr:col>
      <xdr:colOff>101600</xdr:colOff>
      <xdr:row>98</xdr:row>
      <xdr:rowOff>100828</xdr:rowOff>
    </xdr:to>
    <xdr:sp macro="" textlink="">
      <xdr:nvSpPr>
        <xdr:cNvPr id="709" name="楕円 708"/>
        <xdr:cNvSpPr/>
      </xdr:nvSpPr>
      <xdr:spPr>
        <a:xfrm>
          <a:off x="15430500" y="168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91955</xdr:rowOff>
    </xdr:from>
    <xdr:ext cx="534377" cy="259045"/>
    <xdr:sp macro="" textlink="">
      <xdr:nvSpPr>
        <xdr:cNvPr id="710" name="テキスト ボックス 709"/>
        <xdr:cNvSpPr txBox="1"/>
      </xdr:nvSpPr>
      <xdr:spPr>
        <a:xfrm>
          <a:off x="15214111" y="1689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62176</xdr:rowOff>
    </xdr:from>
    <xdr:to>
      <xdr:col>76</xdr:col>
      <xdr:colOff>165100</xdr:colOff>
      <xdr:row>98</xdr:row>
      <xdr:rowOff>163776</xdr:rowOff>
    </xdr:to>
    <xdr:sp macro="" textlink="">
      <xdr:nvSpPr>
        <xdr:cNvPr id="711" name="楕円 710"/>
        <xdr:cNvSpPr/>
      </xdr:nvSpPr>
      <xdr:spPr>
        <a:xfrm>
          <a:off x="14541500" y="168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154903</xdr:rowOff>
    </xdr:from>
    <xdr:ext cx="534377" cy="259045"/>
    <xdr:sp macro="" textlink="">
      <xdr:nvSpPr>
        <xdr:cNvPr id="712" name="テキスト ボックス 711"/>
        <xdr:cNvSpPr txBox="1"/>
      </xdr:nvSpPr>
      <xdr:spPr>
        <a:xfrm>
          <a:off x="14325111" y="1695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51326</xdr:rowOff>
    </xdr:from>
    <xdr:to>
      <xdr:col>72</xdr:col>
      <xdr:colOff>38100</xdr:colOff>
      <xdr:row>98</xdr:row>
      <xdr:rowOff>152926</xdr:rowOff>
    </xdr:to>
    <xdr:sp macro="" textlink="">
      <xdr:nvSpPr>
        <xdr:cNvPr id="713" name="楕円 712"/>
        <xdr:cNvSpPr/>
      </xdr:nvSpPr>
      <xdr:spPr>
        <a:xfrm>
          <a:off x="13652500" y="1685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144053</xdr:rowOff>
    </xdr:from>
    <xdr:ext cx="534377" cy="259045"/>
    <xdr:sp macro="" textlink="">
      <xdr:nvSpPr>
        <xdr:cNvPr id="714" name="テキスト ボックス 713"/>
        <xdr:cNvSpPr txBox="1"/>
      </xdr:nvSpPr>
      <xdr:spPr>
        <a:xfrm>
          <a:off x="13436111" y="1694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86675</xdr:rowOff>
    </xdr:from>
    <xdr:to>
      <xdr:col>67</xdr:col>
      <xdr:colOff>101600</xdr:colOff>
      <xdr:row>98</xdr:row>
      <xdr:rowOff>16825</xdr:rowOff>
    </xdr:to>
    <xdr:sp macro="" textlink="">
      <xdr:nvSpPr>
        <xdr:cNvPr id="715" name="楕円 714"/>
        <xdr:cNvSpPr/>
      </xdr:nvSpPr>
      <xdr:spPr>
        <a:xfrm>
          <a:off x="12763500" y="1671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7952</xdr:rowOff>
    </xdr:from>
    <xdr:ext cx="534377" cy="259045"/>
    <xdr:sp macro="" textlink="">
      <xdr:nvSpPr>
        <xdr:cNvPr id="716" name="テキスト ボックス 715"/>
        <xdr:cNvSpPr txBox="1"/>
      </xdr:nvSpPr>
      <xdr:spPr>
        <a:xfrm>
          <a:off x="12547111" y="1681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8" name="直線コネクタ 737"/>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41" name="投資及び出資金最大値テキスト"/>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42" name="直線コネクタ 741"/>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137231</xdr:rowOff>
    </xdr:from>
    <xdr:to>
      <xdr:col>116</xdr:col>
      <xdr:colOff>63500</xdr:colOff>
      <xdr:row>38</xdr:row>
      <xdr:rowOff>137414</xdr:rowOff>
    </xdr:to>
    <xdr:cxnSp macro="">
      <xdr:nvCxnSpPr>
        <xdr:cNvPr id="743" name="直線コネクタ 742"/>
        <xdr:cNvCxnSpPr/>
      </xdr:nvCxnSpPr>
      <xdr:spPr>
        <a:xfrm flipV="1">
          <a:off x="21323300" y="6652331"/>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12930</xdr:rowOff>
    </xdr:from>
    <xdr:ext cx="469744" cy="259045"/>
    <xdr:sp macro="" textlink="">
      <xdr:nvSpPr>
        <xdr:cNvPr id="744" name="投資及び出資金平均値テキスト"/>
        <xdr:cNvSpPr txBox="1"/>
      </xdr:nvSpPr>
      <xdr:spPr>
        <a:xfrm>
          <a:off x="22212300" y="6185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45" name="フローチャート: 判断 744"/>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137414</xdr:rowOff>
    </xdr:from>
    <xdr:to>
      <xdr:col>111</xdr:col>
      <xdr:colOff>177800</xdr:colOff>
      <xdr:row>38</xdr:row>
      <xdr:rowOff>137506</xdr:rowOff>
    </xdr:to>
    <xdr:cxnSp macro="">
      <xdr:nvCxnSpPr>
        <xdr:cNvPr id="746" name="直線コネクタ 745"/>
        <xdr:cNvCxnSpPr/>
      </xdr:nvCxnSpPr>
      <xdr:spPr>
        <a:xfrm flipV="1">
          <a:off x="20434300" y="6652514"/>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101062</xdr:rowOff>
    </xdr:from>
    <xdr:to>
      <xdr:col>112</xdr:col>
      <xdr:colOff>38100</xdr:colOff>
      <xdr:row>38</xdr:row>
      <xdr:rowOff>31212</xdr:rowOff>
    </xdr:to>
    <xdr:sp macro="" textlink="">
      <xdr:nvSpPr>
        <xdr:cNvPr id="747" name="フローチャート: 判断 746"/>
        <xdr:cNvSpPr/>
      </xdr:nvSpPr>
      <xdr:spPr>
        <a:xfrm>
          <a:off x="212725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47739</xdr:rowOff>
    </xdr:from>
    <xdr:ext cx="469744" cy="259045"/>
    <xdr:sp macro="" textlink="">
      <xdr:nvSpPr>
        <xdr:cNvPr id="748" name="テキスト ボックス 747"/>
        <xdr:cNvSpPr txBox="1"/>
      </xdr:nvSpPr>
      <xdr:spPr>
        <a:xfrm>
          <a:off x="21088428" y="621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137506</xdr:rowOff>
    </xdr:from>
    <xdr:to>
      <xdr:col>107</xdr:col>
      <xdr:colOff>50800</xdr:colOff>
      <xdr:row>38</xdr:row>
      <xdr:rowOff>137688</xdr:rowOff>
    </xdr:to>
    <xdr:cxnSp macro="">
      <xdr:nvCxnSpPr>
        <xdr:cNvPr id="749" name="直線コネクタ 748"/>
        <xdr:cNvCxnSpPr/>
      </xdr:nvCxnSpPr>
      <xdr:spPr>
        <a:xfrm flipV="1">
          <a:off x="19545300" y="6652606"/>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130139</xdr:rowOff>
    </xdr:from>
    <xdr:to>
      <xdr:col>107</xdr:col>
      <xdr:colOff>101600</xdr:colOff>
      <xdr:row>37</xdr:row>
      <xdr:rowOff>60289</xdr:rowOff>
    </xdr:to>
    <xdr:sp macro="" textlink="">
      <xdr:nvSpPr>
        <xdr:cNvPr id="750" name="フローチャート: 判断 749"/>
        <xdr:cNvSpPr/>
      </xdr:nvSpPr>
      <xdr:spPr>
        <a:xfrm>
          <a:off x="20383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76816</xdr:rowOff>
    </xdr:from>
    <xdr:ext cx="469744" cy="259045"/>
    <xdr:sp macro="" textlink="">
      <xdr:nvSpPr>
        <xdr:cNvPr id="751" name="テキスト ボックス 750"/>
        <xdr:cNvSpPr txBox="1"/>
      </xdr:nvSpPr>
      <xdr:spPr>
        <a:xfrm>
          <a:off x="20199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137688</xdr:rowOff>
    </xdr:from>
    <xdr:to>
      <xdr:col>102</xdr:col>
      <xdr:colOff>114300</xdr:colOff>
      <xdr:row>38</xdr:row>
      <xdr:rowOff>137780</xdr:rowOff>
    </xdr:to>
    <xdr:cxnSp macro="">
      <xdr:nvCxnSpPr>
        <xdr:cNvPr id="752" name="直線コネクタ 751"/>
        <xdr:cNvCxnSpPr/>
      </xdr:nvCxnSpPr>
      <xdr:spPr>
        <a:xfrm flipV="1">
          <a:off x="18656300" y="665278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162784</xdr:rowOff>
    </xdr:from>
    <xdr:to>
      <xdr:col>102</xdr:col>
      <xdr:colOff>165100</xdr:colOff>
      <xdr:row>38</xdr:row>
      <xdr:rowOff>92934</xdr:rowOff>
    </xdr:to>
    <xdr:sp macro="" textlink="">
      <xdr:nvSpPr>
        <xdr:cNvPr id="753" name="フローチャート: 判断 752"/>
        <xdr:cNvSpPr/>
      </xdr:nvSpPr>
      <xdr:spPr>
        <a:xfrm>
          <a:off x="19494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109460</xdr:rowOff>
    </xdr:from>
    <xdr:ext cx="469744" cy="259045"/>
    <xdr:sp macro="" textlink="">
      <xdr:nvSpPr>
        <xdr:cNvPr id="754" name="テキスト ボックス 753"/>
        <xdr:cNvSpPr txBox="1"/>
      </xdr:nvSpPr>
      <xdr:spPr>
        <a:xfrm>
          <a:off x="19310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162235</xdr:rowOff>
    </xdr:from>
    <xdr:to>
      <xdr:col>98</xdr:col>
      <xdr:colOff>38100</xdr:colOff>
      <xdr:row>38</xdr:row>
      <xdr:rowOff>92385</xdr:rowOff>
    </xdr:to>
    <xdr:sp macro="" textlink="">
      <xdr:nvSpPr>
        <xdr:cNvPr id="755" name="フローチャート: 判断 754"/>
        <xdr:cNvSpPr/>
      </xdr:nvSpPr>
      <xdr:spPr>
        <a:xfrm>
          <a:off x="18605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108912</xdr:rowOff>
    </xdr:from>
    <xdr:ext cx="469744" cy="259045"/>
    <xdr:sp macro="" textlink="">
      <xdr:nvSpPr>
        <xdr:cNvPr id="756" name="テキスト ボックス 755"/>
        <xdr:cNvSpPr txBox="1"/>
      </xdr:nvSpPr>
      <xdr:spPr>
        <a:xfrm>
          <a:off x="18421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86431</xdr:rowOff>
    </xdr:from>
    <xdr:to>
      <xdr:col>116</xdr:col>
      <xdr:colOff>114300</xdr:colOff>
      <xdr:row>39</xdr:row>
      <xdr:rowOff>16581</xdr:rowOff>
    </xdr:to>
    <xdr:sp macro="" textlink="">
      <xdr:nvSpPr>
        <xdr:cNvPr id="762" name="楕円 761"/>
        <xdr:cNvSpPr/>
      </xdr:nvSpPr>
      <xdr:spPr>
        <a:xfrm>
          <a:off x="22110700" y="66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1358</xdr:rowOff>
    </xdr:from>
    <xdr:ext cx="313932" cy="259045"/>
    <xdr:sp macro="" textlink="">
      <xdr:nvSpPr>
        <xdr:cNvPr id="763" name="投資及び出資金該当値テキスト"/>
        <xdr:cNvSpPr txBox="1"/>
      </xdr:nvSpPr>
      <xdr:spPr>
        <a:xfrm>
          <a:off x="22212300" y="6516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86614</xdr:rowOff>
    </xdr:from>
    <xdr:to>
      <xdr:col>112</xdr:col>
      <xdr:colOff>38100</xdr:colOff>
      <xdr:row>39</xdr:row>
      <xdr:rowOff>16764</xdr:rowOff>
    </xdr:to>
    <xdr:sp macro="" textlink="">
      <xdr:nvSpPr>
        <xdr:cNvPr id="764" name="楕円 763"/>
        <xdr:cNvSpPr/>
      </xdr:nvSpPr>
      <xdr:spPr>
        <a:xfrm>
          <a:off x="21272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7891</xdr:rowOff>
    </xdr:from>
    <xdr:ext cx="313932" cy="259045"/>
    <xdr:sp macro="" textlink="">
      <xdr:nvSpPr>
        <xdr:cNvPr id="765" name="テキスト ボックス 764"/>
        <xdr:cNvSpPr txBox="1"/>
      </xdr:nvSpPr>
      <xdr:spPr>
        <a:xfrm>
          <a:off x="21166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86706</xdr:rowOff>
    </xdr:from>
    <xdr:to>
      <xdr:col>107</xdr:col>
      <xdr:colOff>101600</xdr:colOff>
      <xdr:row>39</xdr:row>
      <xdr:rowOff>16856</xdr:rowOff>
    </xdr:to>
    <xdr:sp macro="" textlink="">
      <xdr:nvSpPr>
        <xdr:cNvPr id="766" name="楕円 765"/>
        <xdr:cNvSpPr/>
      </xdr:nvSpPr>
      <xdr:spPr>
        <a:xfrm>
          <a:off x="20383500" y="66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7983</xdr:rowOff>
    </xdr:from>
    <xdr:ext cx="313932" cy="259045"/>
    <xdr:sp macro="" textlink="">
      <xdr:nvSpPr>
        <xdr:cNvPr id="767" name="テキスト ボックス 766"/>
        <xdr:cNvSpPr txBox="1"/>
      </xdr:nvSpPr>
      <xdr:spPr>
        <a:xfrm>
          <a:off x="20277333" y="6694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86888</xdr:rowOff>
    </xdr:from>
    <xdr:to>
      <xdr:col>102</xdr:col>
      <xdr:colOff>165100</xdr:colOff>
      <xdr:row>39</xdr:row>
      <xdr:rowOff>17038</xdr:rowOff>
    </xdr:to>
    <xdr:sp macro="" textlink="">
      <xdr:nvSpPr>
        <xdr:cNvPr id="768" name="楕円 767"/>
        <xdr:cNvSpPr/>
      </xdr:nvSpPr>
      <xdr:spPr>
        <a:xfrm>
          <a:off x="194945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8165</xdr:rowOff>
    </xdr:from>
    <xdr:ext cx="313932" cy="259045"/>
    <xdr:sp macro="" textlink="">
      <xdr:nvSpPr>
        <xdr:cNvPr id="769" name="テキスト ボックス 768"/>
        <xdr:cNvSpPr txBox="1"/>
      </xdr:nvSpPr>
      <xdr:spPr>
        <a:xfrm>
          <a:off x="19388333" y="6694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86980</xdr:rowOff>
    </xdr:from>
    <xdr:to>
      <xdr:col>98</xdr:col>
      <xdr:colOff>38100</xdr:colOff>
      <xdr:row>39</xdr:row>
      <xdr:rowOff>17130</xdr:rowOff>
    </xdr:to>
    <xdr:sp macro="" textlink="">
      <xdr:nvSpPr>
        <xdr:cNvPr id="770" name="楕円 769"/>
        <xdr:cNvSpPr/>
      </xdr:nvSpPr>
      <xdr:spPr>
        <a:xfrm>
          <a:off x="18605500" y="66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8257</xdr:rowOff>
    </xdr:from>
    <xdr:ext cx="313932" cy="259045"/>
    <xdr:sp macro="" textlink="">
      <xdr:nvSpPr>
        <xdr:cNvPr id="771" name="テキスト ボックス 770"/>
        <xdr:cNvSpPr txBox="1"/>
      </xdr:nvSpPr>
      <xdr:spPr>
        <a:xfrm>
          <a:off x="18499333" y="6694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61650</xdr:rowOff>
    </xdr:from>
    <xdr:to>
      <xdr:col>116</xdr:col>
      <xdr:colOff>62864</xdr:colOff>
      <xdr:row>59</xdr:row>
      <xdr:rowOff>98878</xdr:rowOff>
    </xdr:to>
    <xdr:cxnSp macro="">
      <xdr:nvCxnSpPr>
        <xdr:cNvPr id="797" name="直線コネクタ 796"/>
        <xdr:cNvCxnSpPr/>
      </xdr:nvCxnSpPr>
      <xdr:spPr>
        <a:xfrm flipV="1">
          <a:off x="22159595" y="8805600"/>
          <a:ext cx="1269" cy="1408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8327</xdr:rowOff>
    </xdr:from>
    <xdr:ext cx="534377" cy="259045"/>
    <xdr:sp macro="" textlink="">
      <xdr:nvSpPr>
        <xdr:cNvPr id="800" name="貸付金最大値テキスト"/>
        <xdr:cNvSpPr txBox="1"/>
      </xdr:nvSpPr>
      <xdr:spPr>
        <a:xfrm>
          <a:off x="22212300" y="85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61650</xdr:rowOff>
    </xdr:from>
    <xdr:to>
      <xdr:col>116</xdr:col>
      <xdr:colOff>152400</xdr:colOff>
      <xdr:row>51</xdr:row>
      <xdr:rowOff>61650</xdr:rowOff>
    </xdr:to>
    <xdr:cxnSp macro="">
      <xdr:nvCxnSpPr>
        <xdr:cNvPr id="801" name="直線コネクタ 800"/>
        <xdr:cNvCxnSpPr/>
      </xdr:nvCxnSpPr>
      <xdr:spPr>
        <a:xfrm>
          <a:off x="22072600" y="88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54628</xdr:rowOff>
    </xdr:from>
    <xdr:to>
      <xdr:col>116</xdr:col>
      <xdr:colOff>63500</xdr:colOff>
      <xdr:row>59</xdr:row>
      <xdr:rowOff>7537</xdr:rowOff>
    </xdr:to>
    <xdr:cxnSp macro="">
      <xdr:nvCxnSpPr>
        <xdr:cNvPr id="802" name="直線コネクタ 801"/>
        <xdr:cNvCxnSpPr/>
      </xdr:nvCxnSpPr>
      <xdr:spPr>
        <a:xfrm flipV="1">
          <a:off x="21323300" y="9998728"/>
          <a:ext cx="838200" cy="1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42246</xdr:rowOff>
    </xdr:from>
    <xdr:ext cx="469744" cy="259045"/>
    <xdr:sp macro="" textlink="">
      <xdr:nvSpPr>
        <xdr:cNvPr id="803" name="貸付金平均値テキスト"/>
        <xdr:cNvSpPr txBox="1"/>
      </xdr:nvSpPr>
      <xdr:spPr>
        <a:xfrm>
          <a:off x="22212300" y="9986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63819</xdr:rowOff>
    </xdr:from>
    <xdr:to>
      <xdr:col>116</xdr:col>
      <xdr:colOff>114300</xdr:colOff>
      <xdr:row>58</xdr:row>
      <xdr:rowOff>165419</xdr:rowOff>
    </xdr:to>
    <xdr:sp macro="" textlink="">
      <xdr:nvSpPr>
        <xdr:cNvPr id="804" name="フローチャート: 判断 803"/>
        <xdr:cNvSpPr/>
      </xdr:nvSpPr>
      <xdr:spPr>
        <a:xfrm>
          <a:off x="221107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7537</xdr:rowOff>
    </xdr:from>
    <xdr:to>
      <xdr:col>111</xdr:col>
      <xdr:colOff>177800</xdr:colOff>
      <xdr:row>59</xdr:row>
      <xdr:rowOff>7733</xdr:rowOff>
    </xdr:to>
    <xdr:cxnSp macro="">
      <xdr:nvCxnSpPr>
        <xdr:cNvPr id="805" name="直線コネクタ 804"/>
        <xdr:cNvCxnSpPr/>
      </xdr:nvCxnSpPr>
      <xdr:spPr>
        <a:xfrm flipV="1">
          <a:off x="20434300" y="10123087"/>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11960</xdr:rowOff>
    </xdr:from>
    <xdr:to>
      <xdr:col>112</xdr:col>
      <xdr:colOff>38100</xdr:colOff>
      <xdr:row>58</xdr:row>
      <xdr:rowOff>113560</xdr:rowOff>
    </xdr:to>
    <xdr:sp macro="" textlink="">
      <xdr:nvSpPr>
        <xdr:cNvPr id="806" name="フローチャート: 判断 805"/>
        <xdr:cNvSpPr/>
      </xdr:nvSpPr>
      <xdr:spPr>
        <a:xfrm>
          <a:off x="21272500" y="995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130087</xdr:rowOff>
    </xdr:from>
    <xdr:ext cx="469744" cy="259045"/>
    <xdr:sp macro="" textlink="">
      <xdr:nvSpPr>
        <xdr:cNvPr id="807" name="テキスト ボックス 806"/>
        <xdr:cNvSpPr txBox="1"/>
      </xdr:nvSpPr>
      <xdr:spPr>
        <a:xfrm>
          <a:off x="21088428" y="973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7733</xdr:rowOff>
    </xdr:from>
    <xdr:to>
      <xdr:col>107</xdr:col>
      <xdr:colOff>50800</xdr:colOff>
      <xdr:row>59</xdr:row>
      <xdr:rowOff>8451</xdr:rowOff>
    </xdr:to>
    <xdr:cxnSp macro="">
      <xdr:nvCxnSpPr>
        <xdr:cNvPr id="808" name="直線コネクタ 807"/>
        <xdr:cNvCxnSpPr/>
      </xdr:nvCxnSpPr>
      <xdr:spPr>
        <a:xfrm flipV="1">
          <a:off x="19545300" y="10123283"/>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75184</xdr:rowOff>
    </xdr:from>
    <xdr:to>
      <xdr:col>107</xdr:col>
      <xdr:colOff>101600</xdr:colOff>
      <xdr:row>59</xdr:row>
      <xdr:rowOff>5334</xdr:rowOff>
    </xdr:to>
    <xdr:sp macro="" textlink="">
      <xdr:nvSpPr>
        <xdr:cNvPr id="809" name="フローチャート: 判断 808"/>
        <xdr:cNvSpPr/>
      </xdr:nvSpPr>
      <xdr:spPr>
        <a:xfrm>
          <a:off x="20383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21861</xdr:rowOff>
    </xdr:from>
    <xdr:ext cx="469744" cy="259045"/>
    <xdr:sp macro="" textlink="">
      <xdr:nvSpPr>
        <xdr:cNvPr id="810" name="テキスト ボックス 809"/>
        <xdr:cNvSpPr txBox="1"/>
      </xdr:nvSpPr>
      <xdr:spPr>
        <a:xfrm>
          <a:off x="20199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159980</xdr:rowOff>
    </xdr:from>
    <xdr:to>
      <xdr:col>102</xdr:col>
      <xdr:colOff>114300</xdr:colOff>
      <xdr:row>59</xdr:row>
      <xdr:rowOff>8451</xdr:rowOff>
    </xdr:to>
    <xdr:cxnSp macro="">
      <xdr:nvCxnSpPr>
        <xdr:cNvPr id="811" name="直線コネクタ 810"/>
        <xdr:cNvCxnSpPr/>
      </xdr:nvCxnSpPr>
      <xdr:spPr>
        <a:xfrm>
          <a:off x="18656300" y="10104080"/>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62774</xdr:rowOff>
    </xdr:from>
    <xdr:to>
      <xdr:col>102</xdr:col>
      <xdr:colOff>165100</xdr:colOff>
      <xdr:row>58</xdr:row>
      <xdr:rowOff>164374</xdr:rowOff>
    </xdr:to>
    <xdr:sp macro="" textlink="">
      <xdr:nvSpPr>
        <xdr:cNvPr id="812" name="フローチャート: 判断 811"/>
        <xdr:cNvSpPr/>
      </xdr:nvSpPr>
      <xdr:spPr>
        <a:xfrm>
          <a:off x="194945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9451</xdr:rowOff>
    </xdr:from>
    <xdr:ext cx="469744" cy="259045"/>
    <xdr:sp macro="" textlink="">
      <xdr:nvSpPr>
        <xdr:cNvPr id="813" name="テキスト ボックス 812"/>
        <xdr:cNvSpPr txBox="1"/>
      </xdr:nvSpPr>
      <xdr:spPr>
        <a:xfrm>
          <a:off x="19310428" y="978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51083</xdr:rowOff>
    </xdr:from>
    <xdr:to>
      <xdr:col>98</xdr:col>
      <xdr:colOff>38100</xdr:colOff>
      <xdr:row>58</xdr:row>
      <xdr:rowOff>152683</xdr:rowOff>
    </xdr:to>
    <xdr:sp macro="" textlink="">
      <xdr:nvSpPr>
        <xdr:cNvPr id="814" name="フローチャート: 判断 813"/>
        <xdr:cNvSpPr/>
      </xdr:nvSpPr>
      <xdr:spPr>
        <a:xfrm>
          <a:off x="18605500" y="999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169210</xdr:rowOff>
    </xdr:from>
    <xdr:ext cx="469744" cy="259045"/>
    <xdr:sp macro="" textlink="">
      <xdr:nvSpPr>
        <xdr:cNvPr id="815" name="テキスト ボックス 814"/>
        <xdr:cNvSpPr txBox="1"/>
      </xdr:nvSpPr>
      <xdr:spPr>
        <a:xfrm>
          <a:off x="18421428" y="977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3828</xdr:rowOff>
    </xdr:from>
    <xdr:to>
      <xdr:col>116</xdr:col>
      <xdr:colOff>114300</xdr:colOff>
      <xdr:row>58</xdr:row>
      <xdr:rowOff>105428</xdr:rowOff>
    </xdr:to>
    <xdr:sp macro="" textlink="">
      <xdr:nvSpPr>
        <xdr:cNvPr id="821" name="楕円 820"/>
        <xdr:cNvSpPr/>
      </xdr:nvSpPr>
      <xdr:spPr>
        <a:xfrm>
          <a:off x="22110700" y="994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26705</xdr:rowOff>
    </xdr:from>
    <xdr:ext cx="469744" cy="259045"/>
    <xdr:sp macro="" textlink="">
      <xdr:nvSpPr>
        <xdr:cNvPr id="822" name="貸付金該当値テキスト"/>
        <xdr:cNvSpPr txBox="1"/>
      </xdr:nvSpPr>
      <xdr:spPr>
        <a:xfrm>
          <a:off x="22212300" y="979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128187</xdr:rowOff>
    </xdr:from>
    <xdr:to>
      <xdr:col>112</xdr:col>
      <xdr:colOff>38100</xdr:colOff>
      <xdr:row>59</xdr:row>
      <xdr:rowOff>58337</xdr:rowOff>
    </xdr:to>
    <xdr:sp macro="" textlink="">
      <xdr:nvSpPr>
        <xdr:cNvPr id="823" name="楕円 822"/>
        <xdr:cNvSpPr/>
      </xdr:nvSpPr>
      <xdr:spPr>
        <a:xfrm>
          <a:off x="21272500" y="1007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49464</xdr:rowOff>
    </xdr:from>
    <xdr:ext cx="469744" cy="259045"/>
    <xdr:sp macro="" textlink="">
      <xdr:nvSpPr>
        <xdr:cNvPr id="824" name="テキスト ボックス 823"/>
        <xdr:cNvSpPr txBox="1"/>
      </xdr:nvSpPr>
      <xdr:spPr>
        <a:xfrm>
          <a:off x="21088428" y="1016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128383</xdr:rowOff>
    </xdr:from>
    <xdr:to>
      <xdr:col>107</xdr:col>
      <xdr:colOff>101600</xdr:colOff>
      <xdr:row>59</xdr:row>
      <xdr:rowOff>58533</xdr:rowOff>
    </xdr:to>
    <xdr:sp macro="" textlink="">
      <xdr:nvSpPr>
        <xdr:cNvPr id="825" name="楕円 824"/>
        <xdr:cNvSpPr/>
      </xdr:nvSpPr>
      <xdr:spPr>
        <a:xfrm>
          <a:off x="20383500" y="100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49660</xdr:rowOff>
    </xdr:from>
    <xdr:ext cx="469744" cy="259045"/>
    <xdr:sp macro="" textlink="">
      <xdr:nvSpPr>
        <xdr:cNvPr id="826" name="テキスト ボックス 825"/>
        <xdr:cNvSpPr txBox="1"/>
      </xdr:nvSpPr>
      <xdr:spPr>
        <a:xfrm>
          <a:off x="20199428" y="1016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129101</xdr:rowOff>
    </xdr:from>
    <xdr:to>
      <xdr:col>102</xdr:col>
      <xdr:colOff>165100</xdr:colOff>
      <xdr:row>59</xdr:row>
      <xdr:rowOff>59251</xdr:rowOff>
    </xdr:to>
    <xdr:sp macro="" textlink="">
      <xdr:nvSpPr>
        <xdr:cNvPr id="827" name="楕円 826"/>
        <xdr:cNvSpPr/>
      </xdr:nvSpPr>
      <xdr:spPr>
        <a:xfrm>
          <a:off x="19494500" y="100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50378</xdr:rowOff>
    </xdr:from>
    <xdr:ext cx="469744" cy="259045"/>
    <xdr:sp macro="" textlink="">
      <xdr:nvSpPr>
        <xdr:cNvPr id="828" name="テキスト ボックス 827"/>
        <xdr:cNvSpPr txBox="1"/>
      </xdr:nvSpPr>
      <xdr:spPr>
        <a:xfrm>
          <a:off x="19310428" y="1016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109180</xdr:rowOff>
    </xdr:from>
    <xdr:to>
      <xdr:col>98</xdr:col>
      <xdr:colOff>38100</xdr:colOff>
      <xdr:row>59</xdr:row>
      <xdr:rowOff>39330</xdr:rowOff>
    </xdr:to>
    <xdr:sp macro="" textlink="">
      <xdr:nvSpPr>
        <xdr:cNvPr id="829" name="楕円 828"/>
        <xdr:cNvSpPr/>
      </xdr:nvSpPr>
      <xdr:spPr>
        <a:xfrm>
          <a:off x="18605500" y="100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30457</xdr:rowOff>
    </xdr:from>
    <xdr:ext cx="469744" cy="259045"/>
    <xdr:sp macro="" textlink="">
      <xdr:nvSpPr>
        <xdr:cNvPr id="830" name="テキスト ボックス 829"/>
        <xdr:cNvSpPr txBox="1"/>
      </xdr:nvSpPr>
      <xdr:spPr>
        <a:xfrm>
          <a:off x="18421428" y="1014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9" name="テキスト ボックス 84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1" name="テキスト ボックス 85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3" name="テキスト ボックス 85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57" name="直線コネクタ 856"/>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8" name="繰出金最小値テキスト"/>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9" name="直線コネクタ 858"/>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60" name="繰出金最大値テキスト"/>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61" name="直線コネクタ 860"/>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89979</xdr:rowOff>
    </xdr:from>
    <xdr:to>
      <xdr:col>116</xdr:col>
      <xdr:colOff>63500</xdr:colOff>
      <xdr:row>76</xdr:row>
      <xdr:rowOff>153530</xdr:rowOff>
    </xdr:to>
    <xdr:cxnSp macro="">
      <xdr:nvCxnSpPr>
        <xdr:cNvPr id="862" name="直線コネクタ 861"/>
        <xdr:cNvCxnSpPr/>
      </xdr:nvCxnSpPr>
      <xdr:spPr>
        <a:xfrm flipV="1">
          <a:off x="21323300" y="13120179"/>
          <a:ext cx="8382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47455</xdr:rowOff>
    </xdr:from>
    <xdr:ext cx="534377" cy="259045"/>
    <xdr:sp macro="" textlink="">
      <xdr:nvSpPr>
        <xdr:cNvPr id="863" name="繰出金平均値テキスト"/>
        <xdr:cNvSpPr txBox="1"/>
      </xdr:nvSpPr>
      <xdr:spPr>
        <a:xfrm>
          <a:off x="22212300" y="1307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64" name="フローチャート: 判断 863"/>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153530</xdr:rowOff>
    </xdr:from>
    <xdr:to>
      <xdr:col>111</xdr:col>
      <xdr:colOff>177800</xdr:colOff>
      <xdr:row>76</xdr:row>
      <xdr:rowOff>168112</xdr:rowOff>
    </xdr:to>
    <xdr:cxnSp macro="">
      <xdr:nvCxnSpPr>
        <xdr:cNvPr id="865" name="直線コネクタ 864"/>
        <xdr:cNvCxnSpPr/>
      </xdr:nvCxnSpPr>
      <xdr:spPr>
        <a:xfrm flipV="1">
          <a:off x="20434300" y="13183730"/>
          <a:ext cx="889000" cy="1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58365</xdr:rowOff>
    </xdr:from>
    <xdr:to>
      <xdr:col>112</xdr:col>
      <xdr:colOff>38100</xdr:colOff>
      <xdr:row>76</xdr:row>
      <xdr:rowOff>159965</xdr:rowOff>
    </xdr:to>
    <xdr:sp macro="" textlink="">
      <xdr:nvSpPr>
        <xdr:cNvPr id="866" name="フローチャート: 判断 865"/>
        <xdr:cNvSpPr/>
      </xdr:nvSpPr>
      <xdr:spPr>
        <a:xfrm>
          <a:off x="21272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5042</xdr:rowOff>
    </xdr:from>
    <xdr:ext cx="534377" cy="259045"/>
    <xdr:sp macro="" textlink="">
      <xdr:nvSpPr>
        <xdr:cNvPr id="867" name="テキスト ボックス 866"/>
        <xdr:cNvSpPr txBox="1"/>
      </xdr:nvSpPr>
      <xdr:spPr>
        <a:xfrm>
          <a:off x="21056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168112</xdr:rowOff>
    </xdr:from>
    <xdr:to>
      <xdr:col>107</xdr:col>
      <xdr:colOff>50800</xdr:colOff>
      <xdr:row>77</xdr:row>
      <xdr:rowOff>37010</xdr:rowOff>
    </xdr:to>
    <xdr:cxnSp macro="">
      <xdr:nvCxnSpPr>
        <xdr:cNvPr id="868" name="直線コネクタ 867"/>
        <xdr:cNvCxnSpPr/>
      </xdr:nvCxnSpPr>
      <xdr:spPr>
        <a:xfrm flipV="1">
          <a:off x="19545300" y="13198312"/>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13151</xdr:rowOff>
    </xdr:from>
    <xdr:to>
      <xdr:col>107</xdr:col>
      <xdr:colOff>101600</xdr:colOff>
      <xdr:row>76</xdr:row>
      <xdr:rowOff>114751</xdr:rowOff>
    </xdr:to>
    <xdr:sp macro="" textlink="">
      <xdr:nvSpPr>
        <xdr:cNvPr id="869" name="フローチャート: 判断 868"/>
        <xdr:cNvSpPr/>
      </xdr:nvSpPr>
      <xdr:spPr>
        <a:xfrm>
          <a:off x="20383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131279</xdr:rowOff>
    </xdr:from>
    <xdr:ext cx="534377" cy="259045"/>
    <xdr:sp macro="" textlink="">
      <xdr:nvSpPr>
        <xdr:cNvPr id="870" name="テキスト ボックス 869"/>
        <xdr:cNvSpPr txBox="1"/>
      </xdr:nvSpPr>
      <xdr:spPr>
        <a:xfrm>
          <a:off x="20167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151833</xdr:rowOff>
    </xdr:from>
    <xdr:to>
      <xdr:col>102</xdr:col>
      <xdr:colOff>114300</xdr:colOff>
      <xdr:row>77</xdr:row>
      <xdr:rowOff>37010</xdr:rowOff>
    </xdr:to>
    <xdr:cxnSp macro="">
      <xdr:nvCxnSpPr>
        <xdr:cNvPr id="871" name="直線コネクタ 870"/>
        <xdr:cNvCxnSpPr/>
      </xdr:nvCxnSpPr>
      <xdr:spPr>
        <a:xfrm>
          <a:off x="18656300" y="13182033"/>
          <a:ext cx="889000" cy="5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21561</xdr:rowOff>
    </xdr:from>
    <xdr:to>
      <xdr:col>102</xdr:col>
      <xdr:colOff>165100</xdr:colOff>
      <xdr:row>76</xdr:row>
      <xdr:rowOff>123161</xdr:rowOff>
    </xdr:to>
    <xdr:sp macro="" textlink="">
      <xdr:nvSpPr>
        <xdr:cNvPr id="872" name="フローチャート: 判断 871"/>
        <xdr:cNvSpPr/>
      </xdr:nvSpPr>
      <xdr:spPr>
        <a:xfrm>
          <a:off x="19494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139688</xdr:rowOff>
    </xdr:from>
    <xdr:ext cx="534377" cy="259045"/>
    <xdr:sp macro="" textlink="">
      <xdr:nvSpPr>
        <xdr:cNvPr id="873" name="テキスト ボックス 872"/>
        <xdr:cNvSpPr txBox="1"/>
      </xdr:nvSpPr>
      <xdr:spPr>
        <a:xfrm>
          <a:off x="19278111" y="128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xdr:rowOff>
    </xdr:from>
    <xdr:to>
      <xdr:col>98</xdr:col>
      <xdr:colOff>38100</xdr:colOff>
      <xdr:row>76</xdr:row>
      <xdr:rowOff>103077</xdr:rowOff>
    </xdr:to>
    <xdr:sp macro="" textlink="">
      <xdr:nvSpPr>
        <xdr:cNvPr id="874" name="フローチャート: 判断 873"/>
        <xdr:cNvSpPr/>
      </xdr:nvSpPr>
      <xdr:spPr>
        <a:xfrm>
          <a:off x="18605500" y="1303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119604</xdr:rowOff>
    </xdr:from>
    <xdr:ext cx="534377" cy="259045"/>
    <xdr:sp macro="" textlink="">
      <xdr:nvSpPr>
        <xdr:cNvPr id="875" name="テキスト ボックス 874"/>
        <xdr:cNvSpPr txBox="1"/>
      </xdr:nvSpPr>
      <xdr:spPr>
        <a:xfrm>
          <a:off x="18389111" y="1280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39179</xdr:rowOff>
    </xdr:from>
    <xdr:to>
      <xdr:col>116</xdr:col>
      <xdr:colOff>114300</xdr:colOff>
      <xdr:row>76</xdr:row>
      <xdr:rowOff>140779</xdr:rowOff>
    </xdr:to>
    <xdr:sp macro="" textlink="">
      <xdr:nvSpPr>
        <xdr:cNvPr id="881" name="楕円 880"/>
        <xdr:cNvSpPr/>
      </xdr:nvSpPr>
      <xdr:spPr>
        <a:xfrm>
          <a:off x="22110700" y="130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62057</xdr:rowOff>
    </xdr:from>
    <xdr:ext cx="534377" cy="259045"/>
    <xdr:sp macro="" textlink="">
      <xdr:nvSpPr>
        <xdr:cNvPr id="882" name="繰出金該当値テキスト"/>
        <xdr:cNvSpPr txBox="1"/>
      </xdr:nvSpPr>
      <xdr:spPr>
        <a:xfrm>
          <a:off x="22212300" y="1292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102730</xdr:rowOff>
    </xdr:from>
    <xdr:to>
      <xdr:col>112</xdr:col>
      <xdr:colOff>38100</xdr:colOff>
      <xdr:row>77</xdr:row>
      <xdr:rowOff>32880</xdr:rowOff>
    </xdr:to>
    <xdr:sp macro="" textlink="">
      <xdr:nvSpPr>
        <xdr:cNvPr id="883" name="楕円 882"/>
        <xdr:cNvSpPr/>
      </xdr:nvSpPr>
      <xdr:spPr>
        <a:xfrm>
          <a:off x="21272500" y="131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24007</xdr:rowOff>
    </xdr:from>
    <xdr:ext cx="534377" cy="259045"/>
    <xdr:sp macro="" textlink="">
      <xdr:nvSpPr>
        <xdr:cNvPr id="884" name="テキスト ボックス 883"/>
        <xdr:cNvSpPr txBox="1"/>
      </xdr:nvSpPr>
      <xdr:spPr>
        <a:xfrm>
          <a:off x="21056111" y="1322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117312</xdr:rowOff>
    </xdr:from>
    <xdr:to>
      <xdr:col>107</xdr:col>
      <xdr:colOff>101600</xdr:colOff>
      <xdr:row>77</xdr:row>
      <xdr:rowOff>47462</xdr:rowOff>
    </xdr:to>
    <xdr:sp macro="" textlink="">
      <xdr:nvSpPr>
        <xdr:cNvPr id="885" name="楕円 884"/>
        <xdr:cNvSpPr/>
      </xdr:nvSpPr>
      <xdr:spPr>
        <a:xfrm>
          <a:off x="20383500" y="1314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38589</xdr:rowOff>
    </xdr:from>
    <xdr:ext cx="534377" cy="259045"/>
    <xdr:sp macro="" textlink="">
      <xdr:nvSpPr>
        <xdr:cNvPr id="886" name="テキスト ボックス 885"/>
        <xdr:cNvSpPr txBox="1"/>
      </xdr:nvSpPr>
      <xdr:spPr>
        <a:xfrm>
          <a:off x="20167111" y="132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157660</xdr:rowOff>
    </xdr:from>
    <xdr:to>
      <xdr:col>102</xdr:col>
      <xdr:colOff>165100</xdr:colOff>
      <xdr:row>77</xdr:row>
      <xdr:rowOff>87810</xdr:rowOff>
    </xdr:to>
    <xdr:sp macro="" textlink="">
      <xdr:nvSpPr>
        <xdr:cNvPr id="887" name="楕円 886"/>
        <xdr:cNvSpPr/>
      </xdr:nvSpPr>
      <xdr:spPr>
        <a:xfrm>
          <a:off x="19494500" y="1318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78937</xdr:rowOff>
    </xdr:from>
    <xdr:ext cx="534377" cy="259045"/>
    <xdr:sp macro="" textlink="">
      <xdr:nvSpPr>
        <xdr:cNvPr id="888" name="テキスト ボックス 887"/>
        <xdr:cNvSpPr txBox="1"/>
      </xdr:nvSpPr>
      <xdr:spPr>
        <a:xfrm>
          <a:off x="19278111" y="1328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101033</xdr:rowOff>
    </xdr:from>
    <xdr:to>
      <xdr:col>98</xdr:col>
      <xdr:colOff>38100</xdr:colOff>
      <xdr:row>77</xdr:row>
      <xdr:rowOff>31183</xdr:rowOff>
    </xdr:to>
    <xdr:sp macro="" textlink="">
      <xdr:nvSpPr>
        <xdr:cNvPr id="889" name="楕円 888"/>
        <xdr:cNvSpPr/>
      </xdr:nvSpPr>
      <xdr:spPr>
        <a:xfrm>
          <a:off x="18605500" y="131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22310</xdr:rowOff>
    </xdr:from>
    <xdr:ext cx="534377" cy="259045"/>
    <xdr:sp macro="" textlink="">
      <xdr:nvSpPr>
        <xdr:cNvPr id="890" name="テキスト ボックス 889"/>
        <xdr:cNvSpPr txBox="1"/>
      </xdr:nvSpPr>
      <xdr:spPr>
        <a:xfrm>
          <a:off x="18389111" y="132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年度歳出決算額の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人当たりの額は</a:t>
          </a:r>
          <a:r>
            <a:rPr kumimoji="1" lang="en-US" altLang="ja-JP" sz="1100">
              <a:solidFill>
                <a:schemeClr val="dk1"/>
              </a:solidFill>
              <a:effectLst/>
              <a:latin typeface="+mn-lt"/>
              <a:ea typeface="+mn-ea"/>
              <a:cs typeface="+mn-cs"/>
            </a:rPr>
            <a:t>996,766</a:t>
          </a:r>
          <a:r>
            <a:rPr kumimoji="1" lang="ja-JP" altLang="ja-JP" sz="1100">
              <a:solidFill>
                <a:schemeClr val="dk1"/>
              </a:solidFill>
              <a:effectLst/>
              <a:latin typeface="+mn-lt"/>
              <a:ea typeface="+mn-ea"/>
              <a:cs typeface="+mn-cs"/>
            </a:rPr>
            <a:t>円で、類似団体との比較で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人当たりコストが若干高くなっているのは人件費の</a:t>
          </a:r>
          <a:r>
            <a:rPr kumimoji="1" lang="en-US" altLang="ja-JP" sz="1100">
              <a:solidFill>
                <a:schemeClr val="dk1"/>
              </a:solidFill>
              <a:effectLst/>
              <a:latin typeface="+mn-lt"/>
              <a:ea typeface="+mn-ea"/>
              <a:cs typeface="+mn-cs"/>
            </a:rPr>
            <a:t>127,009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維持補修</a:t>
          </a:r>
          <a:r>
            <a:rPr kumimoji="1" lang="ja-JP" altLang="ja-JP" sz="1100">
              <a:solidFill>
                <a:schemeClr val="dk1"/>
              </a:solidFill>
              <a:effectLst/>
              <a:latin typeface="+mn-lt"/>
              <a:ea typeface="+mn-ea"/>
              <a:cs typeface="+mn-cs"/>
            </a:rPr>
            <a:t>費の</a:t>
          </a:r>
          <a:r>
            <a:rPr kumimoji="1" lang="en-US" altLang="ja-JP" sz="1100">
              <a:solidFill>
                <a:schemeClr val="dk1"/>
              </a:solidFill>
              <a:effectLst/>
              <a:latin typeface="+mn-lt"/>
              <a:ea typeface="+mn-ea"/>
              <a:cs typeface="+mn-cs"/>
            </a:rPr>
            <a:t>17,896</a:t>
          </a:r>
          <a:r>
            <a:rPr kumimoji="1" lang="ja-JP" altLang="ja-JP" sz="1100">
              <a:solidFill>
                <a:schemeClr val="dk1"/>
              </a:solidFill>
              <a:effectLst/>
              <a:latin typeface="+mn-lt"/>
              <a:ea typeface="+mn-ea"/>
              <a:cs typeface="+mn-cs"/>
            </a:rPr>
            <a:t>円、普通建設事業費の</a:t>
          </a:r>
          <a:r>
            <a:rPr kumimoji="1" lang="en-US" altLang="ja-JP" sz="1100">
              <a:solidFill>
                <a:schemeClr val="dk1"/>
              </a:solidFill>
              <a:effectLst/>
              <a:latin typeface="+mn-lt"/>
              <a:ea typeface="+mn-ea"/>
              <a:cs typeface="+mn-cs"/>
            </a:rPr>
            <a:t>216,426</a:t>
          </a:r>
          <a:r>
            <a:rPr kumimoji="1" lang="ja-JP" altLang="ja-JP" sz="1100">
              <a:solidFill>
                <a:schemeClr val="dk1"/>
              </a:solidFill>
              <a:effectLst/>
              <a:latin typeface="+mn-lt"/>
              <a:ea typeface="+mn-ea"/>
              <a:cs typeface="+mn-cs"/>
            </a:rPr>
            <a:t>円などとなっており、令和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年度は庁舎耐震化事業、公共施設の維持管理費や改修工事費等が増加していることなどから、１人当たりの額が増加しています。また、公債費については、起債元利償還額が概ね</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億円での推移となっており、１人当たりコストは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万円前後の状況となっています。引き続き計画的な事業の実施と、一般単独事業債を極力抑制し交付税措置のある起債の活用などにより、財政負担の平準化や健全な財政運営を進めます。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11,300
11,110
737.13
11,520,158
11,263,456
256,473
5,760,335
12,156,908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12011</xdr:rowOff>
    </xdr:from>
    <xdr:to>
      <xdr:col>24</xdr:col>
      <xdr:colOff>63500</xdr:colOff>
      <xdr:row>33</xdr:row>
      <xdr:rowOff>110635</xdr:rowOff>
    </xdr:to>
    <xdr:cxnSp macro="">
      <xdr:nvCxnSpPr>
        <xdr:cNvPr id="63" name="直線コネクタ 62"/>
        <xdr:cNvCxnSpPr/>
      </xdr:nvCxnSpPr>
      <xdr:spPr>
        <a:xfrm flipV="1">
          <a:off x="3797300" y="5326961"/>
          <a:ext cx="838200" cy="44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103576</xdr:rowOff>
    </xdr:from>
    <xdr:ext cx="469744" cy="259045"/>
    <xdr:sp macro="" textlink="">
      <xdr:nvSpPr>
        <xdr:cNvPr id="64" name="議会費平均値テキスト"/>
        <xdr:cNvSpPr txBox="1"/>
      </xdr:nvSpPr>
      <xdr:spPr>
        <a:xfrm>
          <a:off x="4686300" y="6104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9072</xdr:rowOff>
    </xdr:from>
    <xdr:to>
      <xdr:col>19</xdr:col>
      <xdr:colOff>177800</xdr:colOff>
      <xdr:row>33</xdr:row>
      <xdr:rowOff>110635</xdr:rowOff>
    </xdr:to>
    <xdr:cxnSp macro="">
      <xdr:nvCxnSpPr>
        <xdr:cNvPr id="66" name="直線コネクタ 65"/>
        <xdr:cNvCxnSpPr/>
      </xdr:nvCxnSpPr>
      <xdr:spPr>
        <a:xfrm>
          <a:off x="2908300" y="5666922"/>
          <a:ext cx="889000" cy="10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135926</xdr:rowOff>
    </xdr:from>
    <xdr:to>
      <xdr:col>20</xdr:col>
      <xdr:colOff>38100</xdr:colOff>
      <xdr:row>35</xdr:row>
      <xdr:rowOff>66076</xdr:rowOff>
    </xdr:to>
    <xdr:sp macro="" textlink="">
      <xdr:nvSpPr>
        <xdr:cNvPr id="67" name="フローチャート: 判断 66"/>
        <xdr:cNvSpPr/>
      </xdr:nvSpPr>
      <xdr:spPr>
        <a:xfrm>
          <a:off x="37465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57203</xdr:rowOff>
    </xdr:from>
    <xdr:ext cx="469744" cy="259045"/>
    <xdr:sp macro="" textlink="">
      <xdr:nvSpPr>
        <xdr:cNvPr id="68" name="テキスト ボックス 67"/>
        <xdr:cNvSpPr txBox="1"/>
      </xdr:nvSpPr>
      <xdr:spPr>
        <a:xfrm>
          <a:off x="3562428" y="605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9072</xdr:rowOff>
    </xdr:from>
    <xdr:to>
      <xdr:col>15</xdr:col>
      <xdr:colOff>50800</xdr:colOff>
      <xdr:row>34</xdr:row>
      <xdr:rowOff>8092</xdr:rowOff>
    </xdr:to>
    <xdr:cxnSp macro="">
      <xdr:nvCxnSpPr>
        <xdr:cNvPr id="69" name="直線コネクタ 68"/>
        <xdr:cNvCxnSpPr/>
      </xdr:nvCxnSpPr>
      <xdr:spPr>
        <a:xfrm flipV="1">
          <a:off x="2019300" y="5666922"/>
          <a:ext cx="889000" cy="17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151928</xdr:rowOff>
    </xdr:from>
    <xdr:to>
      <xdr:col>15</xdr:col>
      <xdr:colOff>101600</xdr:colOff>
      <xdr:row>35</xdr:row>
      <xdr:rowOff>82078</xdr:rowOff>
    </xdr:to>
    <xdr:sp macro="" textlink="">
      <xdr:nvSpPr>
        <xdr:cNvPr id="70" name="フローチャート: 判断 69"/>
        <xdr:cNvSpPr/>
      </xdr:nvSpPr>
      <xdr:spPr>
        <a:xfrm>
          <a:off x="2857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73205</xdr:rowOff>
    </xdr:from>
    <xdr:ext cx="469744" cy="259045"/>
    <xdr:sp macro="" textlink="">
      <xdr:nvSpPr>
        <xdr:cNvPr id="71" name="テキスト ボックス 70"/>
        <xdr:cNvSpPr txBox="1"/>
      </xdr:nvSpPr>
      <xdr:spPr>
        <a:xfrm>
          <a:off x="2673428" y="607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2213</xdr:rowOff>
    </xdr:from>
    <xdr:to>
      <xdr:col>10</xdr:col>
      <xdr:colOff>114300</xdr:colOff>
      <xdr:row>34</xdr:row>
      <xdr:rowOff>8092</xdr:rowOff>
    </xdr:to>
    <xdr:cxnSp macro="">
      <xdr:nvCxnSpPr>
        <xdr:cNvPr id="72" name="直線コネクタ 71"/>
        <xdr:cNvCxnSpPr/>
      </xdr:nvCxnSpPr>
      <xdr:spPr>
        <a:xfrm>
          <a:off x="1130300" y="5831513"/>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8237</xdr:rowOff>
    </xdr:from>
    <xdr:to>
      <xdr:col>10</xdr:col>
      <xdr:colOff>165100</xdr:colOff>
      <xdr:row>35</xdr:row>
      <xdr:rowOff>109837</xdr:rowOff>
    </xdr:to>
    <xdr:sp macro="" textlink="">
      <xdr:nvSpPr>
        <xdr:cNvPr id="73" name="フローチャート: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100964</xdr:rowOff>
    </xdr:from>
    <xdr:ext cx="469744" cy="259045"/>
    <xdr:sp macro="" textlink="">
      <xdr:nvSpPr>
        <xdr:cNvPr id="74" name="テキスト ボックス 73"/>
        <xdr:cNvSpPr txBox="1"/>
      </xdr:nvSpPr>
      <xdr:spPr>
        <a:xfrm>
          <a:off x="1784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132661</xdr:rowOff>
    </xdr:from>
    <xdr:to>
      <xdr:col>24</xdr:col>
      <xdr:colOff>114300</xdr:colOff>
      <xdr:row>31</xdr:row>
      <xdr:rowOff>62811</xdr:rowOff>
    </xdr:to>
    <xdr:sp macro="" textlink="">
      <xdr:nvSpPr>
        <xdr:cNvPr id="82" name="楕円 81"/>
        <xdr:cNvSpPr/>
      </xdr:nvSpPr>
      <xdr:spPr>
        <a:xfrm>
          <a:off x="4584700" y="527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85688</xdr:rowOff>
    </xdr:from>
    <xdr:ext cx="469744" cy="259045"/>
    <xdr:sp macro="" textlink="">
      <xdr:nvSpPr>
        <xdr:cNvPr id="83" name="議会費該当値テキスト"/>
        <xdr:cNvSpPr txBox="1"/>
      </xdr:nvSpPr>
      <xdr:spPr>
        <a:xfrm>
          <a:off x="4686300" y="522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59835</xdr:rowOff>
    </xdr:from>
    <xdr:to>
      <xdr:col>20</xdr:col>
      <xdr:colOff>38100</xdr:colOff>
      <xdr:row>33</xdr:row>
      <xdr:rowOff>161435</xdr:rowOff>
    </xdr:to>
    <xdr:sp macro="" textlink="">
      <xdr:nvSpPr>
        <xdr:cNvPr id="84" name="楕円 83"/>
        <xdr:cNvSpPr/>
      </xdr:nvSpPr>
      <xdr:spPr>
        <a:xfrm>
          <a:off x="3746500" y="57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6512</xdr:rowOff>
    </xdr:from>
    <xdr:ext cx="469744" cy="259045"/>
    <xdr:sp macro="" textlink="">
      <xdr:nvSpPr>
        <xdr:cNvPr id="85" name="テキスト ボックス 84"/>
        <xdr:cNvSpPr txBox="1"/>
      </xdr:nvSpPr>
      <xdr:spPr>
        <a:xfrm>
          <a:off x="3562428" y="549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129722</xdr:rowOff>
    </xdr:from>
    <xdr:to>
      <xdr:col>15</xdr:col>
      <xdr:colOff>101600</xdr:colOff>
      <xdr:row>33</xdr:row>
      <xdr:rowOff>59872</xdr:rowOff>
    </xdr:to>
    <xdr:sp macro="" textlink="">
      <xdr:nvSpPr>
        <xdr:cNvPr id="86" name="楕円 85"/>
        <xdr:cNvSpPr/>
      </xdr:nvSpPr>
      <xdr:spPr>
        <a:xfrm>
          <a:off x="2857500" y="56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76399</xdr:rowOff>
    </xdr:from>
    <xdr:ext cx="469744" cy="259045"/>
    <xdr:sp macro="" textlink="">
      <xdr:nvSpPr>
        <xdr:cNvPr id="87" name="テキスト ボックス 86"/>
        <xdr:cNvSpPr txBox="1"/>
      </xdr:nvSpPr>
      <xdr:spPr>
        <a:xfrm>
          <a:off x="2673428" y="539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128742</xdr:rowOff>
    </xdr:from>
    <xdr:to>
      <xdr:col>10</xdr:col>
      <xdr:colOff>165100</xdr:colOff>
      <xdr:row>34</xdr:row>
      <xdr:rowOff>58892</xdr:rowOff>
    </xdr:to>
    <xdr:sp macro="" textlink="">
      <xdr:nvSpPr>
        <xdr:cNvPr id="88" name="楕円 87"/>
        <xdr:cNvSpPr/>
      </xdr:nvSpPr>
      <xdr:spPr>
        <a:xfrm>
          <a:off x="1968500" y="57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75419</xdr:rowOff>
    </xdr:from>
    <xdr:ext cx="469744" cy="259045"/>
    <xdr:sp macro="" textlink="">
      <xdr:nvSpPr>
        <xdr:cNvPr id="89" name="テキスト ボックス 88"/>
        <xdr:cNvSpPr txBox="1"/>
      </xdr:nvSpPr>
      <xdr:spPr>
        <a:xfrm>
          <a:off x="1784428" y="556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122863</xdr:rowOff>
    </xdr:from>
    <xdr:to>
      <xdr:col>6</xdr:col>
      <xdr:colOff>38100</xdr:colOff>
      <xdr:row>34</xdr:row>
      <xdr:rowOff>53013</xdr:rowOff>
    </xdr:to>
    <xdr:sp macro="" textlink="">
      <xdr:nvSpPr>
        <xdr:cNvPr id="90" name="楕円 89"/>
        <xdr:cNvSpPr/>
      </xdr:nvSpPr>
      <xdr:spPr>
        <a:xfrm>
          <a:off x="1079500" y="57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69540</xdr:rowOff>
    </xdr:from>
    <xdr:ext cx="469744" cy="259045"/>
    <xdr:sp macro="" textlink="">
      <xdr:nvSpPr>
        <xdr:cNvPr id="91" name="テキスト ボックス 90"/>
        <xdr:cNvSpPr txBox="1"/>
      </xdr:nvSpPr>
      <xdr:spPr>
        <a:xfrm>
          <a:off x="895428" y="555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59166</xdr:rowOff>
    </xdr:from>
    <xdr:to>
      <xdr:col>24</xdr:col>
      <xdr:colOff>63500</xdr:colOff>
      <xdr:row>58</xdr:row>
      <xdr:rowOff>16583</xdr:rowOff>
    </xdr:to>
    <xdr:cxnSp macro="">
      <xdr:nvCxnSpPr>
        <xdr:cNvPr id="120" name="直線コネクタ 119"/>
        <xdr:cNvCxnSpPr/>
      </xdr:nvCxnSpPr>
      <xdr:spPr>
        <a:xfrm flipV="1">
          <a:off x="3797300" y="9660366"/>
          <a:ext cx="838200" cy="30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60290</xdr:rowOff>
    </xdr:from>
    <xdr:ext cx="599010" cy="259045"/>
    <xdr:sp macro="" textlink="">
      <xdr:nvSpPr>
        <xdr:cNvPr id="121" name="総務費平均値テキスト"/>
        <xdr:cNvSpPr txBox="1"/>
      </xdr:nvSpPr>
      <xdr:spPr>
        <a:xfrm>
          <a:off x="4686300" y="9661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16583</xdr:rowOff>
    </xdr:from>
    <xdr:to>
      <xdr:col>19</xdr:col>
      <xdr:colOff>177800</xdr:colOff>
      <xdr:row>58</xdr:row>
      <xdr:rowOff>27602</xdr:rowOff>
    </xdr:to>
    <xdr:cxnSp macro="">
      <xdr:nvCxnSpPr>
        <xdr:cNvPr id="123" name="直線コネクタ 122"/>
        <xdr:cNvCxnSpPr/>
      </xdr:nvCxnSpPr>
      <xdr:spPr>
        <a:xfrm flipV="1">
          <a:off x="2908300" y="9960683"/>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77477</xdr:rowOff>
    </xdr:from>
    <xdr:to>
      <xdr:col>20</xdr:col>
      <xdr:colOff>38100</xdr:colOff>
      <xdr:row>58</xdr:row>
      <xdr:rowOff>7627</xdr:rowOff>
    </xdr:to>
    <xdr:sp macro="" textlink="">
      <xdr:nvSpPr>
        <xdr:cNvPr id="124" name="フローチャート: 判断 123"/>
        <xdr:cNvSpPr/>
      </xdr:nvSpPr>
      <xdr:spPr>
        <a:xfrm>
          <a:off x="3746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24154</xdr:rowOff>
    </xdr:from>
    <xdr:ext cx="599010" cy="259045"/>
    <xdr:sp macro="" textlink="">
      <xdr:nvSpPr>
        <xdr:cNvPr id="125" name="テキスト ボックス 124"/>
        <xdr:cNvSpPr txBox="1"/>
      </xdr:nvSpPr>
      <xdr:spPr>
        <a:xfrm>
          <a:off x="3497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27602</xdr:rowOff>
    </xdr:from>
    <xdr:to>
      <xdr:col>15</xdr:col>
      <xdr:colOff>50800</xdr:colOff>
      <xdr:row>58</xdr:row>
      <xdr:rowOff>50195</xdr:rowOff>
    </xdr:to>
    <xdr:cxnSp macro="">
      <xdr:nvCxnSpPr>
        <xdr:cNvPr id="126" name="直線コネクタ 125"/>
        <xdr:cNvCxnSpPr/>
      </xdr:nvCxnSpPr>
      <xdr:spPr>
        <a:xfrm flipV="1">
          <a:off x="2019300" y="9971702"/>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53513</xdr:rowOff>
    </xdr:from>
    <xdr:to>
      <xdr:col>15</xdr:col>
      <xdr:colOff>101600</xdr:colOff>
      <xdr:row>57</xdr:row>
      <xdr:rowOff>155113</xdr:rowOff>
    </xdr:to>
    <xdr:sp macro="" textlink="">
      <xdr:nvSpPr>
        <xdr:cNvPr id="127" name="フローチャート: 判断 126"/>
        <xdr:cNvSpPr/>
      </xdr:nvSpPr>
      <xdr:spPr>
        <a:xfrm>
          <a:off x="2857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190</xdr:rowOff>
    </xdr:from>
    <xdr:ext cx="599010" cy="259045"/>
    <xdr:sp macro="" textlink="">
      <xdr:nvSpPr>
        <xdr:cNvPr id="128" name="テキスト ボックス 127"/>
        <xdr:cNvSpPr txBox="1"/>
      </xdr:nvSpPr>
      <xdr:spPr>
        <a:xfrm>
          <a:off x="2608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40305</xdr:rowOff>
    </xdr:from>
    <xdr:to>
      <xdr:col>10</xdr:col>
      <xdr:colOff>114300</xdr:colOff>
      <xdr:row>58</xdr:row>
      <xdr:rowOff>50195</xdr:rowOff>
    </xdr:to>
    <xdr:cxnSp macro="">
      <xdr:nvCxnSpPr>
        <xdr:cNvPr id="129" name="直線コネクタ 128"/>
        <xdr:cNvCxnSpPr/>
      </xdr:nvCxnSpPr>
      <xdr:spPr>
        <a:xfrm>
          <a:off x="1130300" y="9984405"/>
          <a:ext cx="889000" cy="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66593</xdr:rowOff>
    </xdr:from>
    <xdr:to>
      <xdr:col>10</xdr:col>
      <xdr:colOff>165100</xdr:colOff>
      <xdr:row>57</xdr:row>
      <xdr:rowOff>168193</xdr:rowOff>
    </xdr:to>
    <xdr:sp macro="" textlink="">
      <xdr:nvSpPr>
        <xdr:cNvPr id="130" name="フローチャート: 判断 129"/>
        <xdr:cNvSpPr/>
      </xdr:nvSpPr>
      <xdr:spPr>
        <a:xfrm>
          <a:off x="1968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13270</xdr:rowOff>
    </xdr:from>
    <xdr:ext cx="599010" cy="259045"/>
    <xdr:sp macro="" textlink="">
      <xdr:nvSpPr>
        <xdr:cNvPr id="131" name="テキスト ボックス 130"/>
        <xdr:cNvSpPr txBox="1"/>
      </xdr:nvSpPr>
      <xdr:spPr>
        <a:xfrm>
          <a:off x="1719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2" name="フローチャート: 判断 131"/>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35257</xdr:rowOff>
    </xdr:from>
    <xdr:ext cx="599010" cy="259045"/>
    <xdr:sp macro="" textlink="">
      <xdr:nvSpPr>
        <xdr:cNvPr id="133" name="テキスト ボックス 132"/>
        <xdr:cNvSpPr txBox="1"/>
      </xdr:nvSpPr>
      <xdr:spPr>
        <a:xfrm>
          <a:off x="830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8366</xdr:rowOff>
    </xdr:from>
    <xdr:to>
      <xdr:col>24</xdr:col>
      <xdr:colOff>114300</xdr:colOff>
      <xdr:row>56</xdr:row>
      <xdr:rowOff>109966</xdr:rowOff>
    </xdr:to>
    <xdr:sp macro="" textlink="">
      <xdr:nvSpPr>
        <xdr:cNvPr id="139" name="楕円 138"/>
        <xdr:cNvSpPr/>
      </xdr:nvSpPr>
      <xdr:spPr>
        <a:xfrm>
          <a:off x="4584700" y="960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31243</xdr:rowOff>
    </xdr:from>
    <xdr:ext cx="599010" cy="259045"/>
    <xdr:sp macro="" textlink="">
      <xdr:nvSpPr>
        <xdr:cNvPr id="140" name="総務費該当値テキスト"/>
        <xdr:cNvSpPr txBox="1"/>
      </xdr:nvSpPr>
      <xdr:spPr>
        <a:xfrm>
          <a:off x="4686300" y="946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137233</xdr:rowOff>
    </xdr:from>
    <xdr:to>
      <xdr:col>20</xdr:col>
      <xdr:colOff>38100</xdr:colOff>
      <xdr:row>58</xdr:row>
      <xdr:rowOff>67383</xdr:rowOff>
    </xdr:to>
    <xdr:sp macro="" textlink="">
      <xdr:nvSpPr>
        <xdr:cNvPr id="141" name="楕円 140"/>
        <xdr:cNvSpPr/>
      </xdr:nvSpPr>
      <xdr:spPr>
        <a:xfrm>
          <a:off x="3746500" y="990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58510</xdr:rowOff>
    </xdr:from>
    <xdr:ext cx="599010" cy="259045"/>
    <xdr:sp macro="" textlink="">
      <xdr:nvSpPr>
        <xdr:cNvPr id="142" name="テキスト ボックス 141"/>
        <xdr:cNvSpPr txBox="1"/>
      </xdr:nvSpPr>
      <xdr:spPr>
        <a:xfrm>
          <a:off x="3497795" y="1000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148252</xdr:rowOff>
    </xdr:from>
    <xdr:to>
      <xdr:col>15</xdr:col>
      <xdr:colOff>101600</xdr:colOff>
      <xdr:row>58</xdr:row>
      <xdr:rowOff>78402</xdr:rowOff>
    </xdr:to>
    <xdr:sp macro="" textlink="">
      <xdr:nvSpPr>
        <xdr:cNvPr id="143" name="楕円 142"/>
        <xdr:cNvSpPr/>
      </xdr:nvSpPr>
      <xdr:spPr>
        <a:xfrm>
          <a:off x="2857500" y="99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69529</xdr:rowOff>
    </xdr:from>
    <xdr:ext cx="534377" cy="259045"/>
    <xdr:sp macro="" textlink="">
      <xdr:nvSpPr>
        <xdr:cNvPr id="144" name="テキスト ボックス 143"/>
        <xdr:cNvSpPr txBox="1"/>
      </xdr:nvSpPr>
      <xdr:spPr>
        <a:xfrm>
          <a:off x="2641111" y="1001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170845</xdr:rowOff>
    </xdr:from>
    <xdr:to>
      <xdr:col>10</xdr:col>
      <xdr:colOff>165100</xdr:colOff>
      <xdr:row>58</xdr:row>
      <xdr:rowOff>100995</xdr:rowOff>
    </xdr:to>
    <xdr:sp macro="" textlink="">
      <xdr:nvSpPr>
        <xdr:cNvPr id="145" name="楕円 144"/>
        <xdr:cNvSpPr/>
      </xdr:nvSpPr>
      <xdr:spPr>
        <a:xfrm>
          <a:off x="1968500" y="994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92122</xdr:rowOff>
    </xdr:from>
    <xdr:ext cx="534377" cy="259045"/>
    <xdr:sp macro="" textlink="">
      <xdr:nvSpPr>
        <xdr:cNvPr id="146" name="テキスト ボックス 145"/>
        <xdr:cNvSpPr txBox="1"/>
      </xdr:nvSpPr>
      <xdr:spPr>
        <a:xfrm>
          <a:off x="1752111" y="1003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160955</xdr:rowOff>
    </xdr:from>
    <xdr:to>
      <xdr:col>6</xdr:col>
      <xdr:colOff>38100</xdr:colOff>
      <xdr:row>58</xdr:row>
      <xdr:rowOff>91105</xdr:rowOff>
    </xdr:to>
    <xdr:sp macro="" textlink="">
      <xdr:nvSpPr>
        <xdr:cNvPr id="147" name="楕円 146"/>
        <xdr:cNvSpPr/>
      </xdr:nvSpPr>
      <xdr:spPr>
        <a:xfrm>
          <a:off x="1079500" y="993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82232</xdr:rowOff>
    </xdr:from>
    <xdr:ext cx="534377" cy="259045"/>
    <xdr:sp macro="" textlink="">
      <xdr:nvSpPr>
        <xdr:cNvPr id="148" name="テキスト ボックス 147"/>
        <xdr:cNvSpPr txBox="1"/>
      </xdr:nvSpPr>
      <xdr:spPr>
        <a:xfrm>
          <a:off x="863111" y="100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124297</xdr:rowOff>
    </xdr:from>
    <xdr:to>
      <xdr:col>24</xdr:col>
      <xdr:colOff>62865</xdr:colOff>
      <xdr:row>79</xdr:row>
      <xdr:rowOff>162234</xdr:rowOff>
    </xdr:to>
    <xdr:cxnSp macro="">
      <xdr:nvCxnSpPr>
        <xdr:cNvPr id="175" name="直線コネクタ 174"/>
        <xdr:cNvCxnSpPr/>
      </xdr:nvCxnSpPr>
      <xdr:spPr>
        <a:xfrm flipV="1">
          <a:off x="4633595" y="12125797"/>
          <a:ext cx="1270" cy="158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166061</xdr:rowOff>
    </xdr:from>
    <xdr:ext cx="599010" cy="259045"/>
    <xdr:sp macro="" textlink="">
      <xdr:nvSpPr>
        <xdr:cNvPr id="176" name="民生費最小値テキスト"/>
        <xdr:cNvSpPr txBox="1"/>
      </xdr:nvSpPr>
      <xdr:spPr>
        <a:xfrm>
          <a:off x="4686300" y="1371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162234</xdr:rowOff>
    </xdr:from>
    <xdr:to>
      <xdr:col>24</xdr:col>
      <xdr:colOff>152400</xdr:colOff>
      <xdr:row>79</xdr:row>
      <xdr:rowOff>162234</xdr:rowOff>
    </xdr:to>
    <xdr:cxnSp macro="">
      <xdr:nvCxnSpPr>
        <xdr:cNvPr id="177" name="直線コネクタ 176"/>
        <xdr:cNvCxnSpPr/>
      </xdr:nvCxnSpPr>
      <xdr:spPr>
        <a:xfrm>
          <a:off x="4546600" y="1370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70974</xdr:rowOff>
    </xdr:from>
    <xdr:ext cx="599010" cy="259045"/>
    <xdr:sp macro="" textlink="">
      <xdr:nvSpPr>
        <xdr:cNvPr id="178" name="民生費最大値テキスト"/>
        <xdr:cNvSpPr txBox="1"/>
      </xdr:nvSpPr>
      <xdr:spPr>
        <a:xfrm>
          <a:off x="4686300" y="119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124297</xdr:rowOff>
    </xdr:from>
    <xdr:to>
      <xdr:col>24</xdr:col>
      <xdr:colOff>152400</xdr:colOff>
      <xdr:row>70</xdr:row>
      <xdr:rowOff>124297</xdr:rowOff>
    </xdr:to>
    <xdr:cxnSp macro="">
      <xdr:nvCxnSpPr>
        <xdr:cNvPr id="179" name="直線コネクタ 178"/>
        <xdr:cNvCxnSpPr/>
      </xdr:nvCxnSpPr>
      <xdr:spPr>
        <a:xfrm>
          <a:off x="4546600" y="12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95819</xdr:rowOff>
    </xdr:from>
    <xdr:to>
      <xdr:col>24</xdr:col>
      <xdr:colOff>63500</xdr:colOff>
      <xdr:row>77</xdr:row>
      <xdr:rowOff>107750</xdr:rowOff>
    </xdr:to>
    <xdr:cxnSp macro="">
      <xdr:nvCxnSpPr>
        <xdr:cNvPr id="180" name="直線コネクタ 179"/>
        <xdr:cNvCxnSpPr/>
      </xdr:nvCxnSpPr>
      <xdr:spPr>
        <a:xfrm>
          <a:off x="3797300" y="13297469"/>
          <a:ext cx="838200" cy="1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91225</xdr:rowOff>
    </xdr:from>
    <xdr:ext cx="599010" cy="259045"/>
    <xdr:sp macro="" textlink="">
      <xdr:nvSpPr>
        <xdr:cNvPr id="181" name="民生費平均値テキスト"/>
        <xdr:cNvSpPr txBox="1"/>
      </xdr:nvSpPr>
      <xdr:spPr>
        <a:xfrm>
          <a:off x="4686300" y="12778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68348</xdr:rowOff>
    </xdr:from>
    <xdr:to>
      <xdr:col>24</xdr:col>
      <xdr:colOff>114300</xdr:colOff>
      <xdr:row>75</xdr:row>
      <xdr:rowOff>169948</xdr:rowOff>
    </xdr:to>
    <xdr:sp macro="" textlink="">
      <xdr:nvSpPr>
        <xdr:cNvPr id="182" name="フローチャート: 判断 181"/>
        <xdr:cNvSpPr/>
      </xdr:nvSpPr>
      <xdr:spPr>
        <a:xfrm>
          <a:off x="45847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95819</xdr:rowOff>
    </xdr:from>
    <xdr:to>
      <xdr:col>19</xdr:col>
      <xdr:colOff>177800</xdr:colOff>
      <xdr:row>78</xdr:row>
      <xdr:rowOff>13077</xdr:rowOff>
    </xdr:to>
    <xdr:cxnSp macro="">
      <xdr:nvCxnSpPr>
        <xdr:cNvPr id="183" name="直線コネクタ 182"/>
        <xdr:cNvCxnSpPr/>
      </xdr:nvCxnSpPr>
      <xdr:spPr>
        <a:xfrm flipV="1">
          <a:off x="2908300" y="13297469"/>
          <a:ext cx="889000" cy="8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62</xdr:rowOff>
    </xdr:from>
    <xdr:to>
      <xdr:col>20</xdr:col>
      <xdr:colOff>38100</xdr:colOff>
      <xdr:row>76</xdr:row>
      <xdr:rowOff>101662</xdr:rowOff>
    </xdr:to>
    <xdr:sp macro="" textlink="">
      <xdr:nvSpPr>
        <xdr:cNvPr id="184" name="フローチャート: 判断 183"/>
        <xdr:cNvSpPr/>
      </xdr:nvSpPr>
      <xdr:spPr>
        <a:xfrm>
          <a:off x="3746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118189</xdr:rowOff>
    </xdr:from>
    <xdr:ext cx="599010" cy="259045"/>
    <xdr:sp macro="" textlink="">
      <xdr:nvSpPr>
        <xdr:cNvPr id="185" name="テキスト ボックス 184"/>
        <xdr:cNvSpPr txBox="1"/>
      </xdr:nvSpPr>
      <xdr:spPr>
        <a:xfrm>
          <a:off x="3497795" y="1280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164553</xdr:rowOff>
    </xdr:from>
    <xdr:to>
      <xdr:col>15</xdr:col>
      <xdr:colOff>50800</xdr:colOff>
      <xdr:row>78</xdr:row>
      <xdr:rowOff>13077</xdr:rowOff>
    </xdr:to>
    <xdr:cxnSp macro="">
      <xdr:nvCxnSpPr>
        <xdr:cNvPr id="186" name="直線コネクタ 185"/>
        <xdr:cNvCxnSpPr/>
      </xdr:nvCxnSpPr>
      <xdr:spPr>
        <a:xfrm>
          <a:off x="2019300" y="13366203"/>
          <a:ext cx="8890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69850</xdr:rowOff>
    </xdr:from>
    <xdr:to>
      <xdr:col>15</xdr:col>
      <xdr:colOff>101600</xdr:colOff>
      <xdr:row>77</xdr:row>
      <xdr:rowOff>0</xdr:rowOff>
    </xdr:to>
    <xdr:sp macro="" textlink="">
      <xdr:nvSpPr>
        <xdr:cNvPr id="187" name="フローチャート: 判断 186"/>
        <xdr:cNvSpPr/>
      </xdr:nvSpPr>
      <xdr:spPr>
        <a:xfrm>
          <a:off x="2857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16527</xdr:rowOff>
    </xdr:from>
    <xdr:ext cx="599010" cy="259045"/>
    <xdr:sp macro="" textlink="">
      <xdr:nvSpPr>
        <xdr:cNvPr id="188" name="テキスト ボックス 187"/>
        <xdr:cNvSpPr txBox="1"/>
      </xdr:nvSpPr>
      <xdr:spPr>
        <a:xfrm>
          <a:off x="2608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82344</xdr:rowOff>
    </xdr:from>
    <xdr:to>
      <xdr:col>10</xdr:col>
      <xdr:colOff>114300</xdr:colOff>
      <xdr:row>77</xdr:row>
      <xdr:rowOff>164553</xdr:rowOff>
    </xdr:to>
    <xdr:cxnSp macro="">
      <xdr:nvCxnSpPr>
        <xdr:cNvPr id="189" name="直線コネクタ 188"/>
        <xdr:cNvCxnSpPr/>
      </xdr:nvCxnSpPr>
      <xdr:spPr>
        <a:xfrm>
          <a:off x="1130300" y="13283994"/>
          <a:ext cx="889000" cy="8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26296</xdr:rowOff>
    </xdr:from>
    <xdr:to>
      <xdr:col>10</xdr:col>
      <xdr:colOff>165100</xdr:colOff>
      <xdr:row>76</xdr:row>
      <xdr:rowOff>127896</xdr:rowOff>
    </xdr:to>
    <xdr:sp macro="" textlink="">
      <xdr:nvSpPr>
        <xdr:cNvPr id="190" name="フローチャート: 判断 189"/>
        <xdr:cNvSpPr/>
      </xdr:nvSpPr>
      <xdr:spPr>
        <a:xfrm>
          <a:off x="1968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144423</xdr:rowOff>
    </xdr:from>
    <xdr:ext cx="599010" cy="259045"/>
    <xdr:sp macro="" textlink="">
      <xdr:nvSpPr>
        <xdr:cNvPr id="191" name="テキスト ボックス 190"/>
        <xdr:cNvSpPr txBox="1"/>
      </xdr:nvSpPr>
      <xdr:spPr>
        <a:xfrm>
          <a:off x="1719795" y="1283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147541</xdr:rowOff>
    </xdr:from>
    <xdr:to>
      <xdr:col>6</xdr:col>
      <xdr:colOff>38100</xdr:colOff>
      <xdr:row>76</xdr:row>
      <xdr:rowOff>77691</xdr:rowOff>
    </xdr:to>
    <xdr:sp macro="" textlink="">
      <xdr:nvSpPr>
        <xdr:cNvPr id="192" name="フローチャート: 判断 191"/>
        <xdr:cNvSpPr/>
      </xdr:nvSpPr>
      <xdr:spPr>
        <a:xfrm>
          <a:off x="1079500" y="1300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94218</xdr:rowOff>
    </xdr:from>
    <xdr:ext cx="599010" cy="259045"/>
    <xdr:sp macro="" textlink="">
      <xdr:nvSpPr>
        <xdr:cNvPr id="193" name="テキスト ボックス 192"/>
        <xdr:cNvSpPr txBox="1"/>
      </xdr:nvSpPr>
      <xdr:spPr>
        <a:xfrm>
          <a:off x="830795" y="1278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56950</xdr:rowOff>
    </xdr:from>
    <xdr:to>
      <xdr:col>24</xdr:col>
      <xdr:colOff>114300</xdr:colOff>
      <xdr:row>77</xdr:row>
      <xdr:rowOff>158550</xdr:rowOff>
    </xdr:to>
    <xdr:sp macro="" textlink="">
      <xdr:nvSpPr>
        <xdr:cNvPr id="199" name="楕円 198"/>
        <xdr:cNvSpPr/>
      </xdr:nvSpPr>
      <xdr:spPr>
        <a:xfrm>
          <a:off x="4584700" y="132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35377</xdr:rowOff>
    </xdr:from>
    <xdr:ext cx="599010" cy="259045"/>
    <xdr:sp macro="" textlink="">
      <xdr:nvSpPr>
        <xdr:cNvPr id="200" name="民生費該当値テキスト"/>
        <xdr:cNvSpPr txBox="1"/>
      </xdr:nvSpPr>
      <xdr:spPr>
        <a:xfrm>
          <a:off x="4686300" y="1323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45019</xdr:rowOff>
    </xdr:from>
    <xdr:to>
      <xdr:col>20</xdr:col>
      <xdr:colOff>38100</xdr:colOff>
      <xdr:row>77</xdr:row>
      <xdr:rowOff>146619</xdr:rowOff>
    </xdr:to>
    <xdr:sp macro="" textlink="">
      <xdr:nvSpPr>
        <xdr:cNvPr id="201" name="楕円 200"/>
        <xdr:cNvSpPr/>
      </xdr:nvSpPr>
      <xdr:spPr>
        <a:xfrm>
          <a:off x="3746500" y="1324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137746</xdr:rowOff>
    </xdr:from>
    <xdr:ext cx="599010" cy="259045"/>
    <xdr:sp macro="" textlink="">
      <xdr:nvSpPr>
        <xdr:cNvPr id="202" name="テキスト ボックス 201"/>
        <xdr:cNvSpPr txBox="1"/>
      </xdr:nvSpPr>
      <xdr:spPr>
        <a:xfrm>
          <a:off x="3497795" y="133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133727</xdr:rowOff>
    </xdr:from>
    <xdr:to>
      <xdr:col>15</xdr:col>
      <xdr:colOff>101600</xdr:colOff>
      <xdr:row>78</xdr:row>
      <xdr:rowOff>63877</xdr:rowOff>
    </xdr:to>
    <xdr:sp macro="" textlink="">
      <xdr:nvSpPr>
        <xdr:cNvPr id="203" name="楕円 202"/>
        <xdr:cNvSpPr/>
      </xdr:nvSpPr>
      <xdr:spPr>
        <a:xfrm>
          <a:off x="2857500" y="1333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55004</xdr:rowOff>
    </xdr:from>
    <xdr:ext cx="599010" cy="259045"/>
    <xdr:sp macro="" textlink="">
      <xdr:nvSpPr>
        <xdr:cNvPr id="204" name="テキスト ボックス 203"/>
        <xdr:cNvSpPr txBox="1"/>
      </xdr:nvSpPr>
      <xdr:spPr>
        <a:xfrm>
          <a:off x="2608795" y="134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113753</xdr:rowOff>
    </xdr:from>
    <xdr:to>
      <xdr:col>10</xdr:col>
      <xdr:colOff>165100</xdr:colOff>
      <xdr:row>78</xdr:row>
      <xdr:rowOff>43903</xdr:rowOff>
    </xdr:to>
    <xdr:sp macro="" textlink="">
      <xdr:nvSpPr>
        <xdr:cNvPr id="205" name="楕円 204"/>
        <xdr:cNvSpPr/>
      </xdr:nvSpPr>
      <xdr:spPr>
        <a:xfrm>
          <a:off x="1968500" y="1331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35030</xdr:rowOff>
    </xdr:from>
    <xdr:ext cx="599010" cy="259045"/>
    <xdr:sp macro="" textlink="">
      <xdr:nvSpPr>
        <xdr:cNvPr id="206" name="テキスト ボックス 205"/>
        <xdr:cNvSpPr txBox="1"/>
      </xdr:nvSpPr>
      <xdr:spPr>
        <a:xfrm>
          <a:off x="1719795" y="1340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31544</xdr:rowOff>
    </xdr:from>
    <xdr:to>
      <xdr:col>6</xdr:col>
      <xdr:colOff>38100</xdr:colOff>
      <xdr:row>77</xdr:row>
      <xdr:rowOff>133144</xdr:rowOff>
    </xdr:to>
    <xdr:sp macro="" textlink="">
      <xdr:nvSpPr>
        <xdr:cNvPr id="207" name="楕円 206"/>
        <xdr:cNvSpPr/>
      </xdr:nvSpPr>
      <xdr:spPr>
        <a:xfrm>
          <a:off x="1079500" y="1323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124271</xdr:rowOff>
    </xdr:from>
    <xdr:ext cx="599010" cy="259045"/>
    <xdr:sp macro="" textlink="">
      <xdr:nvSpPr>
        <xdr:cNvPr id="208" name="テキスト ボックス 207"/>
        <xdr:cNvSpPr txBox="1"/>
      </xdr:nvSpPr>
      <xdr:spPr>
        <a:xfrm>
          <a:off x="830795" y="1332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32" name="直線コネクタ 231"/>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33" name="衛生費最小値テキスト"/>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4" name="直線コネクタ 233"/>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5" name="衛生費最大値テキスト"/>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6" name="直線コネクタ 235"/>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113823</xdr:rowOff>
    </xdr:from>
    <xdr:to>
      <xdr:col>24</xdr:col>
      <xdr:colOff>63500</xdr:colOff>
      <xdr:row>93</xdr:row>
      <xdr:rowOff>129474</xdr:rowOff>
    </xdr:to>
    <xdr:cxnSp macro="">
      <xdr:nvCxnSpPr>
        <xdr:cNvPr id="237" name="直線コネクタ 236"/>
        <xdr:cNvCxnSpPr/>
      </xdr:nvCxnSpPr>
      <xdr:spPr>
        <a:xfrm flipV="1">
          <a:off x="3797300" y="16058673"/>
          <a:ext cx="838200" cy="1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119029</xdr:rowOff>
    </xdr:from>
    <xdr:ext cx="534377" cy="259045"/>
    <xdr:sp macro="" textlink="">
      <xdr:nvSpPr>
        <xdr:cNvPr id="238" name="衛生費平均値テキスト"/>
        <xdr:cNvSpPr txBox="1"/>
      </xdr:nvSpPr>
      <xdr:spPr>
        <a:xfrm>
          <a:off x="4686300" y="16406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9" name="フローチャート: 判断 238"/>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129474</xdr:rowOff>
    </xdr:from>
    <xdr:to>
      <xdr:col>19</xdr:col>
      <xdr:colOff>177800</xdr:colOff>
      <xdr:row>94</xdr:row>
      <xdr:rowOff>58539</xdr:rowOff>
    </xdr:to>
    <xdr:cxnSp macro="">
      <xdr:nvCxnSpPr>
        <xdr:cNvPr id="240" name="直線コネクタ 239"/>
        <xdr:cNvCxnSpPr/>
      </xdr:nvCxnSpPr>
      <xdr:spPr>
        <a:xfrm flipV="1">
          <a:off x="2908300" y="16074324"/>
          <a:ext cx="889000" cy="10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8562</xdr:rowOff>
    </xdr:from>
    <xdr:to>
      <xdr:col>20</xdr:col>
      <xdr:colOff>38100</xdr:colOff>
      <xdr:row>96</xdr:row>
      <xdr:rowOff>110162</xdr:rowOff>
    </xdr:to>
    <xdr:sp macro="" textlink="">
      <xdr:nvSpPr>
        <xdr:cNvPr id="241" name="フローチャート: 判断 240"/>
        <xdr:cNvSpPr/>
      </xdr:nvSpPr>
      <xdr:spPr>
        <a:xfrm>
          <a:off x="3746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101289</xdr:rowOff>
    </xdr:from>
    <xdr:ext cx="534377" cy="259045"/>
    <xdr:sp macro="" textlink="">
      <xdr:nvSpPr>
        <xdr:cNvPr id="242" name="テキスト ボックス 241"/>
        <xdr:cNvSpPr txBox="1"/>
      </xdr:nvSpPr>
      <xdr:spPr>
        <a:xfrm>
          <a:off x="3530111" y="1656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58539</xdr:rowOff>
    </xdr:from>
    <xdr:to>
      <xdr:col>15</xdr:col>
      <xdr:colOff>50800</xdr:colOff>
      <xdr:row>94</xdr:row>
      <xdr:rowOff>83914</xdr:rowOff>
    </xdr:to>
    <xdr:cxnSp macro="">
      <xdr:nvCxnSpPr>
        <xdr:cNvPr id="243" name="直線コネクタ 242"/>
        <xdr:cNvCxnSpPr/>
      </xdr:nvCxnSpPr>
      <xdr:spPr>
        <a:xfrm flipV="1">
          <a:off x="2019300" y="16174839"/>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56514</xdr:rowOff>
    </xdr:from>
    <xdr:to>
      <xdr:col>15</xdr:col>
      <xdr:colOff>101600</xdr:colOff>
      <xdr:row>96</xdr:row>
      <xdr:rowOff>158114</xdr:rowOff>
    </xdr:to>
    <xdr:sp macro="" textlink="">
      <xdr:nvSpPr>
        <xdr:cNvPr id="244" name="フローチャート: 判断 243"/>
        <xdr:cNvSpPr/>
      </xdr:nvSpPr>
      <xdr:spPr>
        <a:xfrm>
          <a:off x="2857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149241</xdr:rowOff>
    </xdr:from>
    <xdr:ext cx="534377" cy="259045"/>
    <xdr:sp macro="" textlink="">
      <xdr:nvSpPr>
        <xdr:cNvPr id="245" name="テキスト ボックス 244"/>
        <xdr:cNvSpPr txBox="1"/>
      </xdr:nvSpPr>
      <xdr:spPr>
        <a:xfrm>
          <a:off x="2641111" y="1660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83914</xdr:rowOff>
    </xdr:from>
    <xdr:to>
      <xdr:col>10</xdr:col>
      <xdr:colOff>114300</xdr:colOff>
      <xdr:row>94</xdr:row>
      <xdr:rowOff>139182</xdr:rowOff>
    </xdr:to>
    <xdr:cxnSp macro="">
      <xdr:nvCxnSpPr>
        <xdr:cNvPr id="246" name="直線コネクタ 245"/>
        <xdr:cNvCxnSpPr/>
      </xdr:nvCxnSpPr>
      <xdr:spPr>
        <a:xfrm flipV="1">
          <a:off x="1130300" y="16200214"/>
          <a:ext cx="889000" cy="5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152436</xdr:rowOff>
    </xdr:from>
    <xdr:to>
      <xdr:col>10</xdr:col>
      <xdr:colOff>165100</xdr:colOff>
      <xdr:row>96</xdr:row>
      <xdr:rowOff>82586</xdr:rowOff>
    </xdr:to>
    <xdr:sp macro="" textlink="">
      <xdr:nvSpPr>
        <xdr:cNvPr id="247" name="フローチャート: 判断 246"/>
        <xdr:cNvSpPr/>
      </xdr:nvSpPr>
      <xdr:spPr>
        <a:xfrm>
          <a:off x="1968500" y="1644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73713</xdr:rowOff>
    </xdr:from>
    <xdr:ext cx="534377" cy="259045"/>
    <xdr:sp macro="" textlink="">
      <xdr:nvSpPr>
        <xdr:cNvPr id="248" name="テキスト ボックス 247"/>
        <xdr:cNvSpPr txBox="1"/>
      </xdr:nvSpPr>
      <xdr:spPr>
        <a:xfrm>
          <a:off x="1752111" y="165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48850</xdr:rowOff>
    </xdr:from>
    <xdr:to>
      <xdr:col>6</xdr:col>
      <xdr:colOff>38100</xdr:colOff>
      <xdr:row>96</xdr:row>
      <xdr:rowOff>150450</xdr:rowOff>
    </xdr:to>
    <xdr:sp macro="" textlink="">
      <xdr:nvSpPr>
        <xdr:cNvPr id="249" name="フローチャート: 判断 248"/>
        <xdr:cNvSpPr/>
      </xdr:nvSpPr>
      <xdr:spPr>
        <a:xfrm>
          <a:off x="1079500" y="16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141577</xdr:rowOff>
    </xdr:from>
    <xdr:ext cx="534377" cy="259045"/>
    <xdr:sp macro="" textlink="">
      <xdr:nvSpPr>
        <xdr:cNvPr id="250" name="テキスト ボックス 249"/>
        <xdr:cNvSpPr txBox="1"/>
      </xdr:nvSpPr>
      <xdr:spPr>
        <a:xfrm>
          <a:off x="863111" y="166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63023</xdr:rowOff>
    </xdr:from>
    <xdr:to>
      <xdr:col>24</xdr:col>
      <xdr:colOff>114300</xdr:colOff>
      <xdr:row>93</xdr:row>
      <xdr:rowOff>164623</xdr:rowOff>
    </xdr:to>
    <xdr:sp macro="" textlink="">
      <xdr:nvSpPr>
        <xdr:cNvPr id="256" name="楕円 255"/>
        <xdr:cNvSpPr/>
      </xdr:nvSpPr>
      <xdr:spPr>
        <a:xfrm>
          <a:off x="4584700" y="1600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85900</xdr:rowOff>
    </xdr:from>
    <xdr:ext cx="599010" cy="259045"/>
    <xdr:sp macro="" textlink="">
      <xdr:nvSpPr>
        <xdr:cNvPr id="257" name="衛生費該当値テキスト"/>
        <xdr:cNvSpPr txBox="1"/>
      </xdr:nvSpPr>
      <xdr:spPr>
        <a:xfrm>
          <a:off x="4686300" y="1585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78674</xdr:rowOff>
    </xdr:from>
    <xdr:to>
      <xdr:col>20</xdr:col>
      <xdr:colOff>38100</xdr:colOff>
      <xdr:row>94</xdr:row>
      <xdr:rowOff>8824</xdr:rowOff>
    </xdr:to>
    <xdr:sp macro="" textlink="">
      <xdr:nvSpPr>
        <xdr:cNvPr id="258" name="楕円 257"/>
        <xdr:cNvSpPr/>
      </xdr:nvSpPr>
      <xdr:spPr>
        <a:xfrm>
          <a:off x="3746500" y="1602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25351</xdr:rowOff>
    </xdr:from>
    <xdr:ext cx="599010" cy="259045"/>
    <xdr:sp macro="" textlink="">
      <xdr:nvSpPr>
        <xdr:cNvPr id="259" name="テキスト ボックス 258"/>
        <xdr:cNvSpPr txBox="1"/>
      </xdr:nvSpPr>
      <xdr:spPr>
        <a:xfrm>
          <a:off x="3497795" y="1579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7739</xdr:rowOff>
    </xdr:from>
    <xdr:to>
      <xdr:col>15</xdr:col>
      <xdr:colOff>101600</xdr:colOff>
      <xdr:row>94</xdr:row>
      <xdr:rowOff>109339</xdr:rowOff>
    </xdr:to>
    <xdr:sp macro="" textlink="">
      <xdr:nvSpPr>
        <xdr:cNvPr id="260" name="楕円 259"/>
        <xdr:cNvSpPr/>
      </xdr:nvSpPr>
      <xdr:spPr>
        <a:xfrm>
          <a:off x="2857500" y="161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125866</xdr:rowOff>
    </xdr:from>
    <xdr:ext cx="599010" cy="259045"/>
    <xdr:sp macro="" textlink="">
      <xdr:nvSpPr>
        <xdr:cNvPr id="261" name="テキスト ボックス 260"/>
        <xdr:cNvSpPr txBox="1"/>
      </xdr:nvSpPr>
      <xdr:spPr>
        <a:xfrm>
          <a:off x="2608795" y="1589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33114</xdr:rowOff>
    </xdr:from>
    <xdr:to>
      <xdr:col>10</xdr:col>
      <xdr:colOff>165100</xdr:colOff>
      <xdr:row>94</xdr:row>
      <xdr:rowOff>134714</xdr:rowOff>
    </xdr:to>
    <xdr:sp macro="" textlink="">
      <xdr:nvSpPr>
        <xdr:cNvPr id="262" name="楕円 261"/>
        <xdr:cNvSpPr/>
      </xdr:nvSpPr>
      <xdr:spPr>
        <a:xfrm>
          <a:off x="1968500" y="1614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151241</xdr:rowOff>
    </xdr:from>
    <xdr:ext cx="599010" cy="259045"/>
    <xdr:sp macro="" textlink="">
      <xdr:nvSpPr>
        <xdr:cNvPr id="263" name="テキスト ボックス 262"/>
        <xdr:cNvSpPr txBox="1"/>
      </xdr:nvSpPr>
      <xdr:spPr>
        <a:xfrm>
          <a:off x="1719795" y="1592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88382</xdr:rowOff>
    </xdr:from>
    <xdr:to>
      <xdr:col>6</xdr:col>
      <xdr:colOff>38100</xdr:colOff>
      <xdr:row>95</xdr:row>
      <xdr:rowOff>18532</xdr:rowOff>
    </xdr:to>
    <xdr:sp macro="" textlink="">
      <xdr:nvSpPr>
        <xdr:cNvPr id="264" name="楕円 263"/>
        <xdr:cNvSpPr/>
      </xdr:nvSpPr>
      <xdr:spPr>
        <a:xfrm>
          <a:off x="1079500" y="1620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35059</xdr:rowOff>
    </xdr:from>
    <xdr:ext cx="599010" cy="259045"/>
    <xdr:sp macro="" textlink="">
      <xdr:nvSpPr>
        <xdr:cNvPr id="265" name="テキスト ボックス 264"/>
        <xdr:cNvSpPr txBox="1"/>
      </xdr:nvSpPr>
      <xdr:spPr>
        <a:xfrm>
          <a:off x="830795" y="1597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7" name="直線コネクタ 286"/>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90" name="労働費最大値テキスト"/>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91" name="直線コネクタ 290"/>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91694</xdr:rowOff>
    </xdr:from>
    <xdr:to>
      <xdr:col>55</xdr:col>
      <xdr:colOff>0</xdr:colOff>
      <xdr:row>38</xdr:row>
      <xdr:rowOff>120497</xdr:rowOff>
    </xdr:to>
    <xdr:cxnSp macro="">
      <xdr:nvCxnSpPr>
        <xdr:cNvPr id="292" name="直線コネクタ 291"/>
        <xdr:cNvCxnSpPr/>
      </xdr:nvCxnSpPr>
      <xdr:spPr>
        <a:xfrm>
          <a:off x="9639300" y="6606794"/>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145381</xdr:rowOff>
    </xdr:from>
    <xdr:ext cx="378565" cy="259045"/>
    <xdr:sp macro="" textlink="">
      <xdr:nvSpPr>
        <xdr:cNvPr id="293" name="労働費平均値テキスト"/>
        <xdr:cNvSpPr txBox="1"/>
      </xdr:nvSpPr>
      <xdr:spPr>
        <a:xfrm>
          <a:off x="10528300" y="6317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4" name="フローチャート: 判断 293"/>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81635</xdr:rowOff>
    </xdr:from>
    <xdr:to>
      <xdr:col>50</xdr:col>
      <xdr:colOff>114300</xdr:colOff>
      <xdr:row>38</xdr:row>
      <xdr:rowOff>91694</xdr:rowOff>
    </xdr:to>
    <xdr:cxnSp macro="">
      <xdr:nvCxnSpPr>
        <xdr:cNvPr id="295" name="直線コネクタ 294"/>
        <xdr:cNvCxnSpPr/>
      </xdr:nvCxnSpPr>
      <xdr:spPr>
        <a:xfrm>
          <a:off x="8750300" y="6596735"/>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72898</xdr:rowOff>
    </xdr:from>
    <xdr:to>
      <xdr:col>50</xdr:col>
      <xdr:colOff>165100</xdr:colOff>
      <xdr:row>38</xdr:row>
      <xdr:rowOff>3048</xdr:rowOff>
    </xdr:to>
    <xdr:sp macro="" textlink="">
      <xdr:nvSpPr>
        <xdr:cNvPr id="296" name="フローチャート: 判断 295"/>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19575</xdr:rowOff>
    </xdr:from>
    <xdr:ext cx="378565" cy="259045"/>
    <xdr:sp macro="" textlink="">
      <xdr:nvSpPr>
        <xdr:cNvPr id="297" name="テキスト ボックス 296"/>
        <xdr:cNvSpPr txBox="1"/>
      </xdr:nvSpPr>
      <xdr:spPr>
        <a:xfrm>
          <a:off x="9450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81635</xdr:rowOff>
    </xdr:from>
    <xdr:to>
      <xdr:col>45</xdr:col>
      <xdr:colOff>177800</xdr:colOff>
      <xdr:row>38</xdr:row>
      <xdr:rowOff>83693</xdr:rowOff>
    </xdr:to>
    <xdr:cxnSp macro="">
      <xdr:nvCxnSpPr>
        <xdr:cNvPr id="298" name="直線コネクタ 297"/>
        <xdr:cNvCxnSpPr/>
      </xdr:nvCxnSpPr>
      <xdr:spPr>
        <a:xfrm flipV="1">
          <a:off x="7861300" y="659673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75412</xdr:rowOff>
    </xdr:from>
    <xdr:to>
      <xdr:col>46</xdr:col>
      <xdr:colOff>38100</xdr:colOff>
      <xdr:row>38</xdr:row>
      <xdr:rowOff>5562</xdr:rowOff>
    </xdr:to>
    <xdr:sp macro="" textlink="">
      <xdr:nvSpPr>
        <xdr:cNvPr id="299" name="フローチャート: 判断 298"/>
        <xdr:cNvSpPr/>
      </xdr:nvSpPr>
      <xdr:spPr>
        <a:xfrm>
          <a:off x="8699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22089</xdr:rowOff>
    </xdr:from>
    <xdr:ext cx="378565" cy="259045"/>
    <xdr:sp macro="" textlink="">
      <xdr:nvSpPr>
        <xdr:cNvPr id="300" name="テキスト ボックス 299"/>
        <xdr:cNvSpPr txBox="1"/>
      </xdr:nvSpPr>
      <xdr:spPr>
        <a:xfrm>
          <a:off x="8561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83693</xdr:rowOff>
    </xdr:from>
    <xdr:to>
      <xdr:col>41</xdr:col>
      <xdr:colOff>50800</xdr:colOff>
      <xdr:row>38</xdr:row>
      <xdr:rowOff>84836</xdr:rowOff>
    </xdr:to>
    <xdr:cxnSp macro="">
      <xdr:nvCxnSpPr>
        <xdr:cNvPr id="301" name="直線コネクタ 300"/>
        <xdr:cNvCxnSpPr/>
      </xdr:nvCxnSpPr>
      <xdr:spPr>
        <a:xfrm flipV="1">
          <a:off x="6972300" y="659879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92329</xdr:rowOff>
    </xdr:from>
    <xdr:to>
      <xdr:col>41</xdr:col>
      <xdr:colOff>101600</xdr:colOff>
      <xdr:row>38</xdr:row>
      <xdr:rowOff>22479</xdr:rowOff>
    </xdr:to>
    <xdr:sp macro="" textlink="">
      <xdr:nvSpPr>
        <xdr:cNvPr id="302" name="フローチャート: 判断 301"/>
        <xdr:cNvSpPr/>
      </xdr:nvSpPr>
      <xdr:spPr>
        <a:xfrm>
          <a:off x="7810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39006</xdr:rowOff>
    </xdr:from>
    <xdr:ext cx="378565" cy="259045"/>
    <xdr:sp macro="" textlink="">
      <xdr:nvSpPr>
        <xdr:cNvPr id="303" name="テキスト ボックス 302"/>
        <xdr:cNvSpPr txBox="1"/>
      </xdr:nvSpPr>
      <xdr:spPr>
        <a:xfrm>
          <a:off x="7672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82728</xdr:rowOff>
    </xdr:from>
    <xdr:to>
      <xdr:col>36</xdr:col>
      <xdr:colOff>165100</xdr:colOff>
      <xdr:row>38</xdr:row>
      <xdr:rowOff>12878</xdr:rowOff>
    </xdr:to>
    <xdr:sp macro="" textlink="">
      <xdr:nvSpPr>
        <xdr:cNvPr id="304" name="フローチャート: 判断 303"/>
        <xdr:cNvSpPr/>
      </xdr:nvSpPr>
      <xdr:spPr>
        <a:xfrm>
          <a:off x="6921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29405</xdr:rowOff>
    </xdr:from>
    <xdr:ext cx="378565" cy="259045"/>
    <xdr:sp macro="" textlink="">
      <xdr:nvSpPr>
        <xdr:cNvPr id="305" name="テキスト ボックス 304"/>
        <xdr:cNvSpPr txBox="1"/>
      </xdr:nvSpPr>
      <xdr:spPr>
        <a:xfrm>
          <a:off x="6783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69697</xdr:rowOff>
    </xdr:from>
    <xdr:to>
      <xdr:col>55</xdr:col>
      <xdr:colOff>50800</xdr:colOff>
      <xdr:row>38</xdr:row>
      <xdr:rowOff>171297</xdr:rowOff>
    </xdr:to>
    <xdr:sp macro="" textlink="">
      <xdr:nvSpPr>
        <xdr:cNvPr id="311" name="楕円 310"/>
        <xdr:cNvSpPr/>
      </xdr:nvSpPr>
      <xdr:spPr>
        <a:xfrm>
          <a:off x="104267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156074</xdr:rowOff>
    </xdr:from>
    <xdr:ext cx="313932" cy="259045"/>
    <xdr:sp macro="" textlink="">
      <xdr:nvSpPr>
        <xdr:cNvPr id="312" name="労働費該当値テキスト"/>
        <xdr:cNvSpPr txBox="1"/>
      </xdr:nvSpPr>
      <xdr:spPr>
        <a:xfrm>
          <a:off x="10528300" y="6499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40894</xdr:rowOff>
    </xdr:from>
    <xdr:to>
      <xdr:col>50</xdr:col>
      <xdr:colOff>165100</xdr:colOff>
      <xdr:row>38</xdr:row>
      <xdr:rowOff>142494</xdr:rowOff>
    </xdr:to>
    <xdr:sp macro="" textlink="">
      <xdr:nvSpPr>
        <xdr:cNvPr id="313" name="楕円 312"/>
        <xdr:cNvSpPr/>
      </xdr:nvSpPr>
      <xdr:spPr>
        <a:xfrm>
          <a:off x="9588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133621</xdr:rowOff>
    </xdr:from>
    <xdr:ext cx="378565" cy="259045"/>
    <xdr:sp macro="" textlink="">
      <xdr:nvSpPr>
        <xdr:cNvPr id="314" name="テキスト ボックス 313"/>
        <xdr:cNvSpPr txBox="1"/>
      </xdr:nvSpPr>
      <xdr:spPr>
        <a:xfrm>
          <a:off x="9450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30835</xdr:rowOff>
    </xdr:from>
    <xdr:to>
      <xdr:col>46</xdr:col>
      <xdr:colOff>38100</xdr:colOff>
      <xdr:row>38</xdr:row>
      <xdr:rowOff>132435</xdr:rowOff>
    </xdr:to>
    <xdr:sp macro="" textlink="">
      <xdr:nvSpPr>
        <xdr:cNvPr id="315" name="楕円 314"/>
        <xdr:cNvSpPr/>
      </xdr:nvSpPr>
      <xdr:spPr>
        <a:xfrm>
          <a:off x="8699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123562</xdr:rowOff>
    </xdr:from>
    <xdr:ext cx="378565" cy="259045"/>
    <xdr:sp macro="" textlink="">
      <xdr:nvSpPr>
        <xdr:cNvPr id="316" name="テキスト ボックス 315"/>
        <xdr:cNvSpPr txBox="1"/>
      </xdr:nvSpPr>
      <xdr:spPr>
        <a:xfrm>
          <a:off x="8561017" y="6638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32893</xdr:rowOff>
    </xdr:from>
    <xdr:to>
      <xdr:col>41</xdr:col>
      <xdr:colOff>101600</xdr:colOff>
      <xdr:row>38</xdr:row>
      <xdr:rowOff>134493</xdr:rowOff>
    </xdr:to>
    <xdr:sp macro="" textlink="">
      <xdr:nvSpPr>
        <xdr:cNvPr id="317" name="楕円 316"/>
        <xdr:cNvSpPr/>
      </xdr:nvSpPr>
      <xdr:spPr>
        <a:xfrm>
          <a:off x="7810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125620</xdr:rowOff>
    </xdr:from>
    <xdr:ext cx="378565" cy="259045"/>
    <xdr:sp macro="" textlink="">
      <xdr:nvSpPr>
        <xdr:cNvPr id="318" name="テキスト ボックス 317"/>
        <xdr:cNvSpPr txBox="1"/>
      </xdr:nvSpPr>
      <xdr:spPr>
        <a:xfrm>
          <a:off x="7672017" y="664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34036</xdr:rowOff>
    </xdr:from>
    <xdr:to>
      <xdr:col>36</xdr:col>
      <xdr:colOff>165100</xdr:colOff>
      <xdr:row>38</xdr:row>
      <xdr:rowOff>135636</xdr:rowOff>
    </xdr:to>
    <xdr:sp macro="" textlink="">
      <xdr:nvSpPr>
        <xdr:cNvPr id="319" name="楕円 318"/>
        <xdr:cNvSpPr/>
      </xdr:nvSpPr>
      <xdr:spPr>
        <a:xfrm>
          <a:off x="6921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126763</xdr:rowOff>
    </xdr:from>
    <xdr:ext cx="378565" cy="259045"/>
    <xdr:sp macro="" textlink="">
      <xdr:nvSpPr>
        <xdr:cNvPr id="320" name="テキスト ボックス 319"/>
        <xdr:cNvSpPr txBox="1"/>
      </xdr:nvSpPr>
      <xdr:spPr>
        <a:xfrm>
          <a:off x="6783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42" name="直線コネクタ 341"/>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43" name="農林水産業費最小値テキスト"/>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4" name="直線コネクタ 343"/>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5" name="農林水産業費最大値テキスト"/>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6" name="直線コネクタ 345"/>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82810</xdr:rowOff>
    </xdr:from>
    <xdr:to>
      <xdr:col>55</xdr:col>
      <xdr:colOff>0</xdr:colOff>
      <xdr:row>57</xdr:row>
      <xdr:rowOff>26145</xdr:rowOff>
    </xdr:to>
    <xdr:cxnSp macro="">
      <xdr:nvCxnSpPr>
        <xdr:cNvPr id="347" name="直線コネクタ 346"/>
        <xdr:cNvCxnSpPr/>
      </xdr:nvCxnSpPr>
      <xdr:spPr>
        <a:xfrm flipV="1">
          <a:off x="9639300" y="9684010"/>
          <a:ext cx="838200" cy="11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81523</xdr:rowOff>
    </xdr:from>
    <xdr:ext cx="534377" cy="259045"/>
    <xdr:sp macro="" textlink="">
      <xdr:nvSpPr>
        <xdr:cNvPr id="348" name="農林水産業費平均値テキスト"/>
        <xdr:cNvSpPr txBox="1"/>
      </xdr:nvSpPr>
      <xdr:spPr>
        <a:xfrm>
          <a:off x="10528300" y="968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9" name="フローチャート: 判断 348"/>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7172</xdr:rowOff>
    </xdr:from>
    <xdr:to>
      <xdr:col>50</xdr:col>
      <xdr:colOff>114300</xdr:colOff>
      <xdr:row>57</xdr:row>
      <xdr:rowOff>26145</xdr:rowOff>
    </xdr:to>
    <xdr:cxnSp macro="">
      <xdr:nvCxnSpPr>
        <xdr:cNvPr id="350" name="直線コネクタ 349"/>
        <xdr:cNvCxnSpPr/>
      </xdr:nvCxnSpPr>
      <xdr:spPr>
        <a:xfrm>
          <a:off x="8750300" y="9608372"/>
          <a:ext cx="889000" cy="19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51" name="フローチャート: 判断 350"/>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70590</xdr:rowOff>
    </xdr:from>
    <xdr:ext cx="534377" cy="259045"/>
    <xdr:sp macro="" textlink="">
      <xdr:nvSpPr>
        <xdr:cNvPr id="352" name="テキスト ボックス 351"/>
        <xdr:cNvSpPr txBox="1"/>
      </xdr:nvSpPr>
      <xdr:spPr>
        <a:xfrm>
          <a:off x="9372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7172</xdr:rowOff>
    </xdr:from>
    <xdr:to>
      <xdr:col>45</xdr:col>
      <xdr:colOff>177800</xdr:colOff>
      <xdr:row>56</xdr:row>
      <xdr:rowOff>143038</xdr:rowOff>
    </xdr:to>
    <xdr:cxnSp macro="">
      <xdr:nvCxnSpPr>
        <xdr:cNvPr id="353" name="直線コネクタ 352"/>
        <xdr:cNvCxnSpPr/>
      </xdr:nvCxnSpPr>
      <xdr:spPr>
        <a:xfrm flipV="1">
          <a:off x="7861300" y="9608372"/>
          <a:ext cx="889000" cy="13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54" name="フローチャート: 判断 353"/>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25228</xdr:rowOff>
    </xdr:from>
    <xdr:ext cx="534377" cy="259045"/>
    <xdr:sp macro="" textlink="">
      <xdr:nvSpPr>
        <xdr:cNvPr id="355" name="テキスト ボックス 354"/>
        <xdr:cNvSpPr txBox="1"/>
      </xdr:nvSpPr>
      <xdr:spPr>
        <a:xfrm>
          <a:off x="8483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143038</xdr:rowOff>
    </xdr:from>
    <xdr:to>
      <xdr:col>41</xdr:col>
      <xdr:colOff>50800</xdr:colOff>
      <xdr:row>57</xdr:row>
      <xdr:rowOff>31741</xdr:rowOff>
    </xdr:to>
    <xdr:cxnSp macro="">
      <xdr:nvCxnSpPr>
        <xdr:cNvPr id="356" name="直線コネクタ 355"/>
        <xdr:cNvCxnSpPr/>
      </xdr:nvCxnSpPr>
      <xdr:spPr>
        <a:xfrm flipV="1">
          <a:off x="6972300" y="9744238"/>
          <a:ext cx="889000" cy="6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57" name="フローチャート: 判断 356"/>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29325</xdr:rowOff>
    </xdr:from>
    <xdr:ext cx="534377" cy="259045"/>
    <xdr:sp macro="" textlink="">
      <xdr:nvSpPr>
        <xdr:cNvPr id="358" name="テキスト ボックス 357"/>
        <xdr:cNvSpPr txBox="1"/>
      </xdr:nvSpPr>
      <xdr:spPr>
        <a:xfrm>
          <a:off x="7594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9" name="フローチャート: 判断 358"/>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88375</xdr:rowOff>
    </xdr:from>
    <xdr:ext cx="534377" cy="259045"/>
    <xdr:sp macro="" textlink="">
      <xdr:nvSpPr>
        <xdr:cNvPr id="360" name="テキスト ボックス 359"/>
        <xdr:cNvSpPr txBox="1"/>
      </xdr:nvSpPr>
      <xdr:spPr>
        <a:xfrm>
          <a:off x="6705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32010</xdr:rowOff>
    </xdr:from>
    <xdr:to>
      <xdr:col>55</xdr:col>
      <xdr:colOff>50800</xdr:colOff>
      <xdr:row>56</xdr:row>
      <xdr:rowOff>133610</xdr:rowOff>
    </xdr:to>
    <xdr:sp macro="" textlink="">
      <xdr:nvSpPr>
        <xdr:cNvPr id="366" name="楕円 365"/>
        <xdr:cNvSpPr/>
      </xdr:nvSpPr>
      <xdr:spPr>
        <a:xfrm>
          <a:off x="10426700" y="9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54887</xdr:rowOff>
    </xdr:from>
    <xdr:ext cx="534377" cy="259045"/>
    <xdr:sp macro="" textlink="">
      <xdr:nvSpPr>
        <xdr:cNvPr id="367" name="農林水産業費該当値テキスト"/>
        <xdr:cNvSpPr txBox="1"/>
      </xdr:nvSpPr>
      <xdr:spPr>
        <a:xfrm>
          <a:off x="10528300" y="948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146795</xdr:rowOff>
    </xdr:from>
    <xdr:to>
      <xdr:col>50</xdr:col>
      <xdr:colOff>165100</xdr:colOff>
      <xdr:row>57</xdr:row>
      <xdr:rowOff>76945</xdr:rowOff>
    </xdr:to>
    <xdr:sp macro="" textlink="">
      <xdr:nvSpPr>
        <xdr:cNvPr id="368" name="楕円 367"/>
        <xdr:cNvSpPr/>
      </xdr:nvSpPr>
      <xdr:spPr>
        <a:xfrm>
          <a:off x="9588500" y="974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68072</xdr:rowOff>
    </xdr:from>
    <xdr:ext cx="534377" cy="259045"/>
    <xdr:sp macro="" textlink="">
      <xdr:nvSpPr>
        <xdr:cNvPr id="369" name="テキスト ボックス 368"/>
        <xdr:cNvSpPr txBox="1"/>
      </xdr:nvSpPr>
      <xdr:spPr>
        <a:xfrm>
          <a:off x="9372111" y="984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127822</xdr:rowOff>
    </xdr:from>
    <xdr:to>
      <xdr:col>46</xdr:col>
      <xdr:colOff>38100</xdr:colOff>
      <xdr:row>56</xdr:row>
      <xdr:rowOff>57972</xdr:rowOff>
    </xdr:to>
    <xdr:sp macro="" textlink="">
      <xdr:nvSpPr>
        <xdr:cNvPr id="370" name="楕円 369"/>
        <xdr:cNvSpPr/>
      </xdr:nvSpPr>
      <xdr:spPr>
        <a:xfrm>
          <a:off x="8699500" y="95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74499</xdr:rowOff>
    </xdr:from>
    <xdr:ext cx="599010" cy="259045"/>
    <xdr:sp macro="" textlink="">
      <xdr:nvSpPr>
        <xdr:cNvPr id="371" name="テキスト ボックス 370"/>
        <xdr:cNvSpPr txBox="1"/>
      </xdr:nvSpPr>
      <xdr:spPr>
        <a:xfrm>
          <a:off x="8450795" y="933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92238</xdr:rowOff>
    </xdr:from>
    <xdr:to>
      <xdr:col>41</xdr:col>
      <xdr:colOff>101600</xdr:colOff>
      <xdr:row>57</xdr:row>
      <xdr:rowOff>22388</xdr:rowOff>
    </xdr:to>
    <xdr:sp macro="" textlink="">
      <xdr:nvSpPr>
        <xdr:cNvPr id="372" name="楕円 371"/>
        <xdr:cNvSpPr/>
      </xdr:nvSpPr>
      <xdr:spPr>
        <a:xfrm>
          <a:off x="7810500" y="96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38915</xdr:rowOff>
    </xdr:from>
    <xdr:ext cx="534377" cy="259045"/>
    <xdr:sp macro="" textlink="">
      <xdr:nvSpPr>
        <xdr:cNvPr id="373" name="テキスト ボックス 372"/>
        <xdr:cNvSpPr txBox="1"/>
      </xdr:nvSpPr>
      <xdr:spPr>
        <a:xfrm>
          <a:off x="7594111" y="94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152391</xdr:rowOff>
    </xdr:from>
    <xdr:to>
      <xdr:col>36</xdr:col>
      <xdr:colOff>165100</xdr:colOff>
      <xdr:row>57</xdr:row>
      <xdr:rowOff>82541</xdr:rowOff>
    </xdr:to>
    <xdr:sp macro="" textlink="">
      <xdr:nvSpPr>
        <xdr:cNvPr id="374" name="楕円 373"/>
        <xdr:cNvSpPr/>
      </xdr:nvSpPr>
      <xdr:spPr>
        <a:xfrm>
          <a:off x="6921500" y="975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73668</xdr:rowOff>
    </xdr:from>
    <xdr:ext cx="534377" cy="259045"/>
    <xdr:sp macro="" textlink="">
      <xdr:nvSpPr>
        <xdr:cNvPr id="375" name="テキスト ボックス 374"/>
        <xdr:cNvSpPr txBox="1"/>
      </xdr:nvSpPr>
      <xdr:spPr>
        <a:xfrm>
          <a:off x="6705111" y="984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399" name="直線コネクタ 398"/>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400" name="商工費最小値テキスト"/>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401" name="直線コネクタ 400"/>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402" name="商工費最大値テキスト"/>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403" name="直線コネクタ 402"/>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39010</xdr:rowOff>
    </xdr:from>
    <xdr:to>
      <xdr:col>55</xdr:col>
      <xdr:colOff>0</xdr:colOff>
      <xdr:row>78</xdr:row>
      <xdr:rowOff>41463</xdr:rowOff>
    </xdr:to>
    <xdr:cxnSp macro="">
      <xdr:nvCxnSpPr>
        <xdr:cNvPr id="404" name="直線コネクタ 403"/>
        <xdr:cNvCxnSpPr/>
      </xdr:nvCxnSpPr>
      <xdr:spPr>
        <a:xfrm>
          <a:off x="9639300" y="13412110"/>
          <a:ext cx="8382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10862</xdr:rowOff>
    </xdr:from>
    <xdr:ext cx="534377" cy="259045"/>
    <xdr:sp macro="" textlink="">
      <xdr:nvSpPr>
        <xdr:cNvPr id="405" name="商工費平均値テキスト"/>
        <xdr:cNvSpPr txBox="1"/>
      </xdr:nvSpPr>
      <xdr:spPr>
        <a:xfrm>
          <a:off x="10528300" y="13212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6" name="フローチャート: 判断 405"/>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39010</xdr:rowOff>
    </xdr:from>
    <xdr:to>
      <xdr:col>50</xdr:col>
      <xdr:colOff>114300</xdr:colOff>
      <xdr:row>78</xdr:row>
      <xdr:rowOff>89770</xdr:rowOff>
    </xdr:to>
    <xdr:cxnSp macro="">
      <xdr:nvCxnSpPr>
        <xdr:cNvPr id="407" name="直線コネクタ 406"/>
        <xdr:cNvCxnSpPr/>
      </xdr:nvCxnSpPr>
      <xdr:spPr>
        <a:xfrm flipV="1">
          <a:off x="8750300" y="13412110"/>
          <a:ext cx="889000" cy="5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59232</xdr:rowOff>
    </xdr:from>
    <xdr:to>
      <xdr:col>50</xdr:col>
      <xdr:colOff>165100</xdr:colOff>
      <xdr:row>78</xdr:row>
      <xdr:rowOff>160832</xdr:rowOff>
    </xdr:to>
    <xdr:sp macro="" textlink="">
      <xdr:nvSpPr>
        <xdr:cNvPr id="408" name="フローチャート: 判断 407"/>
        <xdr:cNvSpPr/>
      </xdr:nvSpPr>
      <xdr:spPr>
        <a:xfrm>
          <a:off x="9588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151959</xdr:rowOff>
    </xdr:from>
    <xdr:ext cx="534377" cy="259045"/>
    <xdr:sp macro="" textlink="">
      <xdr:nvSpPr>
        <xdr:cNvPr id="409" name="テキスト ボックス 408"/>
        <xdr:cNvSpPr txBox="1"/>
      </xdr:nvSpPr>
      <xdr:spPr>
        <a:xfrm>
          <a:off x="9372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69517</xdr:rowOff>
    </xdr:from>
    <xdr:to>
      <xdr:col>45</xdr:col>
      <xdr:colOff>177800</xdr:colOff>
      <xdr:row>78</xdr:row>
      <xdr:rowOff>89770</xdr:rowOff>
    </xdr:to>
    <xdr:cxnSp macro="">
      <xdr:nvCxnSpPr>
        <xdr:cNvPr id="410" name="直線コネクタ 409"/>
        <xdr:cNvCxnSpPr/>
      </xdr:nvCxnSpPr>
      <xdr:spPr>
        <a:xfrm>
          <a:off x="7861300" y="13442617"/>
          <a:ext cx="8890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74202</xdr:rowOff>
    </xdr:from>
    <xdr:to>
      <xdr:col>46</xdr:col>
      <xdr:colOff>38100</xdr:colOff>
      <xdr:row>79</xdr:row>
      <xdr:rowOff>4352</xdr:rowOff>
    </xdr:to>
    <xdr:sp macro="" textlink="">
      <xdr:nvSpPr>
        <xdr:cNvPr id="411" name="フローチャート: 判断 410"/>
        <xdr:cNvSpPr/>
      </xdr:nvSpPr>
      <xdr:spPr>
        <a:xfrm>
          <a:off x="8699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166929</xdr:rowOff>
    </xdr:from>
    <xdr:ext cx="534377" cy="259045"/>
    <xdr:sp macro="" textlink="">
      <xdr:nvSpPr>
        <xdr:cNvPr id="412" name="テキスト ボックス 411"/>
        <xdr:cNvSpPr txBox="1"/>
      </xdr:nvSpPr>
      <xdr:spPr>
        <a:xfrm>
          <a:off x="8483111" y="135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69517</xdr:rowOff>
    </xdr:from>
    <xdr:to>
      <xdr:col>41</xdr:col>
      <xdr:colOff>50800</xdr:colOff>
      <xdr:row>78</xdr:row>
      <xdr:rowOff>99355</xdr:rowOff>
    </xdr:to>
    <xdr:cxnSp macro="">
      <xdr:nvCxnSpPr>
        <xdr:cNvPr id="413" name="直線コネクタ 412"/>
        <xdr:cNvCxnSpPr/>
      </xdr:nvCxnSpPr>
      <xdr:spPr>
        <a:xfrm flipV="1">
          <a:off x="6972300" y="13442617"/>
          <a:ext cx="889000" cy="2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67500</xdr:rowOff>
    </xdr:from>
    <xdr:to>
      <xdr:col>41</xdr:col>
      <xdr:colOff>101600</xdr:colOff>
      <xdr:row>78</xdr:row>
      <xdr:rowOff>169100</xdr:rowOff>
    </xdr:to>
    <xdr:sp macro="" textlink="">
      <xdr:nvSpPr>
        <xdr:cNvPr id="414" name="フローチャート: 判断 413"/>
        <xdr:cNvSpPr/>
      </xdr:nvSpPr>
      <xdr:spPr>
        <a:xfrm>
          <a:off x="7810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160227</xdr:rowOff>
    </xdr:from>
    <xdr:ext cx="534377" cy="259045"/>
    <xdr:sp macro="" textlink="">
      <xdr:nvSpPr>
        <xdr:cNvPr id="415" name="テキスト ボックス 414"/>
        <xdr:cNvSpPr txBox="1"/>
      </xdr:nvSpPr>
      <xdr:spPr>
        <a:xfrm>
          <a:off x="7594111" y="1353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86260</xdr:rowOff>
    </xdr:from>
    <xdr:to>
      <xdr:col>36</xdr:col>
      <xdr:colOff>165100</xdr:colOff>
      <xdr:row>79</xdr:row>
      <xdr:rowOff>16410</xdr:rowOff>
    </xdr:to>
    <xdr:sp macro="" textlink="">
      <xdr:nvSpPr>
        <xdr:cNvPr id="416" name="フローチャート: 判断 415"/>
        <xdr:cNvSpPr/>
      </xdr:nvSpPr>
      <xdr:spPr>
        <a:xfrm>
          <a:off x="6921500" y="134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7537</xdr:rowOff>
    </xdr:from>
    <xdr:ext cx="534377" cy="259045"/>
    <xdr:sp macro="" textlink="">
      <xdr:nvSpPr>
        <xdr:cNvPr id="417" name="テキスト ボックス 416"/>
        <xdr:cNvSpPr txBox="1"/>
      </xdr:nvSpPr>
      <xdr:spPr>
        <a:xfrm>
          <a:off x="6705111" y="135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162113</xdr:rowOff>
    </xdr:from>
    <xdr:to>
      <xdr:col>55</xdr:col>
      <xdr:colOff>50800</xdr:colOff>
      <xdr:row>78</xdr:row>
      <xdr:rowOff>92263</xdr:rowOff>
    </xdr:to>
    <xdr:sp macro="" textlink="">
      <xdr:nvSpPr>
        <xdr:cNvPr id="423" name="楕円 422"/>
        <xdr:cNvSpPr/>
      </xdr:nvSpPr>
      <xdr:spPr>
        <a:xfrm>
          <a:off x="10426700" y="1336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140540</xdr:rowOff>
    </xdr:from>
    <xdr:ext cx="534377" cy="259045"/>
    <xdr:sp macro="" textlink="">
      <xdr:nvSpPr>
        <xdr:cNvPr id="424" name="商工費該当値テキスト"/>
        <xdr:cNvSpPr txBox="1"/>
      </xdr:nvSpPr>
      <xdr:spPr>
        <a:xfrm>
          <a:off x="10528300" y="1334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159660</xdr:rowOff>
    </xdr:from>
    <xdr:to>
      <xdr:col>50</xdr:col>
      <xdr:colOff>165100</xdr:colOff>
      <xdr:row>78</xdr:row>
      <xdr:rowOff>89810</xdr:rowOff>
    </xdr:to>
    <xdr:sp macro="" textlink="">
      <xdr:nvSpPr>
        <xdr:cNvPr id="425" name="楕円 424"/>
        <xdr:cNvSpPr/>
      </xdr:nvSpPr>
      <xdr:spPr>
        <a:xfrm>
          <a:off x="9588500" y="133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106337</xdr:rowOff>
    </xdr:from>
    <xdr:ext cx="534377" cy="259045"/>
    <xdr:sp macro="" textlink="">
      <xdr:nvSpPr>
        <xdr:cNvPr id="426" name="テキスト ボックス 425"/>
        <xdr:cNvSpPr txBox="1"/>
      </xdr:nvSpPr>
      <xdr:spPr>
        <a:xfrm>
          <a:off x="9372111" y="1313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38970</xdr:rowOff>
    </xdr:from>
    <xdr:to>
      <xdr:col>46</xdr:col>
      <xdr:colOff>38100</xdr:colOff>
      <xdr:row>78</xdr:row>
      <xdr:rowOff>140570</xdr:rowOff>
    </xdr:to>
    <xdr:sp macro="" textlink="">
      <xdr:nvSpPr>
        <xdr:cNvPr id="427" name="楕円 426"/>
        <xdr:cNvSpPr/>
      </xdr:nvSpPr>
      <xdr:spPr>
        <a:xfrm>
          <a:off x="8699500" y="134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157097</xdr:rowOff>
    </xdr:from>
    <xdr:ext cx="534377" cy="259045"/>
    <xdr:sp macro="" textlink="">
      <xdr:nvSpPr>
        <xdr:cNvPr id="428" name="テキスト ボックス 427"/>
        <xdr:cNvSpPr txBox="1"/>
      </xdr:nvSpPr>
      <xdr:spPr>
        <a:xfrm>
          <a:off x="8483111" y="131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18717</xdr:rowOff>
    </xdr:from>
    <xdr:to>
      <xdr:col>41</xdr:col>
      <xdr:colOff>101600</xdr:colOff>
      <xdr:row>78</xdr:row>
      <xdr:rowOff>120317</xdr:rowOff>
    </xdr:to>
    <xdr:sp macro="" textlink="">
      <xdr:nvSpPr>
        <xdr:cNvPr id="429" name="楕円 428"/>
        <xdr:cNvSpPr/>
      </xdr:nvSpPr>
      <xdr:spPr>
        <a:xfrm>
          <a:off x="7810500" y="1339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136844</xdr:rowOff>
    </xdr:from>
    <xdr:ext cx="534377" cy="259045"/>
    <xdr:sp macro="" textlink="">
      <xdr:nvSpPr>
        <xdr:cNvPr id="430" name="テキスト ボックス 429"/>
        <xdr:cNvSpPr txBox="1"/>
      </xdr:nvSpPr>
      <xdr:spPr>
        <a:xfrm>
          <a:off x="7594111" y="1316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48555</xdr:rowOff>
    </xdr:from>
    <xdr:to>
      <xdr:col>36</xdr:col>
      <xdr:colOff>165100</xdr:colOff>
      <xdr:row>78</xdr:row>
      <xdr:rowOff>150155</xdr:rowOff>
    </xdr:to>
    <xdr:sp macro="" textlink="">
      <xdr:nvSpPr>
        <xdr:cNvPr id="431" name="楕円 430"/>
        <xdr:cNvSpPr/>
      </xdr:nvSpPr>
      <xdr:spPr>
        <a:xfrm>
          <a:off x="6921500" y="134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166682</xdr:rowOff>
    </xdr:from>
    <xdr:ext cx="534377" cy="259045"/>
    <xdr:sp macro="" textlink="">
      <xdr:nvSpPr>
        <xdr:cNvPr id="432" name="テキスト ボックス 431"/>
        <xdr:cNvSpPr txBox="1"/>
      </xdr:nvSpPr>
      <xdr:spPr>
        <a:xfrm>
          <a:off x="6705111" y="131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4" name="直線コネクタ 453"/>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5" name="土木費最小値テキスト"/>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6" name="直線コネクタ 455"/>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7" name="土木費最大値テキスト"/>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58" name="直線コネクタ 457"/>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9027</xdr:rowOff>
    </xdr:from>
    <xdr:to>
      <xdr:col>55</xdr:col>
      <xdr:colOff>0</xdr:colOff>
      <xdr:row>96</xdr:row>
      <xdr:rowOff>64005</xdr:rowOff>
    </xdr:to>
    <xdr:cxnSp macro="">
      <xdr:nvCxnSpPr>
        <xdr:cNvPr id="459" name="直線コネクタ 458"/>
        <xdr:cNvCxnSpPr/>
      </xdr:nvCxnSpPr>
      <xdr:spPr>
        <a:xfrm>
          <a:off x="9639300" y="16468227"/>
          <a:ext cx="8382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35780</xdr:rowOff>
    </xdr:from>
    <xdr:ext cx="534377" cy="259045"/>
    <xdr:sp macro="" textlink="">
      <xdr:nvSpPr>
        <xdr:cNvPr id="460" name="土木費平均値テキスト"/>
        <xdr:cNvSpPr txBox="1"/>
      </xdr:nvSpPr>
      <xdr:spPr>
        <a:xfrm>
          <a:off x="10528300" y="16494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61" name="フローチャート: 判断 460"/>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9027</xdr:rowOff>
    </xdr:from>
    <xdr:to>
      <xdr:col>50</xdr:col>
      <xdr:colOff>114300</xdr:colOff>
      <xdr:row>96</xdr:row>
      <xdr:rowOff>55063</xdr:rowOff>
    </xdr:to>
    <xdr:cxnSp macro="">
      <xdr:nvCxnSpPr>
        <xdr:cNvPr id="462" name="直線コネクタ 461"/>
        <xdr:cNvCxnSpPr/>
      </xdr:nvCxnSpPr>
      <xdr:spPr>
        <a:xfrm flipV="1">
          <a:off x="8750300" y="16468227"/>
          <a:ext cx="889000" cy="4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63" name="フローチャート: 判断 462"/>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163983</xdr:rowOff>
    </xdr:from>
    <xdr:ext cx="534377" cy="259045"/>
    <xdr:sp macro="" textlink="">
      <xdr:nvSpPr>
        <xdr:cNvPr id="464" name="テキスト ボックス 463"/>
        <xdr:cNvSpPr txBox="1"/>
      </xdr:nvSpPr>
      <xdr:spPr>
        <a:xfrm>
          <a:off x="9372111" y="1662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55063</xdr:rowOff>
    </xdr:from>
    <xdr:to>
      <xdr:col>45</xdr:col>
      <xdr:colOff>177800</xdr:colOff>
      <xdr:row>96</xdr:row>
      <xdr:rowOff>57618</xdr:rowOff>
    </xdr:to>
    <xdr:cxnSp macro="">
      <xdr:nvCxnSpPr>
        <xdr:cNvPr id="465" name="直線コネクタ 464"/>
        <xdr:cNvCxnSpPr/>
      </xdr:nvCxnSpPr>
      <xdr:spPr>
        <a:xfrm flipV="1">
          <a:off x="7861300" y="16514263"/>
          <a:ext cx="889000" cy="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66" name="フローチャート: 判断 465"/>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13081</xdr:rowOff>
    </xdr:from>
    <xdr:ext cx="534377" cy="259045"/>
    <xdr:sp macro="" textlink="">
      <xdr:nvSpPr>
        <xdr:cNvPr id="467" name="テキスト ボックス 466"/>
        <xdr:cNvSpPr txBox="1"/>
      </xdr:nvSpPr>
      <xdr:spPr>
        <a:xfrm>
          <a:off x="8483111" y="166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14002</xdr:rowOff>
    </xdr:from>
    <xdr:to>
      <xdr:col>41</xdr:col>
      <xdr:colOff>50800</xdr:colOff>
      <xdr:row>96</xdr:row>
      <xdr:rowOff>57618</xdr:rowOff>
    </xdr:to>
    <xdr:cxnSp macro="">
      <xdr:nvCxnSpPr>
        <xdr:cNvPr id="468" name="直線コネクタ 467"/>
        <xdr:cNvCxnSpPr/>
      </xdr:nvCxnSpPr>
      <xdr:spPr>
        <a:xfrm>
          <a:off x="6972300" y="16473202"/>
          <a:ext cx="889000" cy="4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69" name="フローチャート: 判断 468"/>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6359</xdr:rowOff>
    </xdr:from>
    <xdr:ext cx="534377" cy="259045"/>
    <xdr:sp macro="" textlink="">
      <xdr:nvSpPr>
        <xdr:cNvPr id="470" name="テキスト ボックス 469"/>
        <xdr:cNvSpPr txBox="1"/>
      </xdr:nvSpPr>
      <xdr:spPr>
        <a:xfrm>
          <a:off x="7594111" y="166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71" name="フローチャート: 判断 470"/>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24113</xdr:rowOff>
    </xdr:from>
    <xdr:ext cx="534377" cy="259045"/>
    <xdr:sp macro="" textlink="">
      <xdr:nvSpPr>
        <xdr:cNvPr id="472" name="テキスト ボックス 471"/>
        <xdr:cNvSpPr txBox="1"/>
      </xdr:nvSpPr>
      <xdr:spPr>
        <a:xfrm>
          <a:off x="6705111" y="1665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13205</xdr:rowOff>
    </xdr:from>
    <xdr:to>
      <xdr:col>55</xdr:col>
      <xdr:colOff>50800</xdr:colOff>
      <xdr:row>96</xdr:row>
      <xdr:rowOff>114805</xdr:rowOff>
    </xdr:to>
    <xdr:sp macro="" textlink="">
      <xdr:nvSpPr>
        <xdr:cNvPr id="478" name="楕円 477"/>
        <xdr:cNvSpPr/>
      </xdr:nvSpPr>
      <xdr:spPr>
        <a:xfrm>
          <a:off x="10426700" y="164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36082</xdr:rowOff>
    </xdr:from>
    <xdr:ext cx="534377" cy="259045"/>
    <xdr:sp macro="" textlink="">
      <xdr:nvSpPr>
        <xdr:cNvPr id="479" name="土木費該当値テキスト"/>
        <xdr:cNvSpPr txBox="1"/>
      </xdr:nvSpPr>
      <xdr:spPr>
        <a:xfrm>
          <a:off x="10528300" y="163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129677</xdr:rowOff>
    </xdr:from>
    <xdr:to>
      <xdr:col>50</xdr:col>
      <xdr:colOff>165100</xdr:colOff>
      <xdr:row>96</xdr:row>
      <xdr:rowOff>59827</xdr:rowOff>
    </xdr:to>
    <xdr:sp macro="" textlink="">
      <xdr:nvSpPr>
        <xdr:cNvPr id="480" name="楕円 479"/>
        <xdr:cNvSpPr/>
      </xdr:nvSpPr>
      <xdr:spPr>
        <a:xfrm>
          <a:off x="9588500" y="16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76354</xdr:rowOff>
    </xdr:from>
    <xdr:ext cx="599010" cy="259045"/>
    <xdr:sp macro="" textlink="">
      <xdr:nvSpPr>
        <xdr:cNvPr id="481" name="テキスト ボックス 480"/>
        <xdr:cNvSpPr txBox="1"/>
      </xdr:nvSpPr>
      <xdr:spPr>
        <a:xfrm>
          <a:off x="9339795" y="1619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4263</xdr:rowOff>
    </xdr:from>
    <xdr:to>
      <xdr:col>46</xdr:col>
      <xdr:colOff>38100</xdr:colOff>
      <xdr:row>96</xdr:row>
      <xdr:rowOff>105863</xdr:rowOff>
    </xdr:to>
    <xdr:sp macro="" textlink="">
      <xdr:nvSpPr>
        <xdr:cNvPr id="482" name="楕円 481"/>
        <xdr:cNvSpPr/>
      </xdr:nvSpPr>
      <xdr:spPr>
        <a:xfrm>
          <a:off x="8699500" y="164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122390</xdr:rowOff>
    </xdr:from>
    <xdr:ext cx="534377" cy="259045"/>
    <xdr:sp macro="" textlink="">
      <xdr:nvSpPr>
        <xdr:cNvPr id="483" name="テキスト ボックス 482"/>
        <xdr:cNvSpPr txBox="1"/>
      </xdr:nvSpPr>
      <xdr:spPr>
        <a:xfrm>
          <a:off x="8483111" y="1623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6818</xdr:rowOff>
    </xdr:from>
    <xdr:to>
      <xdr:col>41</xdr:col>
      <xdr:colOff>101600</xdr:colOff>
      <xdr:row>96</xdr:row>
      <xdr:rowOff>108418</xdr:rowOff>
    </xdr:to>
    <xdr:sp macro="" textlink="">
      <xdr:nvSpPr>
        <xdr:cNvPr id="484" name="楕円 483"/>
        <xdr:cNvSpPr/>
      </xdr:nvSpPr>
      <xdr:spPr>
        <a:xfrm>
          <a:off x="7810500" y="1646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124945</xdr:rowOff>
    </xdr:from>
    <xdr:ext cx="534377" cy="259045"/>
    <xdr:sp macro="" textlink="">
      <xdr:nvSpPr>
        <xdr:cNvPr id="485" name="テキスト ボックス 484"/>
        <xdr:cNvSpPr txBox="1"/>
      </xdr:nvSpPr>
      <xdr:spPr>
        <a:xfrm>
          <a:off x="7594111" y="1624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134652</xdr:rowOff>
    </xdr:from>
    <xdr:to>
      <xdr:col>36</xdr:col>
      <xdr:colOff>165100</xdr:colOff>
      <xdr:row>96</xdr:row>
      <xdr:rowOff>64802</xdr:rowOff>
    </xdr:to>
    <xdr:sp macro="" textlink="">
      <xdr:nvSpPr>
        <xdr:cNvPr id="486" name="楕円 485"/>
        <xdr:cNvSpPr/>
      </xdr:nvSpPr>
      <xdr:spPr>
        <a:xfrm>
          <a:off x="6921500" y="164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81329</xdr:rowOff>
    </xdr:from>
    <xdr:ext cx="599010" cy="259045"/>
    <xdr:sp macro="" textlink="">
      <xdr:nvSpPr>
        <xdr:cNvPr id="487" name="テキスト ボックス 486"/>
        <xdr:cNvSpPr txBox="1"/>
      </xdr:nvSpPr>
      <xdr:spPr>
        <a:xfrm>
          <a:off x="6672795" y="1619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13" name="直線コネクタ 512"/>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4" name="消防費最小値テキスト"/>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5" name="直線コネクタ 514"/>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6" name="消防費最大値テキスト"/>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7" name="直線コネクタ 516"/>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156442</xdr:rowOff>
    </xdr:from>
    <xdr:to>
      <xdr:col>85</xdr:col>
      <xdr:colOff>127000</xdr:colOff>
      <xdr:row>37</xdr:row>
      <xdr:rowOff>28557</xdr:rowOff>
    </xdr:to>
    <xdr:cxnSp macro="">
      <xdr:nvCxnSpPr>
        <xdr:cNvPr id="518" name="直線コネクタ 517"/>
        <xdr:cNvCxnSpPr/>
      </xdr:nvCxnSpPr>
      <xdr:spPr>
        <a:xfrm>
          <a:off x="15481300" y="6328642"/>
          <a:ext cx="838200" cy="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157497</xdr:rowOff>
    </xdr:from>
    <xdr:ext cx="534377" cy="259045"/>
    <xdr:sp macro="" textlink="">
      <xdr:nvSpPr>
        <xdr:cNvPr id="519" name="消防費平均値テキスト"/>
        <xdr:cNvSpPr txBox="1"/>
      </xdr:nvSpPr>
      <xdr:spPr>
        <a:xfrm>
          <a:off x="16370300" y="615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0" name="フローチャート: 判断 519"/>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156442</xdr:rowOff>
    </xdr:from>
    <xdr:to>
      <xdr:col>81</xdr:col>
      <xdr:colOff>50800</xdr:colOff>
      <xdr:row>37</xdr:row>
      <xdr:rowOff>45920</xdr:rowOff>
    </xdr:to>
    <xdr:cxnSp macro="">
      <xdr:nvCxnSpPr>
        <xdr:cNvPr id="521" name="直線コネクタ 520"/>
        <xdr:cNvCxnSpPr/>
      </xdr:nvCxnSpPr>
      <xdr:spPr>
        <a:xfrm flipV="1">
          <a:off x="14592300" y="6328642"/>
          <a:ext cx="889000" cy="6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152026</xdr:rowOff>
    </xdr:from>
    <xdr:to>
      <xdr:col>81</xdr:col>
      <xdr:colOff>101600</xdr:colOff>
      <xdr:row>37</xdr:row>
      <xdr:rowOff>82176</xdr:rowOff>
    </xdr:to>
    <xdr:sp macro="" textlink="">
      <xdr:nvSpPr>
        <xdr:cNvPr id="522" name="フローチャート: 判断 521"/>
        <xdr:cNvSpPr/>
      </xdr:nvSpPr>
      <xdr:spPr>
        <a:xfrm>
          <a:off x="15430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73303</xdr:rowOff>
    </xdr:from>
    <xdr:ext cx="534377" cy="259045"/>
    <xdr:sp macro="" textlink="">
      <xdr:nvSpPr>
        <xdr:cNvPr id="523" name="テキスト ボックス 522"/>
        <xdr:cNvSpPr txBox="1"/>
      </xdr:nvSpPr>
      <xdr:spPr>
        <a:xfrm>
          <a:off x="15214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45920</xdr:rowOff>
    </xdr:from>
    <xdr:to>
      <xdr:col>76</xdr:col>
      <xdr:colOff>114300</xdr:colOff>
      <xdr:row>37</xdr:row>
      <xdr:rowOff>79491</xdr:rowOff>
    </xdr:to>
    <xdr:cxnSp macro="">
      <xdr:nvCxnSpPr>
        <xdr:cNvPr id="524" name="直線コネクタ 523"/>
        <xdr:cNvCxnSpPr/>
      </xdr:nvCxnSpPr>
      <xdr:spPr>
        <a:xfrm flipV="1">
          <a:off x="13703300" y="6389570"/>
          <a:ext cx="889000" cy="3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138550</xdr:rowOff>
    </xdr:from>
    <xdr:to>
      <xdr:col>76</xdr:col>
      <xdr:colOff>165100</xdr:colOff>
      <xdr:row>37</xdr:row>
      <xdr:rowOff>68700</xdr:rowOff>
    </xdr:to>
    <xdr:sp macro="" textlink="">
      <xdr:nvSpPr>
        <xdr:cNvPr id="525" name="フローチャート: 判断 524"/>
        <xdr:cNvSpPr/>
      </xdr:nvSpPr>
      <xdr:spPr>
        <a:xfrm>
          <a:off x="14541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85227</xdr:rowOff>
    </xdr:from>
    <xdr:ext cx="534377" cy="259045"/>
    <xdr:sp macro="" textlink="">
      <xdr:nvSpPr>
        <xdr:cNvPr id="526" name="テキスト ボックス 525"/>
        <xdr:cNvSpPr txBox="1"/>
      </xdr:nvSpPr>
      <xdr:spPr>
        <a:xfrm>
          <a:off x="14325111" y="60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68377</xdr:rowOff>
    </xdr:from>
    <xdr:to>
      <xdr:col>71</xdr:col>
      <xdr:colOff>177800</xdr:colOff>
      <xdr:row>37</xdr:row>
      <xdr:rowOff>79491</xdr:rowOff>
    </xdr:to>
    <xdr:cxnSp macro="">
      <xdr:nvCxnSpPr>
        <xdr:cNvPr id="527" name="直線コネクタ 526"/>
        <xdr:cNvCxnSpPr/>
      </xdr:nvCxnSpPr>
      <xdr:spPr>
        <a:xfrm>
          <a:off x="12814300" y="6412027"/>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3937</xdr:rowOff>
    </xdr:from>
    <xdr:to>
      <xdr:col>72</xdr:col>
      <xdr:colOff>38100</xdr:colOff>
      <xdr:row>37</xdr:row>
      <xdr:rowOff>105537</xdr:rowOff>
    </xdr:to>
    <xdr:sp macro="" textlink="">
      <xdr:nvSpPr>
        <xdr:cNvPr id="528" name="フローチャート: 判断 527"/>
        <xdr:cNvSpPr/>
      </xdr:nvSpPr>
      <xdr:spPr>
        <a:xfrm>
          <a:off x="13652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122064</xdr:rowOff>
    </xdr:from>
    <xdr:ext cx="534377" cy="259045"/>
    <xdr:sp macro="" textlink="">
      <xdr:nvSpPr>
        <xdr:cNvPr id="529" name="テキスト ボックス 528"/>
        <xdr:cNvSpPr txBox="1"/>
      </xdr:nvSpPr>
      <xdr:spPr>
        <a:xfrm>
          <a:off x="13436111" y="61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160887</xdr:rowOff>
    </xdr:from>
    <xdr:to>
      <xdr:col>67</xdr:col>
      <xdr:colOff>101600</xdr:colOff>
      <xdr:row>37</xdr:row>
      <xdr:rowOff>91037</xdr:rowOff>
    </xdr:to>
    <xdr:sp macro="" textlink="">
      <xdr:nvSpPr>
        <xdr:cNvPr id="530" name="フローチャート: 判断 529"/>
        <xdr:cNvSpPr/>
      </xdr:nvSpPr>
      <xdr:spPr>
        <a:xfrm>
          <a:off x="12763500" y="633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107564</xdr:rowOff>
    </xdr:from>
    <xdr:ext cx="534377" cy="259045"/>
    <xdr:sp macro="" textlink="">
      <xdr:nvSpPr>
        <xdr:cNvPr id="531" name="テキスト ボックス 530"/>
        <xdr:cNvSpPr txBox="1"/>
      </xdr:nvSpPr>
      <xdr:spPr>
        <a:xfrm>
          <a:off x="12547111" y="61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149207</xdr:rowOff>
    </xdr:from>
    <xdr:to>
      <xdr:col>85</xdr:col>
      <xdr:colOff>177800</xdr:colOff>
      <xdr:row>37</xdr:row>
      <xdr:rowOff>79357</xdr:rowOff>
    </xdr:to>
    <xdr:sp macro="" textlink="">
      <xdr:nvSpPr>
        <xdr:cNvPr id="537" name="楕円 536"/>
        <xdr:cNvSpPr/>
      </xdr:nvSpPr>
      <xdr:spPr>
        <a:xfrm>
          <a:off x="16268700" y="632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127634</xdr:rowOff>
    </xdr:from>
    <xdr:ext cx="534377" cy="259045"/>
    <xdr:sp macro="" textlink="">
      <xdr:nvSpPr>
        <xdr:cNvPr id="538" name="消防費該当値テキスト"/>
        <xdr:cNvSpPr txBox="1"/>
      </xdr:nvSpPr>
      <xdr:spPr>
        <a:xfrm>
          <a:off x="16370300" y="62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105642</xdr:rowOff>
    </xdr:from>
    <xdr:to>
      <xdr:col>81</xdr:col>
      <xdr:colOff>101600</xdr:colOff>
      <xdr:row>37</xdr:row>
      <xdr:rowOff>35792</xdr:rowOff>
    </xdr:to>
    <xdr:sp macro="" textlink="">
      <xdr:nvSpPr>
        <xdr:cNvPr id="539" name="楕円 538"/>
        <xdr:cNvSpPr/>
      </xdr:nvSpPr>
      <xdr:spPr>
        <a:xfrm>
          <a:off x="15430500" y="627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52319</xdr:rowOff>
    </xdr:from>
    <xdr:ext cx="534377" cy="259045"/>
    <xdr:sp macro="" textlink="">
      <xdr:nvSpPr>
        <xdr:cNvPr id="540" name="テキスト ボックス 539"/>
        <xdr:cNvSpPr txBox="1"/>
      </xdr:nvSpPr>
      <xdr:spPr>
        <a:xfrm>
          <a:off x="15214111" y="605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166570</xdr:rowOff>
    </xdr:from>
    <xdr:to>
      <xdr:col>76</xdr:col>
      <xdr:colOff>165100</xdr:colOff>
      <xdr:row>37</xdr:row>
      <xdr:rowOff>96720</xdr:rowOff>
    </xdr:to>
    <xdr:sp macro="" textlink="">
      <xdr:nvSpPr>
        <xdr:cNvPr id="541" name="楕円 540"/>
        <xdr:cNvSpPr/>
      </xdr:nvSpPr>
      <xdr:spPr>
        <a:xfrm>
          <a:off x="14541500" y="633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87847</xdr:rowOff>
    </xdr:from>
    <xdr:ext cx="534377" cy="259045"/>
    <xdr:sp macro="" textlink="">
      <xdr:nvSpPr>
        <xdr:cNvPr id="542" name="テキスト ボックス 541"/>
        <xdr:cNvSpPr txBox="1"/>
      </xdr:nvSpPr>
      <xdr:spPr>
        <a:xfrm>
          <a:off x="14325111" y="643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28691</xdr:rowOff>
    </xdr:from>
    <xdr:to>
      <xdr:col>72</xdr:col>
      <xdr:colOff>38100</xdr:colOff>
      <xdr:row>37</xdr:row>
      <xdr:rowOff>130291</xdr:rowOff>
    </xdr:to>
    <xdr:sp macro="" textlink="">
      <xdr:nvSpPr>
        <xdr:cNvPr id="543" name="楕円 542"/>
        <xdr:cNvSpPr/>
      </xdr:nvSpPr>
      <xdr:spPr>
        <a:xfrm>
          <a:off x="13652500" y="637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121418</xdr:rowOff>
    </xdr:from>
    <xdr:ext cx="534377" cy="259045"/>
    <xdr:sp macro="" textlink="">
      <xdr:nvSpPr>
        <xdr:cNvPr id="544" name="テキスト ボックス 543"/>
        <xdr:cNvSpPr txBox="1"/>
      </xdr:nvSpPr>
      <xdr:spPr>
        <a:xfrm>
          <a:off x="13436111" y="646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17577</xdr:rowOff>
    </xdr:from>
    <xdr:to>
      <xdr:col>67</xdr:col>
      <xdr:colOff>101600</xdr:colOff>
      <xdr:row>37</xdr:row>
      <xdr:rowOff>119177</xdr:rowOff>
    </xdr:to>
    <xdr:sp macro="" textlink="">
      <xdr:nvSpPr>
        <xdr:cNvPr id="545" name="楕円 544"/>
        <xdr:cNvSpPr/>
      </xdr:nvSpPr>
      <xdr:spPr>
        <a:xfrm>
          <a:off x="12763500" y="63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110304</xdr:rowOff>
    </xdr:from>
    <xdr:ext cx="534377" cy="259045"/>
    <xdr:sp macro="" textlink="">
      <xdr:nvSpPr>
        <xdr:cNvPr id="546" name="テキスト ボックス 545"/>
        <xdr:cNvSpPr txBox="1"/>
      </xdr:nvSpPr>
      <xdr:spPr>
        <a:xfrm>
          <a:off x="12547111" y="64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55499</xdr:rowOff>
    </xdr:from>
    <xdr:to>
      <xdr:col>85</xdr:col>
      <xdr:colOff>126364</xdr:colOff>
      <xdr:row>59</xdr:row>
      <xdr:rowOff>115453</xdr:rowOff>
    </xdr:to>
    <xdr:cxnSp macro="">
      <xdr:nvCxnSpPr>
        <xdr:cNvPr id="571" name="直線コネクタ 570"/>
        <xdr:cNvCxnSpPr/>
      </xdr:nvCxnSpPr>
      <xdr:spPr>
        <a:xfrm flipV="1">
          <a:off x="16317595" y="8799449"/>
          <a:ext cx="1269" cy="143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119280</xdr:rowOff>
    </xdr:from>
    <xdr:ext cx="534377" cy="259045"/>
    <xdr:sp macro="" textlink="">
      <xdr:nvSpPr>
        <xdr:cNvPr id="572" name="教育費最小値テキスト"/>
        <xdr:cNvSpPr txBox="1"/>
      </xdr:nvSpPr>
      <xdr:spPr>
        <a:xfrm>
          <a:off x="16370300" y="102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115453</xdr:rowOff>
    </xdr:from>
    <xdr:to>
      <xdr:col>86</xdr:col>
      <xdr:colOff>25400</xdr:colOff>
      <xdr:row>59</xdr:row>
      <xdr:rowOff>115453</xdr:rowOff>
    </xdr:to>
    <xdr:cxnSp macro="">
      <xdr:nvCxnSpPr>
        <xdr:cNvPr id="573" name="直線コネクタ 572"/>
        <xdr:cNvCxnSpPr/>
      </xdr:nvCxnSpPr>
      <xdr:spPr>
        <a:xfrm>
          <a:off x="16230600" y="1023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2176</xdr:rowOff>
    </xdr:from>
    <xdr:ext cx="599010" cy="259045"/>
    <xdr:sp macro="" textlink="">
      <xdr:nvSpPr>
        <xdr:cNvPr id="574" name="教育費最大値テキスト"/>
        <xdr:cNvSpPr txBox="1"/>
      </xdr:nvSpPr>
      <xdr:spPr>
        <a:xfrm>
          <a:off x="16370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55499</xdr:rowOff>
    </xdr:from>
    <xdr:to>
      <xdr:col>86</xdr:col>
      <xdr:colOff>25400</xdr:colOff>
      <xdr:row>51</xdr:row>
      <xdr:rowOff>55499</xdr:rowOff>
    </xdr:to>
    <xdr:cxnSp macro="">
      <xdr:nvCxnSpPr>
        <xdr:cNvPr id="575" name="直線コネクタ 574"/>
        <xdr:cNvCxnSpPr/>
      </xdr:nvCxnSpPr>
      <xdr:spPr>
        <a:xfrm>
          <a:off x="16230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72134</xdr:rowOff>
    </xdr:from>
    <xdr:to>
      <xdr:col>85</xdr:col>
      <xdr:colOff>127000</xdr:colOff>
      <xdr:row>57</xdr:row>
      <xdr:rowOff>141689</xdr:rowOff>
    </xdr:to>
    <xdr:cxnSp macro="">
      <xdr:nvCxnSpPr>
        <xdr:cNvPr id="576" name="直線コネクタ 575"/>
        <xdr:cNvCxnSpPr/>
      </xdr:nvCxnSpPr>
      <xdr:spPr>
        <a:xfrm flipV="1">
          <a:off x="15481300" y="9844784"/>
          <a:ext cx="838200" cy="6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95894</xdr:rowOff>
    </xdr:from>
    <xdr:ext cx="534377" cy="259045"/>
    <xdr:sp macro="" textlink="">
      <xdr:nvSpPr>
        <xdr:cNvPr id="577" name="教育費平均値テキスト"/>
        <xdr:cNvSpPr txBox="1"/>
      </xdr:nvSpPr>
      <xdr:spPr>
        <a:xfrm>
          <a:off x="16370300" y="986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117467</xdr:rowOff>
    </xdr:from>
    <xdr:to>
      <xdr:col>85</xdr:col>
      <xdr:colOff>177800</xdr:colOff>
      <xdr:row>58</xdr:row>
      <xdr:rowOff>47617</xdr:rowOff>
    </xdr:to>
    <xdr:sp macro="" textlink="">
      <xdr:nvSpPr>
        <xdr:cNvPr id="578" name="フローチャート: 判断 577"/>
        <xdr:cNvSpPr/>
      </xdr:nvSpPr>
      <xdr:spPr>
        <a:xfrm>
          <a:off x="16268700" y="989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75235</xdr:rowOff>
    </xdr:from>
    <xdr:to>
      <xdr:col>81</xdr:col>
      <xdr:colOff>50800</xdr:colOff>
      <xdr:row>57</xdr:row>
      <xdr:rowOff>141689</xdr:rowOff>
    </xdr:to>
    <xdr:cxnSp macro="">
      <xdr:nvCxnSpPr>
        <xdr:cNvPr id="579" name="直線コネクタ 578"/>
        <xdr:cNvCxnSpPr/>
      </xdr:nvCxnSpPr>
      <xdr:spPr>
        <a:xfrm>
          <a:off x="14592300" y="9847885"/>
          <a:ext cx="889000" cy="6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162822</xdr:rowOff>
    </xdr:from>
    <xdr:to>
      <xdr:col>81</xdr:col>
      <xdr:colOff>101600</xdr:colOff>
      <xdr:row>58</xdr:row>
      <xdr:rowOff>92972</xdr:rowOff>
    </xdr:to>
    <xdr:sp macro="" textlink="">
      <xdr:nvSpPr>
        <xdr:cNvPr id="580" name="フローチャート: 判断 579"/>
        <xdr:cNvSpPr/>
      </xdr:nvSpPr>
      <xdr:spPr>
        <a:xfrm>
          <a:off x="15430500" y="99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84099</xdr:rowOff>
    </xdr:from>
    <xdr:ext cx="534377" cy="259045"/>
    <xdr:sp macro="" textlink="">
      <xdr:nvSpPr>
        <xdr:cNvPr id="581" name="テキスト ボックス 580"/>
        <xdr:cNvSpPr txBox="1"/>
      </xdr:nvSpPr>
      <xdr:spPr>
        <a:xfrm>
          <a:off x="15214111" y="100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75235</xdr:rowOff>
    </xdr:from>
    <xdr:to>
      <xdr:col>76</xdr:col>
      <xdr:colOff>114300</xdr:colOff>
      <xdr:row>57</xdr:row>
      <xdr:rowOff>111483</xdr:rowOff>
    </xdr:to>
    <xdr:cxnSp macro="">
      <xdr:nvCxnSpPr>
        <xdr:cNvPr id="582" name="直線コネクタ 581"/>
        <xdr:cNvCxnSpPr/>
      </xdr:nvCxnSpPr>
      <xdr:spPr>
        <a:xfrm flipV="1">
          <a:off x="13703300" y="9847885"/>
          <a:ext cx="889000" cy="3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146263</xdr:rowOff>
    </xdr:from>
    <xdr:to>
      <xdr:col>76</xdr:col>
      <xdr:colOff>165100</xdr:colOff>
      <xdr:row>58</xdr:row>
      <xdr:rowOff>76413</xdr:rowOff>
    </xdr:to>
    <xdr:sp macro="" textlink="">
      <xdr:nvSpPr>
        <xdr:cNvPr id="583" name="フローチャート: 判断 582"/>
        <xdr:cNvSpPr/>
      </xdr:nvSpPr>
      <xdr:spPr>
        <a:xfrm>
          <a:off x="14541500" y="991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67540</xdr:rowOff>
    </xdr:from>
    <xdr:ext cx="534377" cy="259045"/>
    <xdr:sp macro="" textlink="">
      <xdr:nvSpPr>
        <xdr:cNvPr id="584" name="テキスト ボックス 583"/>
        <xdr:cNvSpPr txBox="1"/>
      </xdr:nvSpPr>
      <xdr:spPr>
        <a:xfrm>
          <a:off x="14325111" y="1001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111483</xdr:rowOff>
    </xdr:from>
    <xdr:to>
      <xdr:col>71</xdr:col>
      <xdr:colOff>177800</xdr:colOff>
      <xdr:row>58</xdr:row>
      <xdr:rowOff>14915</xdr:rowOff>
    </xdr:to>
    <xdr:cxnSp macro="">
      <xdr:nvCxnSpPr>
        <xdr:cNvPr id="585" name="直線コネクタ 584"/>
        <xdr:cNvCxnSpPr/>
      </xdr:nvCxnSpPr>
      <xdr:spPr>
        <a:xfrm flipV="1">
          <a:off x="12814300" y="9884133"/>
          <a:ext cx="889000" cy="7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66726</xdr:rowOff>
    </xdr:from>
    <xdr:to>
      <xdr:col>72</xdr:col>
      <xdr:colOff>38100</xdr:colOff>
      <xdr:row>58</xdr:row>
      <xdr:rowOff>168326</xdr:rowOff>
    </xdr:to>
    <xdr:sp macro="" textlink="">
      <xdr:nvSpPr>
        <xdr:cNvPr id="586" name="フローチャート: 判断 585"/>
        <xdr:cNvSpPr/>
      </xdr:nvSpPr>
      <xdr:spPr>
        <a:xfrm>
          <a:off x="13652500" y="100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159453</xdr:rowOff>
    </xdr:from>
    <xdr:ext cx="534377" cy="259045"/>
    <xdr:sp macro="" textlink="">
      <xdr:nvSpPr>
        <xdr:cNvPr id="587" name="テキスト ボックス 586"/>
        <xdr:cNvSpPr txBox="1"/>
      </xdr:nvSpPr>
      <xdr:spPr>
        <a:xfrm>
          <a:off x="13436111" y="1010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97937</xdr:rowOff>
    </xdr:from>
    <xdr:to>
      <xdr:col>67</xdr:col>
      <xdr:colOff>101600</xdr:colOff>
      <xdr:row>59</xdr:row>
      <xdr:rowOff>28087</xdr:rowOff>
    </xdr:to>
    <xdr:sp macro="" textlink="">
      <xdr:nvSpPr>
        <xdr:cNvPr id="588" name="フローチャート: 判断 587"/>
        <xdr:cNvSpPr/>
      </xdr:nvSpPr>
      <xdr:spPr>
        <a:xfrm>
          <a:off x="12763500" y="1004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19214</xdr:rowOff>
    </xdr:from>
    <xdr:ext cx="534377" cy="259045"/>
    <xdr:sp macro="" textlink="">
      <xdr:nvSpPr>
        <xdr:cNvPr id="589" name="テキスト ボックス 588"/>
        <xdr:cNvSpPr txBox="1"/>
      </xdr:nvSpPr>
      <xdr:spPr>
        <a:xfrm>
          <a:off x="12547111" y="101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21334</xdr:rowOff>
    </xdr:from>
    <xdr:to>
      <xdr:col>85</xdr:col>
      <xdr:colOff>177800</xdr:colOff>
      <xdr:row>57</xdr:row>
      <xdr:rowOff>122934</xdr:rowOff>
    </xdr:to>
    <xdr:sp macro="" textlink="">
      <xdr:nvSpPr>
        <xdr:cNvPr id="595" name="楕円 594"/>
        <xdr:cNvSpPr/>
      </xdr:nvSpPr>
      <xdr:spPr>
        <a:xfrm>
          <a:off x="16268700" y="9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44211</xdr:rowOff>
    </xdr:from>
    <xdr:ext cx="534377" cy="259045"/>
    <xdr:sp macro="" textlink="">
      <xdr:nvSpPr>
        <xdr:cNvPr id="596" name="教育費該当値テキスト"/>
        <xdr:cNvSpPr txBox="1"/>
      </xdr:nvSpPr>
      <xdr:spPr>
        <a:xfrm>
          <a:off x="16370300" y="96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90889</xdr:rowOff>
    </xdr:from>
    <xdr:to>
      <xdr:col>81</xdr:col>
      <xdr:colOff>101600</xdr:colOff>
      <xdr:row>58</xdr:row>
      <xdr:rowOff>21039</xdr:rowOff>
    </xdr:to>
    <xdr:sp macro="" textlink="">
      <xdr:nvSpPr>
        <xdr:cNvPr id="597" name="楕円 596"/>
        <xdr:cNvSpPr/>
      </xdr:nvSpPr>
      <xdr:spPr>
        <a:xfrm>
          <a:off x="15430500" y="98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37566</xdr:rowOff>
    </xdr:from>
    <xdr:ext cx="534377" cy="259045"/>
    <xdr:sp macro="" textlink="">
      <xdr:nvSpPr>
        <xdr:cNvPr id="598" name="テキスト ボックス 597"/>
        <xdr:cNvSpPr txBox="1"/>
      </xdr:nvSpPr>
      <xdr:spPr>
        <a:xfrm>
          <a:off x="15214111" y="963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24435</xdr:rowOff>
    </xdr:from>
    <xdr:to>
      <xdr:col>76</xdr:col>
      <xdr:colOff>165100</xdr:colOff>
      <xdr:row>57</xdr:row>
      <xdr:rowOff>126035</xdr:rowOff>
    </xdr:to>
    <xdr:sp macro="" textlink="">
      <xdr:nvSpPr>
        <xdr:cNvPr id="599" name="楕円 598"/>
        <xdr:cNvSpPr/>
      </xdr:nvSpPr>
      <xdr:spPr>
        <a:xfrm>
          <a:off x="14541500" y="97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142562</xdr:rowOff>
    </xdr:from>
    <xdr:ext cx="534377" cy="259045"/>
    <xdr:sp macro="" textlink="">
      <xdr:nvSpPr>
        <xdr:cNvPr id="600" name="テキスト ボックス 599"/>
        <xdr:cNvSpPr txBox="1"/>
      </xdr:nvSpPr>
      <xdr:spPr>
        <a:xfrm>
          <a:off x="14325111" y="957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60683</xdr:rowOff>
    </xdr:from>
    <xdr:to>
      <xdr:col>72</xdr:col>
      <xdr:colOff>38100</xdr:colOff>
      <xdr:row>57</xdr:row>
      <xdr:rowOff>162283</xdr:rowOff>
    </xdr:to>
    <xdr:sp macro="" textlink="">
      <xdr:nvSpPr>
        <xdr:cNvPr id="601" name="楕円 600"/>
        <xdr:cNvSpPr/>
      </xdr:nvSpPr>
      <xdr:spPr>
        <a:xfrm>
          <a:off x="13652500" y="983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7360</xdr:rowOff>
    </xdr:from>
    <xdr:ext cx="534377" cy="259045"/>
    <xdr:sp macro="" textlink="">
      <xdr:nvSpPr>
        <xdr:cNvPr id="602" name="テキスト ボックス 601"/>
        <xdr:cNvSpPr txBox="1"/>
      </xdr:nvSpPr>
      <xdr:spPr>
        <a:xfrm>
          <a:off x="13436111" y="960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135565</xdr:rowOff>
    </xdr:from>
    <xdr:to>
      <xdr:col>67</xdr:col>
      <xdr:colOff>101600</xdr:colOff>
      <xdr:row>58</xdr:row>
      <xdr:rowOff>65715</xdr:rowOff>
    </xdr:to>
    <xdr:sp macro="" textlink="">
      <xdr:nvSpPr>
        <xdr:cNvPr id="603" name="楕円 602"/>
        <xdr:cNvSpPr/>
      </xdr:nvSpPr>
      <xdr:spPr>
        <a:xfrm>
          <a:off x="12763500" y="99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82242</xdr:rowOff>
    </xdr:from>
    <xdr:ext cx="534377" cy="259045"/>
    <xdr:sp macro="" textlink="">
      <xdr:nvSpPr>
        <xdr:cNvPr id="604" name="テキスト ボックス 603"/>
        <xdr:cNvSpPr txBox="1"/>
      </xdr:nvSpPr>
      <xdr:spPr>
        <a:xfrm>
          <a:off x="12547111" y="968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28" name="直線コネクタ 627"/>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29" name="災害復旧費最小値テキスト"/>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31" name="災害復旧費最大値テキスト"/>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32" name="直線コネクタ 631"/>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161503</xdr:rowOff>
    </xdr:from>
    <xdr:ext cx="534377" cy="259045"/>
    <xdr:sp macro="" textlink="">
      <xdr:nvSpPr>
        <xdr:cNvPr id="634" name="災害復旧費平均値テキスト"/>
        <xdr:cNvSpPr txBox="1"/>
      </xdr:nvSpPr>
      <xdr:spPr>
        <a:xfrm>
          <a:off x="16370300" y="13363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5" name="フローチャート: 判断 634"/>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44022</xdr:rowOff>
    </xdr:from>
    <xdr:to>
      <xdr:col>81</xdr:col>
      <xdr:colOff>50800</xdr:colOff>
      <xdr:row>79</xdr:row>
      <xdr:rowOff>44450</xdr:rowOff>
    </xdr:to>
    <xdr:cxnSp macro="">
      <xdr:nvCxnSpPr>
        <xdr:cNvPr id="636" name="直線コネクタ 635"/>
        <xdr:cNvCxnSpPr/>
      </xdr:nvCxnSpPr>
      <xdr:spPr>
        <a:xfrm>
          <a:off x="14592300" y="13588572"/>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133897</xdr:rowOff>
    </xdr:from>
    <xdr:to>
      <xdr:col>81</xdr:col>
      <xdr:colOff>101600</xdr:colOff>
      <xdr:row>79</xdr:row>
      <xdr:rowOff>64047</xdr:rowOff>
    </xdr:to>
    <xdr:sp macro="" textlink="">
      <xdr:nvSpPr>
        <xdr:cNvPr id="637" name="フローチャート: 判断 636"/>
        <xdr:cNvSpPr/>
      </xdr:nvSpPr>
      <xdr:spPr>
        <a:xfrm>
          <a:off x="154305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80574</xdr:rowOff>
    </xdr:from>
    <xdr:ext cx="534377" cy="259045"/>
    <xdr:sp macro="" textlink="">
      <xdr:nvSpPr>
        <xdr:cNvPr id="638" name="テキスト ボックス 637"/>
        <xdr:cNvSpPr txBox="1"/>
      </xdr:nvSpPr>
      <xdr:spPr>
        <a:xfrm>
          <a:off x="15214111" y="132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41863</xdr:rowOff>
    </xdr:from>
    <xdr:to>
      <xdr:col>76</xdr:col>
      <xdr:colOff>114300</xdr:colOff>
      <xdr:row>79</xdr:row>
      <xdr:rowOff>44022</xdr:rowOff>
    </xdr:to>
    <xdr:cxnSp macro="">
      <xdr:nvCxnSpPr>
        <xdr:cNvPr id="639" name="直線コネクタ 638"/>
        <xdr:cNvCxnSpPr/>
      </xdr:nvCxnSpPr>
      <xdr:spPr>
        <a:xfrm>
          <a:off x="13703300" y="13586413"/>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145901</xdr:rowOff>
    </xdr:from>
    <xdr:to>
      <xdr:col>76</xdr:col>
      <xdr:colOff>165100</xdr:colOff>
      <xdr:row>79</xdr:row>
      <xdr:rowOff>76051</xdr:rowOff>
    </xdr:to>
    <xdr:sp macro="" textlink="">
      <xdr:nvSpPr>
        <xdr:cNvPr id="640" name="フローチャート: 判断 639"/>
        <xdr:cNvSpPr/>
      </xdr:nvSpPr>
      <xdr:spPr>
        <a:xfrm>
          <a:off x="14541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92578</xdr:rowOff>
    </xdr:from>
    <xdr:ext cx="534377" cy="259045"/>
    <xdr:sp macro="" textlink="">
      <xdr:nvSpPr>
        <xdr:cNvPr id="641" name="テキスト ボックス 640"/>
        <xdr:cNvSpPr txBox="1"/>
      </xdr:nvSpPr>
      <xdr:spPr>
        <a:xfrm>
          <a:off x="14325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35909</xdr:rowOff>
    </xdr:from>
    <xdr:to>
      <xdr:col>71</xdr:col>
      <xdr:colOff>177800</xdr:colOff>
      <xdr:row>79</xdr:row>
      <xdr:rowOff>41863</xdr:rowOff>
    </xdr:to>
    <xdr:cxnSp macro="">
      <xdr:nvCxnSpPr>
        <xdr:cNvPr id="642" name="直線コネクタ 641"/>
        <xdr:cNvCxnSpPr/>
      </xdr:nvCxnSpPr>
      <xdr:spPr>
        <a:xfrm>
          <a:off x="12814300" y="13580459"/>
          <a:ext cx="889000" cy="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135756</xdr:rowOff>
    </xdr:from>
    <xdr:to>
      <xdr:col>72</xdr:col>
      <xdr:colOff>38100</xdr:colOff>
      <xdr:row>79</xdr:row>
      <xdr:rowOff>65906</xdr:rowOff>
    </xdr:to>
    <xdr:sp macro="" textlink="">
      <xdr:nvSpPr>
        <xdr:cNvPr id="643" name="フローチャート: 判断 642"/>
        <xdr:cNvSpPr/>
      </xdr:nvSpPr>
      <xdr:spPr>
        <a:xfrm>
          <a:off x="13652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82433</xdr:rowOff>
    </xdr:from>
    <xdr:ext cx="534377" cy="259045"/>
    <xdr:sp macro="" textlink="">
      <xdr:nvSpPr>
        <xdr:cNvPr id="644" name="テキスト ボックス 643"/>
        <xdr:cNvSpPr txBox="1"/>
      </xdr:nvSpPr>
      <xdr:spPr>
        <a:xfrm>
          <a:off x="13436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146447</xdr:rowOff>
    </xdr:from>
    <xdr:to>
      <xdr:col>67</xdr:col>
      <xdr:colOff>101600</xdr:colOff>
      <xdr:row>79</xdr:row>
      <xdr:rowOff>76597</xdr:rowOff>
    </xdr:to>
    <xdr:sp macro="" textlink="">
      <xdr:nvSpPr>
        <xdr:cNvPr id="645" name="フローチャート: 判断 644"/>
        <xdr:cNvSpPr/>
      </xdr:nvSpPr>
      <xdr:spPr>
        <a:xfrm>
          <a:off x="12763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93124</xdr:rowOff>
    </xdr:from>
    <xdr:ext cx="469744" cy="259045"/>
    <xdr:sp macro="" textlink="">
      <xdr:nvSpPr>
        <xdr:cNvPr id="646" name="テキスト ボックス 645"/>
        <xdr:cNvSpPr txBox="1"/>
      </xdr:nvSpPr>
      <xdr:spPr>
        <a:xfrm>
          <a:off x="12579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117053</xdr:rowOff>
    </xdr:from>
    <xdr:ext cx="249299" cy="259045"/>
    <xdr:sp macro="" textlink="">
      <xdr:nvSpPr>
        <xdr:cNvPr id="653" name="災害復旧費該当値テキスト"/>
        <xdr:cNvSpPr txBox="1"/>
      </xdr:nvSpPr>
      <xdr:spPr>
        <a:xfrm>
          <a:off x="16370300" y="1349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164672</xdr:rowOff>
    </xdr:from>
    <xdr:to>
      <xdr:col>76</xdr:col>
      <xdr:colOff>165100</xdr:colOff>
      <xdr:row>79</xdr:row>
      <xdr:rowOff>94822</xdr:rowOff>
    </xdr:to>
    <xdr:sp macro="" textlink="">
      <xdr:nvSpPr>
        <xdr:cNvPr id="656" name="楕円 655"/>
        <xdr:cNvSpPr/>
      </xdr:nvSpPr>
      <xdr:spPr>
        <a:xfrm>
          <a:off x="14541500" y="135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85949</xdr:rowOff>
    </xdr:from>
    <xdr:ext cx="378565" cy="259045"/>
    <xdr:sp macro="" textlink="">
      <xdr:nvSpPr>
        <xdr:cNvPr id="657" name="テキスト ボックス 656"/>
        <xdr:cNvSpPr txBox="1"/>
      </xdr:nvSpPr>
      <xdr:spPr>
        <a:xfrm>
          <a:off x="14403017" y="13630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162513</xdr:rowOff>
    </xdr:from>
    <xdr:to>
      <xdr:col>72</xdr:col>
      <xdr:colOff>38100</xdr:colOff>
      <xdr:row>79</xdr:row>
      <xdr:rowOff>92663</xdr:rowOff>
    </xdr:to>
    <xdr:sp macro="" textlink="">
      <xdr:nvSpPr>
        <xdr:cNvPr id="658" name="楕円 657"/>
        <xdr:cNvSpPr/>
      </xdr:nvSpPr>
      <xdr:spPr>
        <a:xfrm>
          <a:off x="13652500" y="1353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83790</xdr:rowOff>
    </xdr:from>
    <xdr:ext cx="469744" cy="259045"/>
    <xdr:sp macro="" textlink="">
      <xdr:nvSpPr>
        <xdr:cNvPr id="659" name="テキスト ボックス 658"/>
        <xdr:cNvSpPr txBox="1"/>
      </xdr:nvSpPr>
      <xdr:spPr>
        <a:xfrm>
          <a:off x="13468428" y="1362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156559</xdr:rowOff>
    </xdr:from>
    <xdr:to>
      <xdr:col>67</xdr:col>
      <xdr:colOff>101600</xdr:colOff>
      <xdr:row>79</xdr:row>
      <xdr:rowOff>86709</xdr:rowOff>
    </xdr:to>
    <xdr:sp macro="" textlink="">
      <xdr:nvSpPr>
        <xdr:cNvPr id="660" name="楕円 659"/>
        <xdr:cNvSpPr/>
      </xdr:nvSpPr>
      <xdr:spPr>
        <a:xfrm>
          <a:off x="12763500" y="1352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77836</xdr:rowOff>
    </xdr:from>
    <xdr:ext cx="469744" cy="259045"/>
    <xdr:sp macro="" textlink="">
      <xdr:nvSpPr>
        <xdr:cNvPr id="661" name="テキスト ボックス 660"/>
        <xdr:cNvSpPr txBox="1"/>
      </xdr:nvSpPr>
      <xdr:spPr>
        <a:xfrm>
          <a:off x="12579428" y="1362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24524</xdr:rowOff>
    </xdr:from>
    <xdr:to>
      <xdr:col>85</xdr:col>
      <xdr:colOff>126364</xdr:colOff>
      <xdr:row>98</xdr:row>
      <xdr:rowOff>32814</xdr:rowOff>
    </xdr:to>
    <xdr:cxnSp macro="">
      <xdr:nvCxnSpPr>
        <xdr:cNvPr id="685" name="直線コネクタ 684"/>
        <xdr:cNvCxnSpPr/>
      </xdr:nvCxnSpPr>
      <xdr:spPr>
        <a:xfrm flipV="1">
          <a:off x="16317595" y="15455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36641</xdr:rowOff>
    </xdr:from>
    <xdr:ext cx="534377" cy="259045"/>
    <xdr:sp macro="" textlink="">
      <xdr:nvSpPr>
        <xdr:cNvPr id="686" name="公債費最小値テキスト"/>
        <xdr:cNvSpPr txBox="1"/>
      </xdr:nvSpPr>
      <xdr:spPr>
        <a:xfrm>
          <a:off x="16370300" y="168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32814</xdr:rowOff>
    </xdr:from>
    <xdr:to>
      <xdr:col>86</xdr:col>
      <xdr:colOff>25400</xdr:colOff>
      <xdr:row>98</xdr:row>
      <xdr:rowOff>32814</xdr:rowOff>
    </xdr:to>
    <xdr:cxnSp macro="">
      <xdr:nvCxnSpPr>
        <xdr:cNvPr id="687" name="直線コネクタ 686"/>
        <xdr:cNvCxnSpPr/>
      </xdr:nvCxnSpPr>
      <xdr:spPr>
        <a:xfrm>
          <a:off x="16230600" y="1683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142651</xdr:rowOff>
    </xdr:from>
    <xdr:ext cx="599010" cy="259045"/>
    <xdr:sp macro="" textlink="">
      <xdr:nvSpPr>
        <xdr:cNvPr id="688" name="公債費最大値テキスト"/>
        <xdr:cNvSpPr txBox="1"/>
      </xdr:nvSpPr>
      <xdr:spPr>
        <a:xfrm>
          <a:off x="16370300" y="152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24524</xdr:rowOff>
    </xdr:from>
    <xdr:to>
      <xdr:col>86</xdr:col>
      <xdr:colOff>25400</xdr:colOff>
      <xdr:row>90</xdr:row>
      <xdr:rowOff>24524</xdr:rowOff>
    </xdr:to>
    <xdr:cxnSp macro="">
      <xdr:nvCxnSpPr>
        <xdr:cNvPr id="689" name="直線コネクタ 688"/>
        <xdr:cNvCxnSpPr/>
      </xdr:nvCxnSpPr>
      <xdr:spPr>
        <a:xfrm>
          <a:off x="16230600" y="1545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12064</xdr:rowOff>
    </xdr:from>
    <xdr:to>
      <xdr:col>85</xdr:col>
      <xdr:colOff>127000</xdr:colOff>
      <xdr:row>95</xdr:row>
      <xdr:rowOff>22658</xdr:rowOff>
    </xdr:to>
    <xdr:cxnSp macro="">
      <xdr:nvCxnSpPr>
        <xdr:cNvPr id="690" name="直線コネクタ 689"/>
        <xdr:cNvCxnSpPr/>
      </xdr:nvCxnSpPr>
      <xdr:spPr>
        <a:xfrm flipV="1">
          <a:off x="15481300" y="16299814"/>
          <a:ext cx="838200" cy="1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44040</xdr:rowOff>
    </xdr:from>
    <xdr:ext cx="534377" cy="259045"/>
    <xdr:sp macro="" textlink="">
      <xdr:nvSpPr>
        <xdr:cNvPr id="691" name="公債費平均値テキスト"/>
        <xdr:cNvSpPr txBox="1"/>
      </xdr:nvSpPr>
      <xdr:spPr>
        <a:xfrm>
          <a:off x="16370300" y="1633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65613</xdr:rowOff>
    </xdr:from>
    <xdr:to>
      <xdr:col>85</xdr:col>
      <xdr:colOff>177800</xdr:colOff>
      <xdr:row>95</xdr:row>
      <xdr:rowOff>167213</xdr:rowOff>
    </xdr:to>
    <xdr:sp macro="" textlink="">
      <xdr:nvSpPr>
        <xdr:cNvPr id="692" name="フローチャート: 判断 691"/>
        <xdr:cNvSpPr/>
      </xdr:nvSpPr>
      <xdr:spPr>
        <a:xfrm>
          <a:off x="162687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18374</xdr:rowOff>
    </xdr:from>
    <xdr:to>
      <xdr:col>81</xdr:col>
      <xdr:colOff>50800</xdr:colOff>
      <xdr:row>95</xdr:row>
      <xdr:rowOff>22658</xdr:rowOff>
    </xdr:to>
    <xdr:cxnSp macro="">
      <xdr:nvCxnSpPr>
        <xdr:cNvPr id="693" name="直線コネクタ 692"/>
        <xdr:cNvCxnSpPr/>
      </xdr:nvCxnSpPr>
      <xdr:spPr>
        <a:xfrm>
          <a:off x="14592300" y="16306124"/>
          <a:ext cx="889000" cy="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24792</xdr:rowOff>
    </xdr:from>
    <xdr:to>
      <xdr:col>81</xdr:col>
      <xdr:colOff>101600</xdr:colOff>
      <xdr:row>95</xdr:row>
      <xdr:rowOff>126392</xdr:rowOff>
    </xdr:to>
    <xdr:sp macro="" textlink="">
      <xdr:nvSpPr>
        <xdr:cNvPr id="694" name="フローチャート: 判断 693"/>
        <xdr:cNvSpPr/>
      </xdr:nvSpPr>
      <xdr:spPr>
        <a:xfrm>
          <a:off x="15430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117519</xdr:rowOff>
    </xdr:from>
    <xdr:ext cx="534377" cy="259045"/>
    <xdr:sp macro="" textlink="">
      <xdr:nvSpPr>
        <xdr:cNvPr id="695" name="テキスト ボックス 694"/>
        <xdr:cNvSpPr txBox="1"/>
      </xdr:nvSpPr>
      <xdr:spPr>
        <a:xfrm>
          <a:off x="15214111" y="1640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136446</xdr:rowOff>
    </xdr:from>
    <xdr:to>
      <xdr:col>76</xdr:col>
      <xdr:colOff>114300</xdr:colOff>
      <xdr:row>95</xdr:row>
      <xdr:rowOff>18374</xdr:rowOff>
    </xdr:to>
    <xdr:cxnSp macro="">
      <xdr:nvCxnSpPr>
        <xdr:cNvPr id="696" name="直線コネクタ 695"/>
        <xdr:cNvCxnSpPr/>
      </xdr:nvCxnSpPr>
      <xdr:spPr>
        <a:xfrm>
          <a:off x="13703300" y="16252746"/>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54282</xdr:rowOff>
    </xdr:from>
    <xdr:to>
      <xdr:col>76</xdr:col>
      <xdr:colOff>165100</xdr:colOff>
      <xdr:row>95</xdr:row>
      <xdr:rowOff>155882</xdr:rowOff>
    </xdr:to>
    <xdr:sp macro="" textlink="">
      <xdr:nvSpPr>
        <xdr:cNvPr id="697" name="フローチャート: 判断 696"/>
        <xdr:cNvSpPr/>
      </xdr:nvSpPr>
      <xdr:spPr>
        <a:xfrm>
          <a:off x="14541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147009</xdr:rowOff>
    </xdr:from>
    <xdr:ext cx="534377" cy="259045"/>
    <xdr:sp macro="" textlink="">
      <xdr:nvSpPr>
        <xdr:cNvPr id="698" name="テキスト ボックス 697"/>
        <xdr:cNvSpPr txBox="1"/>
      </xdr:nvSpPr>
      <xdr:spPr>
        <a:xfrm>
          <a:off x="14325111" y="164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136446</xdr:rowOff>
    </xdr:from>
    <xdr:to>
      <xdr:col>71</xdr:col>
      <xdr:colOff>177800</xdr:colOff>
      <xdr:row>94</xdr:row>
      <xdr:rowOff>158423</xdr:rowOff>
    </xdr:to>
    <xdr:cxnSp macro="">
      <xdr:nvCxnSpPr>
        <xdr:cNvPr id="699" name="直線コネクタ 698"/>
        <xdr:cNvCxnSpPr/>
      </xdr:nvCxnSpPr>
      <xdr:spPr>
        <a:xfrm flipV="1">
          <a:off x="12814300" y="16252746"/>
          <a:ext cx="889000" cy="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35399</xdr:rowOff>
    </xdr:from>
    <xdr:to>
      <xdr:col>72</xdr:col>
      <xdr:colOff>38100</xdr:colOff>
      <xdr:row>95</xdr:row>
      <xdr:rowOff>136999</xdr:rowOff>
    </xdr:to>
    <xdr:sp macro="" textlink="">
      <xdr:nvSpPr>
        <xdr:cNvPr id="700" name="フローチャート: 判断 699"/>
        <xdr:cNvSpPr/>
      </xdr:nvSpPr>
      <xdr:spPr>
        <a:xfrm>
          <a:off x="13652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128126</xdr:rowOff>
    </xdr:from>
    <xdr:ext cx="534377" cy="259045"/>
    <xdr:sp macro="" textlink="">
      <xdr:nvSpPr>
        <xdr:cNvPr id="701" name="テキスト ボックス 700"/>
        <xdr:cNvSpPr txBox="1"/>
      </xdr:nvSpPr>
      <xdr:spPr>
        <a:xfrm>
          <a:off x="13436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56576</xdr:rowOff>
    </xdr:from>
    <xdr:to>
      <xdr:col>67</xdr:col>
      <xdr:colOff>101600</xdr:colOff>
      <xdr:row>95</xdr:row>
      <xdr:rowOff>158176</xdr:rowOff>
    </xdr:to>
    <xdr:sp macro="" textlink="">
      <xdr:nvSpPr>
        <xdr:cNvPr id="702" name="フローチャート: 判断 701"/>
        <xdr:cNvSpPr/>
      </xdr:nvSpPr>
      <xdr:spPr>
        <a:xfrm>
          <a:off x="12763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149303</xdr:rowOff>
    </xdr:from>
    <xdr:ext cx="534377" cy="259045"/>
    <xdr:sp macro="" textlink="">
      <xdr:nvSpPr>
        <xdr:cNvPr id="703" name="テキスト ボックス 702"/>
        <xdr:cNvSpPr txBox="1"/>
      </xdr:nvSpPr>
      <xdr:spPr>
        <a:xfrm>
          <a:off x="12547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132714</xdr:rowOff>
    </xdr:from>
    <xdr:to>
      <xdr:col>85</xdr:col>
      <xdr:colOff>177800</xdr:colOff>
      <xdr:row>95</xdr:row>
      <xdr:rowOff>62864</xdr:rowOff>
    </xdr:to>
    <xdr:sp macro="" textlink="">
      <xdr:nvSpPr>
        <xdr:cNvPr id="709" name="楕円 708"/>
        <xdr:cNvSpPr/>
      </xdr:nvSpPr>
      <xdr:spPr>
        <a:xfrm>
          <a:off x="16268700" y="1624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155591</xdr:rowOff>
    </xdr:from>
    <xdr:ext cx="534377" cy="259045"/>
    <xdr:sp macro="" textlink="">
      <xdr:nvSpPr>
        <xdr:cNvPr id="710" name="公債費該当値テキスト"/>
        <xdr:cNvSpPr txBox="1"/>
      </xdr:nvSpPr>
      <xdr:spPr>
        <a:xfrm>
          <a:off x="16370300" y="1610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143308</xdr:rowOff>
    </xdr:from>
    <xdr:to>
      <xdr:col>81</xdr:col>
      <xdr:colOff>101600</xdr:colOff>
      <xdr:row>95</xdr:row>
      <xdr:rowOff>73458</xdr:rowOff>
    </xdr:to>
    <xdr:sp macro="" textlink="">
      <xdr:nvSpPr>
        <xdr:cNvPr id="711" name="楕円 710"/>
        <xdr:cNvSpPr/>
      </xdr:nvSpPr>
      <xdr:spPr>
        <a:xfrm>
          <a:off x="15430500" y="162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89985</xdr:rowOff>
    </xdr:from>
    <xdr:ext cx="534377" cy="259045"/>
    <xdr:sp macro="" textlink="">
      <xdr:nvSpPr>
        <xdr:cNvPr id="712" name="テキスト ボックス 711"/>
        <xdr:cNvSpPr txBox="1"/>
      </xdr:nvSpPr>
      <xdr:spPr>
        <a:xfrm>
          <a:off x="15214111" y="1603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139024</xdr:rowOff>
    </xdr:from>
    <xdr:to>
      <xdr:col>76</xdr:col>
      <xdr:colOff>165100</xdr:colOff>
      <xdr:row>95</xdr:row>
      <xdr:rowOff>69174</xdr:rowOff>
    </xdr:to>
    <xdr:sp macro="" textlink="">
      <xdr:nvSpPr>
        <xdr:cNvPr id="713" name="楕円 712"/>
        <xdr:cNvSpPr/>
      </xdr:nvSpPr>
      <xdr:spPr>
        <a:xfrm>
          <a:off x="14541500" y="1625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85701</xdr:rowOff>
    </xdr:from>
    <xdr:ext cx="534377" cy="259045"/>
    <xdr:sp macro="" textlink="">
      <xdr:nvSpPr>
        <xdr:cNvPr id="714" name="テキスト ボックス 713"/>
        <xdr:cNvSpPr txBox="1"/>
      </xdr:nvSpPr>
      <xdr:spPr>
        <a:xfrm>
          <a:off x="14325111" y="1603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85646</xdr:rowOff>
    </xdr:from>
    <xdr:to>
      <xdr:col>72</xdr:col>
      <xdr:colOff>38100</xdr:colOff>
      <xdr:row>95</xdr:row>
      <xdr:rowOff>15796</xdr:rowOff>
    </xdr:to>
    <xdr:sp macro="" textlink="">
      <xdr:nvSpPr>
        <xdr:cNvPr id="715" name="楕円 714"/>
        <xdr:cNvSpPr/>
      </xdr:nvSpPr>
      <xdr:spPr>
        <a:xfrm>
          <a:off x="13652500" y="1620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32323</xdr:rowOff>
    </xdr:from>
    <xdr:ext cx="599010" cy="259045"/>
    <xdr:sp macro="" textlink="">
      <xdr:nvSpPr>
        <xdr:cNvPr id="716" name="テキスト ボックス 715"/>
        <xdr:cNvSpPr txBox="1"/>
      </xdr:nvSpPr>
      <xdr:spPr>
        <a:xfrm>
          <a:off x="13403795" y="159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107623</xdr:rowOff>
    </xdr:from>
    <xdr:to>
      <xdr:col>67</xdr:col>
      <xdr:colOff>101600</xdr:colOff>
      <xdr:row>95</xdr:row>
      <xdr:rowOff>37773</xdr:rowOff>
    </xdr:to>
    <xdr:sp macro="" textlink="">
      <xdr:nvSpPr>
        <xdr:cNvPr id="717" name="楕円 716"/>
        <xdr:cNvSpPr/>
      </xdr:nvSpPr>
      <xdr:spPr>
        <a:xfrm>
          <a:off x="12763500" y="162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54300</xdr:rowOff>
    </xdr:from>
    <xdr:ext cx="534377" cy="259045"/>
    <xdr:sp macro="" textlink="">
      <xdr:nvSpPr>
        <xdr:cNvPr id="718" name="テキスト ボックス 717"/>
        <xdr:cNvSpPr txBox="1"/>
      </xdr:nvSpPr>
      <xdr:spPr>
        <a:xfrm>
          <a:off x="12547111" y="1599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62864</xdr:colOff>
      <xdr:row>39</xdr:row>
      <xdr:rowOff>44450</xdr:rowOff>
    </xdr:to>
    <xdr:cxnSp macro="">
      <xdr:nvCxnSpPr>
        <xdr:cNvPr id="742" name="直線コネクタ 741"/>
        <xdr:cNvCxnSpPr/>
      </xdr:nvCxnSpPr>
      <xdr:spPr>
        <a:xfrm flipV="1">
          <a:off x="22159595" y="5166995"/>
          <a:ext cx="1269"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141622</xdr:rowOff>
    </xdr:from>
    <xdr:ext cx="378565" cy="259045"/>
    <xdr:sp macro="" textlink="">
      <xdr:nvSpPr>
        <xdr:cNvPr id="745" name="諸支出金最大値テキスト"/>
        <xdr:cNvSpPr txBox="1"/>
      </xdr:nvSpPr>
      <xdr:spPr>
        <a:xfrm>
          <a:off x="22212300" y="494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6" name="直線コネクタ 745"/>
        <xdr:cNvCxnSpPr/>
      </xdr:nvCxnSpPr>
      <xdr:spPr>
        <a:xfrm>
          <a:off x="22072600" y="51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106062</xdr:rowOff>
    </xdr:from>
    <xdr:ext cx="313932" cy="259045"/>
    <xdr:sp macro="" textlink="">
      <xdr:nvSpPr>
        <xdr:cNvPr id="748" name="諸支出金平均値テキスト"/>
        <xdr:cNvSpPr txBox="1"/>
      </xdr:nvSpPr>
      <xdr:spPr>
        <a:xfrm>
          <a:off x="22212300" y="6449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49" name="フローチャート: 判断 748"/>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51" name="フローチャート: 判断 75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60342</xdr:rowOff>
    </xdr:from>
    <xdr:ext cx="313932" cy="259045"/>
    <xdr:sp macro="" textlink="">
      <xdr:nvSpPr>
        <xdr:cNvPr id="752" name="テキスト ボックス 751"/>
        <xdr:cNvSpPr txBox="1"/>
      </xdr:nvSpPr>
      <xdr:spPr>
        <a:xfrm>
          <a:off x="21166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4" name="フローチャート: 判断 753"/>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64152</xdr:rowOff>
    </xdr:from>
    <xdr:ext cx="313932" cy="259045"/>
    <xdr:sp macro="" textlink="">
      <xdr:nvSpPr>
        <xdr:cNvPr id="755" name="テキスト ボックス 754"/>
        <xdr:cNvSpPr txBox="1"/>
      </xdr:nvSpPr>
      <xdr:spPr>
        <a:xfrm>
          <a:off x="20277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20320</xdr:rowOff>
    </xdr:from>
    <xdr:to>
      <xdr:col>102</xdr:col>
      <xdr:colOff>165100</xdr:colOff>
      <xdr:row>37</xdr:row>
      <xdr:rowOff>121920</xdr:rowOff>
    </xdr:to>
    <xdr:sp macro="" textlink="">
      <xdr:nvSpPr>
        <xdr:cNvPr id="757" name="フローチャート: 判断 756"/>
        <xdr:cNvSpPr/>
      </xdr:nvSpPr>
      <xdr:spPr>
        <a:xfrm>
          <a:off x="19494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138447</xdr:rowOff>
    </xdr:from>
    <xdr:ext cx="378565" cy="259045"/>
    <xdr:sp macro="" textlink="">
      <xdr:nvSpPr>
        <xdr:cNvPr id="758" name="テキスト ボックス 757"/>
        <xdr:cNvSpPr txBox="1"/>
      </xdr:nvSpPr>
      <xdr:spPr>
        <a:xfrm>
          <a:off x="19356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24130</xdr:rowOff>
    </xdr:from>
    <xdr:to>
      <xdr:col>98</xdr:col>
      <xdr:colOff>38100</xdr:colOff>
      <xdr:row>37</xdr:row>
      <xdr:rowOff>125730</xdr:rowOff>
    </xdr:to>
    <xdr:sp macro="" textlink="">
      <xdr:nvSpPr>
        <xdr:cNvPr id="759" name="フローチャート: 判断 758"/>
        <xdr:cNvSpPr/>
      </xdr:nvSpPr>
      <xdr:spPr>
        <a:xfrm>
          <a:off x="18605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142257</xdr:rowOff>
    </xdr:from>
    <xdr:ext cx="378565" cy="259045"/>
    <xdr:sp macro="" textlink="">
      <xdr:nvSpPr>
        <xdr:cNvPr id="760" name="テキスト ボックス 759"/>
        <xdr:cNvSpPr txBox="1"/>
      </xdr:nvSpPr>
      <xdr:spPr>
        <a:xfrm>
          <a:off x="18467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年度歳出決算額の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人当たりの額は</a:t>
          </a:r>
          <a:r>
            <a:rPr kumimoji="1" lang="en-US" altLang="ja-JP" sz="1100">
              <a:solidFill>
                <a:schemeClr val="dk1"/>
              </a:solidFill>
              <a:effectLst/>
              <a:latin typeface="+mn-lt"/>
              <a:ea typeface="+mn-ea"/>
              <a:cs typeface="+mn-cs"/>
            </a:rPr>
            <a:t>996,766</a:t>
          </a:r>
          <a:r>
            <a:rPr kumimoji="1" lang="ja-JP" altLang="ja-JP" sz="1100">
              <a:solidFill>
                <a:schemeClr val="dk1"/>
              </a:solidFill>
              <a:effectLst/>
              <a:latin typeface="+mn-lt"/>
              <a:ea typeface="+mn-ea"/>
              <a:cs typeface="+mn-cs"/>
            </a:rPr>
            <a:t>円となっており、衛生費の</a:t>
          </a:r>
          <a:r>
            <a:rPr kumimoji="1" lang="en-US" altLang="ja-JP" sz="1100">
              <a:solidFill>
                <a:schemeClr val="dk1"/>
              </a:solidFill>
              <a:effectLst/>
              <a:latin typeface="+mn-lt"/>
              <a:ea typeface="+mn-ea"/>
              <a:cs typeface="+mn-cs"/>
            </a:rPr>
            <a:t>125,896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87,443</a:t>
          </a:r>
          <a:r>
            <a:rPr kumimoji="1" lang="ja-JP" altLang="ja-JP" sz="1100">
              <a:solidFill>
                <a:schemeClr val="dk1"/>
              </a:solidFill>
              <a:effectLst/>
              <a:latin typeface="+mn-lt"/>
              <a:ea typeface="+mn-ea"/>
              <a:cs typeface="+mn-cs"/>
            </a:rPr>
            <a:t>円、教育費の</a:t>
          </a:r>
          <a:r>
            <a:rPr kumimoji="1" lang="en-US" altLang="ja-JP" sz="1100">
              <a:solidFill>
                <a:schemeClr val="dk1"/>
              </a:solidFill>
              <a:effectLst/>
              <a:latin typeface="+mn-lt"/>
              <a:ea typeface="+mn-ea"/>
              <a:cs typeface="+mn-cs"/>
            </a:rPr>
            <a:t>91,367</a:t>
          </a:r>
          <a:r>
            <a:rPr kumimoji="1" lang="ja-JP" altLang="ja-JP" sz="1100">
              <a:solidFill>
                <a:schemeClr val="dk1"/>
              </a:solidFill>
              <a:effectLst/>
              <a:latin typeface="+mn-lt"/>
              <a:ea typeface="+mn-ea"/>
              <a:cs typeface="+mn-cs"/>
            </a:rPr>
            <a:t>円が類似団体との比較で大きく上回っています。衛生費については、国保病院の運営に要する経費の負担や一般廃棄物収集・処理事業費などの経費等が主な要因となっており、</a:t>
          </a:r>
          <a:r>
            <a:rPr kumimoji="1" lang="ja-JP" altLang="en-US" sz="1100">
              <a:solidFill>
                <a:schemeClr val="dk1"/>
              </a:solidFill>
              <a:effectLst/>
              <a:latin typeface="+mn-lt"/>
              <a:ea typeface="+mn-ea"/>
              <a:cs typeface="+mn-cs"/>
            </a:rPr>
            <a:t>農林水産業費については畑作構造転換事業や水産業振興構造改善事業によるものであり</a:t>
          </a:r>
          <a:r>
            <a:rPr kumimoji="1" lang="ja-JP" altLang="ja-JP" sz="1100">
              <a:solidFill>
                <a:schemeClr val="dk1"/>
              </a:solidFill>
              <a:effectLst/>
              <a:latin typeface="+mn-lt"/>
              <a:ea typeface="+mn-ea"/>
              <a:cs typeface="+mn-cs"/>
            </a:rPr>
            <a:t>、教育費については、</a:t>
          </a:r>
          <a:r>
            <a:rPr kumimoji="1" lang="ja-JP" altLang="en-US" sz="1100">
              <a:solidFill>
                <a:schemeClr val="dk1"/>
              </a:solidFill>
              <a:effectLst/>
              <a:latin typeface="+mn-lt"/>
              <a:ea typeface="+mn-ea"/>
              <a:cs typeface="+mn-cs"/>
            </a:rPr>
            <a:t>公民館や</a:t>
          </a:r>
          <a:r>
            <a:rPr kumimoji="1" lang="ja-JP" altLang="ja-JP" sz="1100">
              <a:solidFill>
                <a:schemeClr val="dk1"/>
              </a:solidFill>
              <a:effectLst/>
              <a:latin typeface="+mn-lt"/>
              <a:ea typeface="+mn-ea"/>
              <a:cs typeface="+mn-cs"/>
            </a:rPr>
            <a:t>学校施設の整備などの増額が主な要因となっています。公債費については、起債元利償還額が概ね</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億円となっていることから、１人当たりコストは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万円前後の状況となっており、引き続き計画的な事業の実施により財政負担の平準化を図るとともに、建設事業の財源については補助金や交付税措置のある起債の活用するなど、健全な財政運営に努めます。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財政調整基金については、標準財政規模に占める割合は</a:t>
          </a:r>
          <a:r>
            <a:rPr lang="en-US" altLang="ja-JP" sz="1000">
              <a:solidFill>
                <a:schemeClr val="dk1"/>
              </a:solidFill>
              <a:effectLst/>
              <a:latin typeface="+mn-lt"/>
              <a:ea typeface="+mn-ea"/>
              <a:cs typeface="+mn-cs"/>
            </a:rPr>
            <a:t>24</a:t>
          </a:r>
          <a:r>
            <a:rPr lang="ja-JP" altLang="ja-JP" sz="1000">
              <a:solidFill>
                <a:schemeClr val="dk1"/>
              </a:solidFill>
              <a:effectLst/>
              <a:latin typeface="+mn-lt"/>
              <a:ea typeface="+mn-ea"/>
              <a:cs typeface="+mn-cs"/>
            </a:rPr>
            <a:t>～</a:t>
          </a:r>
          <a:r>
            <a:rPr lang="en-US" altLang="ja-JP" sz="1000">
              <a:solidFill>
                <a:schemeClr val="dk1"/>
              </a:solidFill>
              <a:effectLst/>
              <a:latin typeface="+mn-lt"/>
              <a:ea typeface="+mn-ea"/>
              <a:cs typeface="+mn-cs"/>
            </a:rPr>
            <a:t>26</a:t>
          </a:r>
          <a:r>
            <a:rPr lang="ja-JP" altLang="ja-JP" sz="1000">
              <a:solidFill>
                <a:schemeClr val="dk1"/>
              </a:solidFill>
              <a:effectLst/>
              <a:latin typeface="+mn-lt"/>
              <a:ea typeface="+mn-ea"/>
              <a:cs typeface="+mn-cs"/>
            </a:rPr>
            <a:t>％で推移していましたが、令和</a:t>
          </a:r>
          <a:r>
            <a:rPr lang="ja-JP" altLang="en-US" sz="1000">
              <a:solidFill>
                <a:schemeClr val="dk1"/>
              </a:solidFill>
              <a:effectLst/>
              <a:latin typeface="+mn-lt"/>
              <a:ea typeface="+mn-ea"/>
              <a:cs typeface="+mn-cs"/>
            </a:rPr>
            <a:t>２</a:t>
          </a:r>
          <a:r>
            <a:rPr lang="ja-JP" altLang="ja-JP" sz="1000">
              <a:solidFill>
                <a:schemeClr val="dk1"/>
              </a:solidFill>
              <a:effectLst/>
              <a:latin typeface="+mn-lt"/>
              <a:ea typeface="+mn-ea"/>
              <a:cs typeface="+mn-cs"/>
            </a:rPr>
            <a:t>年度において</a:t>
          </a:r>
          <a:r>
            <a:rPr lang="en-US" altLang="ja-JP" sz="1000">
              <a:solidFill>
                <a:schemeClr val="dk1"/>
              </a:solidFill>
              <a:effectLst/>
              <a:latin typeface="+mn-lt"/>
              <a:ea typeface="+mn-ea"/>
              <a:cs typeface="+mn-cs"/>
            </a:rPr>
            <a:t>0.9</a:t>
          </a:r>
          <a:r>
            <a:rPr lang="ja-JP" altLang="ja-JP" sz="1000">
              <a:solidFill>
                <a:schemeClr val="dk1"/>
              </a:solidFill>
              <a:effectLst/>
              <a:latin typeface="+mn-lt"/>
              <a:ea typeface="+mn-ea"/>
              <a:cs typeface="+mn-cs"/>
            </a:rPr>
            <a:t>億円の</a:t>
          </a:r>
          <a:r>
            <a:rPr lang="ja-JP" altLang="en-US" sz="1000">
              <a:solidFill>
                <a:schemeClr val="dk1"/>
              </a:solidFill>
              <a:effectLst/>
              <a:latin typeface="+mn-lt"/>
              <a:ea typeface="+mn-ea"/>
              <a:cs typeface="+mn-cs"/>
            </a:rPr>
            <a:t>積立を行ったため若干上昇しました。</a:t>
          </a:r>
          <a:endParaRPr lang="ja-JP" altLang="ja-JP" sz="1000">
            <a:effectLst/>
          </a:endParaRPr>
        </a:p>
        <a:p>
          <a:r>
            <a:rPr lang="ja-JP" altLang="ja-JP" sz="1000">
              <a:solidFill>
                <a:schemeClr val="dk1"/>
              </a:solidFill>
              <a:effectLst/>
              <a:latin typeface="+mn-lt"/>
              <a:ea typeface="+mn-ea"/>
              <a:cs typeface="+mn-cs"/>
            </a:rPr>
            <a:t>　実質収支額は例年</a:t>
          </a:r>
          <a:r>
            <a:rPr lang="en-US" altLang="ja-JP" sz="1000">
              <a:solidFill>
                <a:schemeClr val="dk1"/>
              </a:solidFill>
              <a:effectLst/>
              <a:latin typeface="+mn-lt"/>
              <a:ea typeface="+mn-ea"/>
              <a:cs typeface="+mn-cs"/>
            </a:rPr>
            <a:t>2</a:t>
          </a:r>
          <a:r>
            <a:rPr lang="ja-JP" altLang="ja-JP" sz="1000">
              <a:solidFill>
                <a:schemeClr val="dk1"/>
              </a:solidFill>
              <a:effectLst/>
              <a:latin typeface="+mn-lt"/>
              <a:ea typeface="+mn-ea"/>
              <a:cs typeface="+mn-cs"/>
            </a:rPr>
            <a:t>億円前後の額となっており、実質収支比率は概ね</a:t>
          </a:r>
          <a:r>
            <a:rPr lang="en-US" altLang="ja-JP" sz="1000">
              <a:solidFill>
                <a:schemeClr val="dk1"/>
              </a:solidFill>
              <a:effectLst/>
              <a:latin typeface="+mn-lt"/>
              <a:ea typeface="+mn-ea"/>
              <a:cs typeface="+mn-cs"/>
            </a:rPr>
            <a:t>3</a:t>
          </a:r>
          <a:r>
            <a:rPr lang="ja-JP" altLang="ja-JP" sz="1000">
              <a:solidFill>
                <a:schemeClr val="dk1"/>
              </a:solidFill>
              <a:effectLst/>
              <a:latin typeface="+mn-lt"/>
              <a:ea typeface="+mn-ea"/>
              <a:cs typeface="+mn-cs"/>
            </a:rPr>
            <a:t>～</a:t>
          </a:r>
          <a:r>
            <a:rPr lang="en-US" altLang="ja-JP" sz="1000">
              <a:solidFill>
                <a:schemeClr val="dk1"/>
              </a:solidFill>
              <a:effectLst/>
              <a:latin typeface="+mn-lt"/>
              <a:ea typeface="+mn-ea"/>
              <a:cs typeface="+mn-cs"/>
            </a:rPr>
            <a:t>4</a:t>
          </a:r>
          <a:r>
            <a:rPr lang="ja-JP" altLang="ja-JP" sz="1000">
              <a:solidFill>
                <a:schemeClr val="dk1"/>
              </a:solidFill>
              <a:effectLst/>
              <a:latin typeface="+mn-lt"/>
              <a:ea typeface="+mn-ea"/>
              <a:cs typeface="+mn-cs"/>
            </a:rPr>
            <a:t>％前後での推移となっています。</a:t>
          </a:r>
          <a:endParaRPr lang="ja-JP" altLang="ja-JP" sz="1000">
            <a:effectLst/>
          </a:endParaRPr>
        </a:p>
        <a:p>
          <a:r>
            <a:rPr lang="ja-JP" altLang="ja-JP" sz="1000">
              <a:solidFill>
                <a:schemeClr val="dk1"/>
              </a:solidFill>
              <a:effectLst/>
              <a:latin typeface="+mn-lt"/>
              <a:ea typeface="+mn-ea"/>
              <a:cs typeface="+mn-cs"/>
            </a:rPr>
            <a:t>　実質単年度収支については、平成</a:t>
          </a:r>
          <a:r>
            <a:rPr lang="en-US" altLang="ja-JP" sz="1000">
              <a:solidFill>
                <a:schemeClr val="dk1"/>
              </a:solidFill>
              <a:effectLst/>
              <a:latin typeface="+mn-lt"/>
              <a:ea typeface="+mn-ea"/>
              <a:cs typeface="+mn-cs"/>
            </a:rPr>
            <a:t>28</a:t>
          </a:r>
          <a:r>
            <a:rPr lang="ja-JP" altLang="ja-JP" sz="1000">
              <a:solidFill>
                <a:schemeClr val="dk1"/>
              </a:solidFill>
              <a:effectLst/>
              <a:latin typeface="+mn-lt"/>
              <a:ea typeface="+mn-ea"/>
              <a:cs typeface="+mn-cs"/>
            </a:rPr>
            <a:t>年度以降の決算では赤字となっていま</a:t>
          </a:r>
          <a:r>
            <a:rPr lang="ja-JP" altLang="en-US" sz="1000">
              <a:solidFill>
                <a:schemeClr val="dk1"/>
              </a:solidFill>
              <a:effectLst/>
              <a:latin typeface="+mn-lt"/>
              <a:ea typeface="+mn-ea"/>
              <a:cs typeface="+mn-cs"/>
            </a:rPr>
            <a:t>したが、今回黒字となりました。</a:t>
          </a:r>
          <a:endParaRPr lang="ja-JP" altLang="ja-JP" sz="1000">
            <a:effectLst/>
          </a:endParaRPr>
        </a:p>
        <a:p>
          <a:r>
            <a:rPr lang="ja-JP" altLang="ja-JP" sz="1000">
              <a:solidFill>
                <a:schemeClr val="dk1"/>
              </a:solidFill>
              <a:effectLst/>
              <a:latin typeface="+mn-lt"/>
              <a:ea typeface="+mn-ea"/>
              <a:cs typeface="+mn-cs"/>
            </a:rPr>
            <a:t>　今後も、財政調整基金をはじめ各種基金の運用による財政運営が求められるため、より一層の効率的な行財政運営が必要です。</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当町における予算は、一般会計及び５特別会計並びに２事業会計の執行で、連結実質赤字比率は算出されていません。</a:t>
          </a:r>
          <a:endParaRPr lang="ja-JP" altLang="ja-JP" sz="1400">
            <a:effectLst/>
          </a:endParaRPr>
        </a:p>
        <a:p>
          <a:r>
            <a:rPr lang="ja-JP" altLang="ja-JP" sz="1100">
              <a:solidFill>
                <a:schemeClr val="dk1"/>
              </a:solidFill>
              <a:effectLst/>
              <a:latin typeface="+mn-lt"/>
              <a:ea typeface="+mn-ea"/>
              <a:cs typeface="+mn-cs"/>
            </a:rPr>
            <a:t>　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年度の決算状況は、一般会計及び国立公園内森林保全事業特別会計の合計で</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百万円の実質収支の黒字、国民健康保険事業他</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事業（介護保険事業、後期高齢者医療）の特別会計における実質収支は合わせて</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百万円の黒字、公共下水道事業においては、</a:t>
          </a:r>
          <a:r>
            <a:rPr lang="en-US" altLang="ja-JP" sz="1100">
              <a:solidFill>
                <a:schemeClr val="dk1"/>
              </a:solidFill>
              <a:effectLst/>
              <a:latin typeface="+mn-lt"/>
              <a:ea typeface="+mn-ea"/>
              <a:cs typeface="+mn-cs"/>
            </a:rPr>
            <a:t>80</a:t>
          </a:r>
          <a:r>
            <a:rPr lang="ja-JP" altLang="ja-JP" sz="1100">
              <a:solidFill>
                <a:schemeClr val="dk1"/>
              </a:solidFill>
              <a:effectLst/>
              <a:latin typeface="+mn-lt"/>
              <a:ea typeface="+mn-ea"/>
              <a:cs typeface="+mn-cs"/>
            </a:rPr>
            <a:t>万</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千円の資金剰余額となっています。</a:t>
          </a:r>
          <a:endParaRPr lang="ja-JP" altLang="ja-JP" sz="1400">
            <a:effectLst/>
          </a:endParaRPr>
        </a:p>
        <a:p>
          <a:r>
            <a:rPr lang="ja-JP" altLang="ja-JP" sz="1100">
              <a:solidFill>
                <a:schemeClr val="dk1"/>
              </a:solidFill>
              <a:effectLst/>
              <a:latin typeface="+mn-lt"/>
              <a:ea typeface="+mn-ea"/>
              <a:cs typeface="+mn-cs"/>
            </a:rPr>
            <a:t>　また、水道事業会計及び病院事業会計の状況</a:t>
          </a:r>
          <a:r>
            <a:rPr lang="ja-JP" altLang="en-US" sz="1100">
              <a:solidFill>
                <a:schemeClr val="dk1"/>
              </a:solidFill>
              <a:effectLst/>
              <a:latin typeface="+mn-lt"/>
              <a:ea typeface="+mn-ea"/>
              <a:cs typeface="+mn-cs"/>
            </a:rPr>
            <a:t>ですが</a:t>
          </a:r>
          <a:r>
            <a:rPr lang="ja-JP" altLang="ja-JP" sz="1100">
              <a:solidFill>
                <a:schemeClr val="dk1"/>
              </a:solidFill>
              <a:effectLst/>
              <a:latin typeface="+mn-lt"/>
              <a:ea typeface="+mn-ea"/>
              <a:cs typeface="+mn-cs"/>
            </a:rPr>
            <a:t>、資金不足額は算出されませんでした。</a:t>
          </a:r>
          <a:endParaRPr lang="ja-JP" altLang="ja-JP" sz="1400">
            <a:effectLst/>
          </a:endParaRPr>
        </a:p>
        <a:p>
          <a:r>
            <a:rPr lang="ja-JP" altLang="ja-JP" sz="1100">
              <a:solidFill>
                <a:schemeClr val="dk1"/>
              </a:solidFill>
              <a:effectLst/>
              <a:latin typeface="+mn-lt"/>
              <a:ea typeface="+mn-ea"/>
              <a:cs typeface="+mn-cs"/>
            </a:rPr>
            <a:t>　全会計を合わせた連結実質収支額は</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9,741</a:t>
          </a:r>
          <a:r>
            <a:rPr lang="ja-JP" altLang="ja-JP" sz="1100">
              <a:solidFill>
                <a:schemeClr val="dk1"/>
              </a:solidFill>
              <a:effectLst/>
              <a:latin typeface="+mn-lt"/>
              <a:ea typeface="+mn-ea"/>
              <a:cs typeface="+mn-cs"/>
            </a:rPr>
            <a:t>万円となり、前年度の額</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1,949</a:t>
          </a:r>
          <a:r>
            <a:rPr lang="ja-JP" altLang="ja-JP" sz="1100">
              <a:solidFill>
                <a:schemeClr val="dk1"/>
              </a:solidFill>
              <a:effectLst/>
              <a:latin typeface="+mn-lt"/>
              <a:ea typeface="+mn-ea"/>
              <a:cs typeface="+mn-cs"/>
            </a:rPr>
            <a:t>万円との比較では</a:t>
          </a:r>
          <a:r>
            <a:rPr lang="en-US" altLang="ja-JP" sz="1100">
              <a:solidFill>
                <a:schemeClr val="dk1"/>
              </a:solidFill>
              <a:effectLst/>
              <a:latin typeface="+mn-lt"/>
              <a:ea typeface="+mn-ea"/>
              <a:cs typeface="+mn-cs"/>
            </a:rPr>
            <a:t>7,792</a:t>
          </a:r>
          <a:r>
            <a:rPr lang="ja-JP" altLang="ja-JP" sz="1100">
              <a:solidFill>
                <a:schemeClr val="dk1"/>
              </a:solidFill>
              <a:effectLst/>
              <a:latin typeface="+mn-lt"/>
              <a:ea typeface="+mn-ea"/>
              <a:cs typeface="+mn-cs"/>
            </a:rPr>
            <a:t>万円の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額となっています。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一般会計における元利償還額は、計画的な事業執行や公的補償金免除繰上償還の実施、金利見直しによる利子の減などにより、単年度での償還額は概ね</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億円程度となっています。</a:t>
          </a:r>
          <a:endParaRPr lang="ja-JP" altLang="ja-JP" sz="1400">
            <a:effectLst/>
          </a:endParaRPr>
        </a:p>
        <a:p>
          <a:r>
            <a:rPr lang="ja-JP" altLang="ja-JP" sz="1100">
              <a:solidFill>
                <a:schemeClr val="dk1"/>
              </a:solidFill>
              <a:effectLst/>
              <a:latin typeface="+mn-lt"/>
              <a:ea typeface="+mn-ea"/>
              <a:cs typeface="+mn-cs"/>
            </a:rPr>
            <a:t>　公営企業債の元利償還に対する繰入金は、病院事業及び水道事業、公共下水道事業に対するもので、例年、約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千万円程度となっています</a:t>
          </a:r>
          <a:r>
            <a:rPr lang="ja-JP" altLang="en-US" sz="1100">
              <a:solidFill>
                <a:schemeClr val="dk1"/>
              </a:solidFill>
              <a:effectLst/>
              <a:latin typeface="+mn-lt"/>
              <a:ea typeface="+mn-ea"/>
              <a:cs typeface="+mn-cs"/>
            </a:rPr>
            <a:t>が、今回公共下水道事業分が増加しております</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算入公債費等については、辺地対策事業債や臨時財政対策債、公共道路整備等の財源対策債などの償還に対する算定となっており、約</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億円となっています。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減債基金については、約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程度</a:t>
          </a:r>
          <a:r>
            <a:rPr kumimoji="1" lang="ja-JP" altLang="ja-JP" sz="1100">
              <a:solidFill>
                <a:schemeClr val="dk1"/>
              </a:solidFill>
              <a:effectLst/>
              <a:latin typeface="+mn-lt"/>
              <a:ea typeface="+mn-ea"/>
              <a:cs typeface="+mn-cs"/>
            </a:rPr>
            <a:t>の積立残高となっていますが、満期一括償還地方債の償還財源として積み立てている額がないため、空欄となっています。</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50">
              <a:solidFill>
                <a:schemeClr val="dk1"/>
              </a:solidFill>
              <a:effectLst/>
              <a:latin typeface="+mn-lt"/>
              <a:ea typeface="+mn-ea"/>
              <a:cs typeface="+mn-cs"/>
            </a:rPr>
            <a:t>一般会計等における地方債現在高について、平成</a:t>
          </a:r>
          <a:r>
            <a:rPr lang="en-US" altLang="ja-JP" sz="950">
              <a:solidFill>
                <a:schemeClr val="dk1"/>
              </a:solidFill>
              <a:effectLst/>
              <a:latin typeface="+mn-lt"/>
              <a:ea typeface="+mn-ea"/>
              <a:cs typeface="+mn-cs"/>
            </a:rPr>
            <a:t>23</a:t>
          </a:r>
          <a:r>
            <a:rPr lang="ja-JP" altLang="ja-JP" sz="950">
              <a:solidFill>
                <a:schemeClr val="dk1"/>
              </a:solidFill>
              <a:effectLst/>
              <a:latin typeface="+mn-lt"/>
              <a:ea typeface="+mn-ea"/>
              <a:cs typeface="+mn-cs"/>
            </a:rPr>
            <a:t>年度以降、新一般廃棄物処理施設の建設事業債や国の景気対策による補正予算債の発行、公共施設の長寿命化事業等により、</a:t>
          </a:r>
          <a:r>
            <a:rPr lang="en-US" altLang="ja-JP" sz="950">
              <a:solidFill>
                <a:schemeClr val="dk1"/>
              </a:solidFill>
              <a:effectLst/>
              <a:latin typeface="+mn-lt"/>
              <a:ea typeface="+mn-ea"/>
              <a:cs typeface="+mn-cs"/>
            </a:rPr>
            <a:t>120</a:t>
          </a:r>
          <a:r>
            <a:rPr lang="ja-JP" altLang="ja-JP" sz="950">
              <a:solidFill>
                <a:schemeClr val="dk1"/>
              </a:solidFill>
              <a:effectLst/>
              <a:latin typeface="+mn-lt"/>
              <a:ea typeface="+mn-ea"/>
              <a:cs typeface="+mn-cs"/>
            </a:rPr>
            <a:t>億円前後での推移となっています。</a:t>
          </a:r>
          <a:endParaRPr lang="ja-JP" altLang="ja-JP" sz="950">
            <a:effectLst/>
          </a:endParaRPr>
        </a:p>
        <a:p>
          <a:r>
            <a:rPr lang="ja-JP" altLang="ja-JP" sz="950">
              <a:solidFill>
                <a:schemeClr val="dk1"/>
              </a:solidFill>
              <a:effectLst/>
              <a:latin typeface="+mn-lt"/>
              <a:ea typeface="+mn-ea"/>
              <a:cs typeface="+mn-cs"/>
            </a:rPr>
            <a:t>　債務負担行為に基づく支出予定額については、前年度比で約</a:t>
          </a:r>
          <a:r>
            <a:rPr lang="en-US" altLang="ja-JP" sz="950">
              <a:solidFill>
                <a:schemeClr val="dk1"/>
              </a:solidFill>
              <a:effectLst/>
              <a:latin typeface="+mn-lt"/>
              <a:ea typeface="+mn-ea"/>
              <a:cs typeface="+mn-cs"/>
            </a:rPr>
            <a:t>1</a:t>
          </a:r>
          <a:r>
            <a:rPr lang="ja-JP" altLang="en-US" sz="950">
              <a:solidFill>
                <a:schemeClr val="dk1"/>
              </a:solidFill>
              <a:effectLst/>
              <a:latin typeface="+mn-lt"/>
              <a:ea typeface="+mn-ea"/>
              <a:cs typeface="+mn-cs"/>
            </a:rPr>
            <a:t>億</a:t>
          </a:r>
          <a:r>
            <a:rPr lang="en-US" altLang="ja-JP" sz="950">
              <a:solidFill>
                <a:schemeClr val="dk1"/>
              </a:solidFill>
              <a:effectLst/>
              <a:latin typeface="+mn-lt"/>
              <a:ea typeface="+mn-ea"/>
              <a:cs typeface="+mn-cs"/>
            </a:rPr>
            <a:t>4,000</a:t>
          </a:r>
          <a:r>
            <a:rPr lang="ja-JP" altLang="ja-JP" sz="950">
              <a:solidFill>
                <a:schemeClr val="dk1"/>
              </a:solidFill>
              <a:effectLst/>
              <a:latin typeface="+mn-lt"/>
              <a:ea typeface="+mn-ea"/>
              <a:cs typeface="+mn-cs"/>
            </a:rPr>
            <a:t>万円の</a:t>
          </a:r>
          <a:r>
            <a:rPr lang="ja-JP" altLang="en-US" sz="950">
              <a:solidFill>
                <a:schemeClr val="dk1"/>
              </a:solidFill>
              <a:effectLst/>
              <a:latin typeface="+mn-lt"/>
              <a:ea typeface="+mn-ea"/>
              <a:cs typeface="+mn-cs"/>
            </a:rPr>
            <a:t>減少</a:t>
          </a:r>
          <a:r>
            <a:rPr lang="ja-JP" altLang="ja-JP" sz="950">
              <a:solidFill>
                <a:schemeClr val="dk1"/>
              </a:solidFill>
              <a:effectLst/>
              <a:latin typeface="+mn-lt"/>
              <a:ea typeface="+mn-ea"/>
              <a:cs typeface="+mn-cs"/>
            </a:rPr>
            <a:t>となっています。</a:t>
          </a:r>
          <a:endParaRPr lang="ja-JP" altLang="ja-JP" sz="950">
            <a:effectLst/>
          </a:endParaRPr>
        </a:p>
        <a:p>
          <a:r>
            <a:rPr lang="ja-JP" altLang="ja-JP" sz="950">
              <a:solidFill>
                <a:schemeClr val="dk1"/>
              </a:solidFill>
              <a:effectLst/>
              <a:latin typeface="+mn-lt"/>
              <a:ea typeface="+mn-ea"/>
              <a:cs typeface="+mn-cs"/>
            </a:rPr>
            <a:t>　公営企業債等繰入見込額については、病院・水道・公共下水道事業会計に対するものとなっており、</a:t>
          </a:r>
          <a:r>
            <a:rPr lang="en-US" altLang="ja-JP" sz="950">
              <a:solidFill>
                <a:schemeClr val="dk1"/>
              </a:solidFill>
              <a:effectLst/>
              <a:latin typeface="+mn-lt"/>
              <a:ea typeface="+mn-ea"/>
              <a:cs typeface="+mn-cs"/>
            </a:rPr>
            <a:t>9,300</a:t>
          </a:r>
          <a:r>
            <a:rPr lang="ja-JP" altLang="ja-JP" sz="950">
              <a:solidFill>
                <a:schemeClr val="dk1"/>
              </a:solidFill>
              <a:effectLst/>
              <a:latin typeface="+mn-lt"/>
              <a:ea typeface="+mn-ea"/>
              <a:cs typeface="+mn-cs"/>
            </a:rPr>
            <a:t>万円の減額となっています。</a:t>
          </a:r>
          <a:endParaRPr lang="ja-JP" altLang="ja-JP" sz="950">
            <a:effectLst/>
          </a:endParaRPr>
        </a:p>
        <a:p>
          <a:r>
            <a:rPr lang="ja-JP" altLang="ja-JP" sz="950">
              <a:solidFill>
                <a:schemeClr val="dk1"/>
              </a:solidFill>
              <a:effectLst/>
              <a:latin typeface="+mn-lt"/>
              <a:ea typeface="+mn-ea"/>
              <a:cs typeface="+mn-cs"/>
            </a:rPr>
            <a:t>　組合等負担等見込額については、消防庁舎改築や３町終末処理事業組合の施設改修に伴う地方債の元金償還開始により</a:t>
          </a:r>
          <a:r>
            <a:rPr lang="ja-JP" altLang="en-US" sz="950">
              <a:solidFill>
                <a:schemeClr val="dk1"/>
              </a:solidFill>
              <a:effectLst/>
              <a:latin typeface="+mn-lt"/>
              <a:ea typeface="+mn-ea"/>
              <a:cs typeface="+mn-cs"/>
            </a:rPr>
            <a:t>増加</a:t>
          </a:r>
          <a:r>
            <a:rPr lang="ja-JP" altLang="ja-JP" sz="950">
              <a:solidFill>
                <a:schemeClr val="dk1"/>
              </a:solidFill>
              <a:effectLst/>
              <a:latin typeface="+mn-lt"/>
              <a:ea typeface="+mn-ea"/>
              <a:cs typeface="+mn-cs"/>
            </a:rPr>
            <a:t>しています。</a:t>
          </a:r>
          <a:endParaRPr lang="ja-JP" altLang="ja-JP" sz="950">
            <a:effectLst/>
          </a:endParaRPr>
        </a:p>
        <a:p>
          <a:r>
            <a:rPr lang="ja-JP" altLang="ja-JP" sz="950">
              <a:solidFill>
                <a:schemeClr val="dk1"/>
              </a:solidFill>
              <a:effectLst/>
              <a:latin typeface="+mn-lt"/>
              <a:ea typeface="+mn-ea"/>
              <a:cs typeface="+mn-cs"/>
            </a:rPr>
            <a:t>　退職手当負担見込額については、行財政改革に伴う職員数の減少等により、減少傾向となっています</a:t>
          </a:r>
          <a:r>
            <a:rPr lang="ja-JP" altLang="en-US" sz="950">
              <a:solidFill>
                <a:schemeClr val="dk1"/>
              </a:solidFill>
              <a:effectLst/>
              <a:latin typeface="+mn-lt"/>
              <a:ea typeface="+mn-ea"/>
              <a:cs typeface="+mn-cs"/>
            </a:rPr>
            <a:t>が、</a:t>
          </a:r>
          <a:r>
            <a:rPr lang="en-US" altLang="ja-JP" sz="950">
              <a:solidFill>
                <a:schemeClr val="dk1"/>
              </a:solidFill>
              <a:effectLst/>
              <a:latin typeface="+mn-lt"/>
              <a:ea typeface="+mn-ea"/>
              <a:cs typeface="+mn-cs"/>
            </a:rPr>
            <a:t>R2</a:t>
          </a:r>
          <a:r>
            <a:rPr lang="ja-JP" altLang="en-US" sz="950">
              <a:solidFill>
                <a:schemeClr val="dk1"/>
              </a:solidFill>
              <a:effectLst/>
              <a:latin typeface="+mn-lt"/>
              <a:ea typeface="+mn-ea"/>
              <a:cs typeface="+mn-cs"/>
            </a:rPr>
            <a:t>については会計年度任用職員の制度の関係で増加しています</a:t>
          </a:r>
          <a:r>
            <a:rPr lang="ja-JP" altLang="ja-JP" sz="950">
              <a:solidFill>
                <a:schemeClr val="dk1"/>
              </a:solidFill>
              <a:effectLst/>
              <a:latin typeface="+mn-lt"/>
              <a:ea typeface="+mn-ea"/>
              <a:cs typeface="+mn-cs"/>
            </a:rPr>
            <a:t>。</a:t>
          </a:r>
          <a:endParaRPr lang="ja-JP" altLang="ja-JP" sz="950">
            <a:effectLst/>
          </a:endParaRPr>
        </a:p>
        <a:p>
          <a:r>
            <a:rPr lang="ja-JP" altLang="ja-JP" sz="950">
              <a:solidFill>
                <a:schemeClr val="dk1"/>
              </a:solidFill>
              <a:effectLst/>
              <a:latin typeface="+mn-lt"/>
              <a:ea typeface="+mn-ea"/>
              <a:cs typeface="+mn-cs"/>
            </a:rPr>
            <a:t>　充当可能基金については、</a:t>
          </a:r>
          <a:r>
            <a:rPr lang="en-US" altLang="ja-JP" sz="950">
              <a:solidFill>
                <a:schemeClr val="dk1"/>
              </a:solidFill>
              <a:effectLst/>
              <a:latin typeface="+mn-lt"/>
              <a:ea typeface="+mn-ea"/>
              <a:cs typeface="+mn-cs"/>
            </a:rPr>
            <a:t>22</a:t>
          </a:r>
          <a:r>
            <a:rPr lang="ja-JP" altLang="ja-JP" sz="950">
              <a:solidFill>
                <a:schemeClr val="dk1"/>
              </a:solidFill>
              <a:effectLst/>
              <a:latin typeface="+mn-lt"/>
              <a:ea typeface="+mn-ea"/>
              <a:cs typeface="+mn-cs"/>
            </a:rPr>
            <a:t>億</a:t>
          </a:r>
          <a:r>
            <a:rPr lang="en-US" altLang="ja-JP" sz="950">
              <a:solidFill>
                <a:schemeClr val="dk1"/>
              </a:solidFill>
              <a:effectLst/>
              <a:latin typeface="+mn-lt"/>
              <a:ea typeface="+mn-ea"/>
              <a:cs typeface="+mn-cs"/>
            </a:rPr>
            <a:t>7,200</a:t>
          </a:r>
          <a:r>
            <a:rPr lang="ja-JP" altLang="ja-JP" sz="950">
              <a:solidFill>
                <a:schemeClr val="dk1"/>
              </a:solidFill>
              <a:effectLst/>
              <a:latin typeface="+mn-lt"/>
              <a:ea typeface="+mn-ea"/>
              <a:cs typeface="+mn-cs"/>
            </a:rPr>
            <a:t>万円となっていますが、約半分が財政調整基金（</a:t>
          </a:r>
          <a:r>
            <a:rPr lang="en-US" altLang="ja-JP" sz="950">
              <a:solidFill>
                <a:schemeClr val="dk1"/>
              </a:solidFill>
              <a:effectLst/>
              <a:latin typeface="+mn-lt"/>
              <a:ea typeface="+mn-ea"/>
              <a:cs typeface="+mn-cs"/>
            </a:rPr>
            <a:t>12</a:t>
          </a:r>
          <a:r>
            <a:rPr lang="ja-JP" altLang="ja-JP" sz="950">
              <a:solidFill>
                <a:schemeClr val="dk1"/>
              </a:solidFill>
              <a:effectLst/>
              <a:latin typeface="+mn-lt"/>
              <a:ea typeface="+mn-ea"/>
              <a:cs typeface="+mn-cs"/>
            </a:rPr>
            <a:t>億円）で、残りは国民健康保険基金等の特定目的基金となっており、充当可能財源等については、町営住宅使用料等や都市計画税等となっています。</a:t>
          </a:r>
          <a:endParaRPr lang="ja-JP" altLang="ja-JP" sz="950">
            <a:effectLst/>
          </a:endParaRPr>
        </a:p>
        <a:p>
          <a:r>
            <a:rPr lang="ja-JP" altLang="ja-JP" sz="950">
              <a:solidFill>
                <a:schemeClr val="dk1"/>
              </a:solidFill>
              <a:effectLst/>
              <a:latin typeface="+mn-lt"/>
              <a:ea typeface="+mn-ea"/>
              <a:cs typeface="+mn-cs"/>
            </a:rPr>
            <a:t>　基準財政需要額算入見込額は、元利償還終了等による算入の終了等により約</a:t>
          </a:r>
          <a:r>
            <a:rPr lang="en-US" altLang="ja-JP" sz="950">
              <a:solidFill>
                <a:schemeClr val="dk1"/>
              </a:solidFill>
              <a:effectLst/>
              <a:latin typeface="+mn-lt"/>
              <a:ea typeface="+mn-ea"/>
              <a:cs typeface="+mn-cs"/>
            </a:rPr>
            <a:t>3,500</a:t>
          </a:r>
          <a:r>
            <a:rPr lang="ja-JP" altLang="en-US" sz="950">
              <a:solidFill>
                <a:schemeClr val="dk1"/>
              </a:solidFill>
              <a:effectLst/>
              <a:latin typeface="+mn-lt"/>
              <a:ea typeface="+mn-ea"/>
              <a:cs typeface="+mn-cs"/>
            </a:rPr>
            <a:t>万</a:t>
          </a:r>
          <a:r>
            <a:rPr lang="ja-JP" altLang="ja-JP" sz="950">
              <a:solidFill>
                <a:schemeClr val="dk1"/>
              </a:solidFill>
              <a:effectLst/>
              <a:latin typeface="+mn-lt"/>
              <a:ea typeface="+mn-ea"/>
              <a:cs typeface="+mn-cs"/>
            </a:rPr>
            <a:t>円の減少となっています。</a:t>
          </a:r>
          <a:endParaRPr lang="ja-JP" altLang="ja-JP" sz="9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北海道斜里町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ほとんどの基金を定期預金で管理していることから、運用益については少額となっており、基金の増額は難しい状況になっています。</a:t>
          </a:r>
          <a:endParaRPr lang="ja-JP" altLang="ja-JP" sz="1400">
            <a:effectLst/>
          </a:endParaRPr>
        </a:p>
        <a:p>
          <a:r>
            <a:rPr kumimoji="1" lang="ja-JP" altLang="ja-JP" sz="1100">
              <a:solidFill>
                <a:schemeClr val="dk1"/>
              </a:solidFill>
              <a:effectLst/>
              <a:latin typeface="+mn-lt"/>
              <a:ea typeface="+mn-ea"/>
              <a:cs typeface="+mn-cs"/>
            </a:rPr>
            <a:t>　一般会計での財源不足額は近年発生していないことや、前年度繰越金などの剰余金を積み立てていることなどから、財政調整基金及び減債基金については現</a:t>
          </a:r>
          <a:endParaRPr lang="ja-JP" altLang="ja-JP" sz="1400">
            <a:effectLst/>
          </a:endParaRPr>
        </a:p>
        <a:p>
          <a:r>
            <a:rPr kumimoji="1" lang="ja-JP" altLang="ja-JP" sz="1100">
              <a:solidFill>
                <a:schemeClr val="dk1"/>
              </a:solidFill>
              <a:effectLst/>
              <a:latin typeface="+mn-lt"/>
              <a:ea typeface="+mn-ea"/>
              <a:cs typeface="+mn-cs"/>
            </a:rPr>
            <a:t>　 状維持となっていましたが、中期的な財政収支の試算では、平成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年度以降、財政調整基金の繰入が必要な状況となっています。</a:t>
          </a:r>
          <a:endParaRPr lang="ja-JP" altLang="ja-JP" sz="1400">
            <a:effectLst/>
          </a:endParaRPr>
        </a:p>
        <a:p>
          <a:r>
            <a:rPr kumimoji="1" lang="ja-JP" altLang="ja-JP" sz="1100">
              <a:solidFill>
                <a:schemeClr val="dk1"/>
              </a:solidFill>
              <a:effectLst/>
              <a:latin typeface="+mn-lt"/>
              <a:ea typeface="+mn-ea"/>
              <a:cs typeface="+mn-cs"/>
            </a:rPr>
            <a:t>　　また、老朽化した施設の維持管理対策として行う事業や基金設置の目的にある事業への財源対策として、その他特定目的基金を活用していることなどから、特</a:t>
          </a:r>
          <a:endParaRPr lang="ja-JP" altLang="ja-JP" sz="1400">
            <a:effectLst/>
          </a:endParaRPr>
        </a:p>
        <a:p>
          <a:r>
            <a:rPr kumimoji="1" lang="ja-JP" altLang="ja-JP" sz="1100">
              <a:solidFill>
                <a:schemeClr val="dk1"/>
              </a:solidFill>
              <a:effectLst/>
              <a:latin typeface="+mn-lt"/>
              <a:ea typeface="+mn-ea"/>
              <a:cs typeface="+mn-cs"/>
            </a:rPr>
            <a:t>　 定目的基金</a:t>
          </a:r>
          <a:r>
            <a:rPr kumimoji="1" lang="ja-JP" altLang="en-US" sz="1100">
              <a:solidFill>
                <a:schemeClr val="dk1"/>
              </a:solidFill>
              <a:effectLst/>
              <a:latin typeface="+mn-lt"/>
              <a:ea typeface="+mn-ea"/>
              <a:cs typeface="+mn-cs"/>
            </a:rPr>
            <a:t>の適正な維持管理に努めます</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運用益が見込めない状況や将来的な財政運営上、最低限、基金残高の現状維持は必要であると考えており、引き続き、歳出の効率的な執行などにより基金の 適正な維持管理に努めます。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普通会計で</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の特定目的基金、国民健康保険事業会計及び介護保険事業会計における基金を合わせて</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の特定目的基金を設置・管理しており、基金の目的</a:t>
          </a:r>
          <a:endParaRPr lang="ja-JP" altLang="ja-JP" sz="1400">
            <a:effectLst/>
          </a:endParaRPr>
        </a:p>
        <a:p>
          <a:r>
            <a:rPr kumimoji="1" lang="ja-JP" altLang="ja-JP" sz="1100">
              <a:solidFill>
                <a:schemeClr val="dk1"/>
              </a:solidFill>
              <a:effectLst/>
              <a:latin typeface="+mn-lt"/>
              <a:ea typeface="+mn-ea"/>
              <a:cs typeface="+mn-cs"/>
            </a:rPr>
            <a:t>　 に沿った運用を行っています。</a:t>
          </a:r>
          <a:endParaRPr lang="ja-JP" altLang="ja-JP" sz="1400">
            <a:effectLst/>
          </a:endParaRPr>
        </a:p>
        <a:p>
          <a:r>
            <a:rPr kumimoji="1" lang="ja-JP" altLang="ja-JP" sz="1100">
              <a:solidFill>
                <a:schemeClr val="dk1"/>
              </a:solidFill>
              <a:effectLst/>
              <a:latin typeface="+mn-lt"/>
              <a:ea typeface="+mn-ea"/>
              <a:cs typeface="+mn-cs"/>
            </a:rPr>
            <a:t>　　　近年は、公共施設や町営住宅の維持管理に要する経費に対しての取り崩しが増加しています。また、知床国立公園内の森林再生事業への寄附金を基にした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森林再生整備事業についても、基金の一部を財源として計画的に事業を進めているところです。</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年度では、特定目的基金への寄附金や運用利子をはじめとした積立金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5,280</a:t>
          </a:r>
          <a:r>
            <a:rPr kumimoji="1" lang="ja-JP" altLang="ja-JP" sz="1100">
              <a:solidFill>
                <a:schemeClr val="dk1"/>
              </a:solidFill>
              <a:effectLst/>
              <a:latin typeface="+mn-lt"/>
              <a:ea typeface="+mn-ea"/>
              <a:cs typeface="+mn-cs"/>
            </a:rPr>
            <a:t>万円に対し各種事業の財源として、公共施設整備基金を</a:t>
          </a:r>
          <a:r>
            <a:rPr kumimoji="1" lang="en-US" altLang="ja-JP" sz="1100">
              <a:solidFill>
                <a:schemeClr val="dk1"/>
              </a:solidFill>
              <a:effectLst/>
              <a:latin typeface="+mn-lt"/>
              <a:ea typeface="+mn-ea"/>
              <a:cs typeface="+mn-cs"/>
            </a:rPr>
            <a:t>1,068</a:t>
          </a:r>
          <a:r>
            <a:rPr kumimoji="1" lang="ja-JP" altLang="ja-JP" sz="1100">
              <a:solidFill>
                <a:schemeClr val="dk1"/>
              </a:solidFill>
              <a:effectLst/>
              <a:latin typeface="+mn-lt"/>
              <a:ea typeface="+mn-ea"/>
              <a:cs typeface="+mn-cs"/>
            </a:rPr>
            <a:t>万円、町営</a:t>
          </a:r>
          <a:endParaRPr lang="ja-JP" altLang="ja-JP" sz="1400">
            <a:effectLst/>
          </a:endParaRPr>
        </a:p>
        <a:p>
          <a:r>
            <a:rPr kumimoji="1" lang="ja-JP" altLang="ja-JP" sz="1100">
              <a:solidFill>
                <a:schemeClr val="dk1"/>
              </a:solidFill>
              <a:effectLst/>
              <a:latin typeface="+mn-lt"/>
              <a:ea typeface="+mn-ea"/>
              <a:cs typeface="+mn-cs"/>
            </a:rPr>
            <a:t>　 住宅整備基金を</a:t>
          </a:r>
          <a:r>
            <a:rPr kumimoji="1" lang="en-US" altLang="ja-JP" sz="1100">
              <a:solidFill>
                <a:schemeClr val="dk1"/>
              </a:solidFill>
              <a:effectLst/>
              <a:latin typeface="+mn-lt"/>
              <a:ea typeface="+mn-ea"/>
              <a:cs typeface="+mn-cs"/>
            </a:rPr>
            <a:t>908</a:t>
          </a:r>
          <a:r>
            <a:rPr kumimoji="1" lang="ja-JP" altLang="ja-JP" sz="1100">
              <a:solidFill>
                <a:schemeClr val="dk1"/>
              </a:solidFill>
              <a:effectLst/>
              <a:latin typeface="+mn-lt"/>
              <a:ea typeface="+mn-ea"/>
              <a:cs typeface="+mn-cs"/>
            </a:rPr>
            <a:t>万円取り崩し、各種公共施設や町営住宅等の長寿命化や維持補修事業に充当しました。</a:t>
          </a:r>
          <a:endParaRPr lang="ja-JP" altLang="ja-JP" sz="1400">
            <a:effectLst/>
          </a:endParaRPr>
        </a:p>
        <a:p>
          <a:r>
            <a:rPr kumimoji="1" lang="ja-JP" altLang="ja-JP" sz="1100">
              <a:solidFill>
                <a:schemeClr val="dk1"/>
              </a:solidFill>
              <a:effectLst/>
              <a:latin typeface="+mn-lt"/>
              <a:ea typeface="+mn-ea"/>
              <a:cs typeface="+mn-cs"/>
            </a:rPr>
            <a:t>　　　また、知床国立公園内の森林再生事業に</a:t>
          </a:r>
          <a:r>
            <a:rPr kumimoji="1" lang="en-US" altLang="ja-JP" sz="1100">
              <a:solidFill>
                <a:schemeClr val="dk1"/>
              </a:solidFill>
              <a:effectLst/>
              <a:latin typeface="+mn-lt"/>
              <a:ea typeface="+mn-ea"/>
              <a:cs typeface="+mn-cs"/>
            </a:rPr>
            <a:t>1,974</a:t>
          </a:r>
          <a:r>
            <a:rPr kumimoji="1" lang="ja-JP" altLang="ja-JP" sz="1100">
              <a:solidFill>
                <a:schemeClr val="dk1"/>
              </a:solidFill>
              <a:effectLst/>
              <a:latin typeface="+mn-lt"/>
              <a:ea typeface="+mn-ea"/>
              <a:cs typeface="+mn-cs"/>
            </a:rPr>
            <a:t>万円の取り崩し、独自の介護サービス事業等への財源として保健福祉サービス基金を</a:t>
          </a:r>
          <a:r>
            <a:rPr kumimoji="1" lang="en-US" altLang="ja-JP" sz="1100">
              <a:solidFill>
                <a:schemeClr val="dk1"/>
              </a:solidFill>
              <a:effectLst/>
              <a:latin typeface="+mn-lt"/>
              <a:ea typeface="+mn-ea"/>
              <a:cs typeface="+mn-cs"/>
            </a:rPr>
            <a:t>1,061</a:t>
          </a:r>
          <a:r>
            <a:rPr kumimoji="1" lang="ja-JP" altLang="ja-JP" sz="1100">
              <a:solidFill>
                <a:schemeClr val="dk1"/>
              </a:solidFill>
              <a:effectLst/>
              <a:latin typeface="+mn-lt"/>
              <a:ea typeface="+mn-ea"/>
              <a:cs typeface="+mn-cs"/>
            </a:rPr>
            <a:t>万円取り崩すなど、</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その他特定目的基金を</a:t>
          </a:r>
          <a:r>
            <a:rPr kumimoji="1" lang="en-US" altLang="ja-JP" sz="1100">
              <a:solidFill>
                <a:schemeClr val="dk1"/>
              </a:solidFill>
              <a:effectLst/>
              <a:latin typeface="+mn-lt"/>
              <a:ea typeface="+mn-ea"/>
              <a:cs typeface="+mn-cs"/>
            </a:rPr>
            <a:t>8,749</a:t>
          </a:r>
          <a:r>
            <a:rPr kumimoji="1" lang="ja-JP" altLang="ja-JP" sz="1100">
              <a:solidFill>
                <a:schemeClr val="dk1"/>
              </a:solidFill>
              <a:effectLst/>
              <a:latin typeface="+mn-lt"/>
              <a:ea typeface="+mn-ea"/>
              <a:cs typeface="+mn-cs"/>
            </a:rPr>
            <a:t>万円取り崩したことから、前年度比で</a:t>
          </a:r>
          <a:r>
            <a:rPr kumimoji="1" lang="en-US" altLang="ja-JP" sz="1100">
              <a:solidFill>
                <a:schemeClr val="dk1"/>
              </a:solidFill>
              <a:effectLst/>
              <a:latin typeface="+mn-lt"/>
              <a:ea typeface="+mn-ea"/>
              <a:cs typeface="+mn-cs"/>
            </a:rPr>
            <a:t>6,500</a:t>
          </a:r>
          <a:r>
            <a:rPr kumimoji="1" lang="ja-JP" altLang="ja-JP" sz="1100">
              <a:solidFill>
                <a:schemeClr val="dk1"/>
              </a:solidFill>
              <a:effectLst/>
              <a:latin typeface="+mn-lt"/>
              <a:ea typeface="+mn-ea"/>
              <a:cs typeface="+mn-cs"/>
            </a:rPr>
            <a:t>万円の増加となりました。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特定目的基金は使途が限定されており、公共施設や町営住宅等の維持管理経費、森林再生や世界自然遺産の保護管理など長期にわたる事業への財源対策</a:t>
          </a:r>
          <a:endParaRPr lang="ja-JP" altLang="ja-JP" sz="1400">
            <a:effectLst/>
          </a:endParaRPr>
        </a:p>
        <a:p>
          <a:r>
            <a:rPr kumimoji="1" lang="ja-JP" altLang="ja-JP" sz="1100">
              <a:solidFill>
                <a:schemeClr val="dk1"/>
              </a:solidFill>
              <a:effectLst/>
              <a:latin typeface="+mn-lt"/>
              <a:ea typeface="+mn-ea"/>
              <a:cs typeface="+mn-cs"/>
            </a:rPr>
            <a:t>　　として、引き続き基金の維持管理に努めます。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4,300</a:t>
          </a:r>
          <a:r>
            <a:rPr kumimoji="1" lang="ja-JP" altLang="ja-JP" sz="1100">
              <a:solidFill>
                <a:schemeClr val="dk1"/>
              </a:solidFill>
              <a:effectLst/>
              <a:latin typeface="+mn-lt"/>
              <a:ea typeface="+mn-ea"/>
              <a:cs typeface="+mn-cs"/>
            </a:rPr>
            <a:t>万円を</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しました。</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近年、町の基幹産業である農業や漁業関係所得が堅調ではあるものの、第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次産業の状況により町税収入の変動が起こり得ることや地方交付税の算定状況、</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老朽化する公共施設の維持管理等、将来的な歳入・歳出の変動に備える上でも、基準財政需要額の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割程度の財政調整基金は必要であると考えており、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a:t>
          </a:r>
          <a:endParaRPr lang="ja-JP" altLang="ja-JP" sz="1400">
            <a:effectLst/>
          </a:endParaRPr>
        </a:p>
        <a:p>
          <a:r>
            <a:rPr kumimoji="1" lang="ja-JP" altLang="ja-JP" sz="1100">
              <a:solidFill>
                <a:schemeClr val="dk1"/>
              </a:solidFill>
              <a:effectLst/>
              <a:latin typeface="+mn-lt"/>
              <a:ea typeface="+mn-ea"/>
              <a:cs typeface="+mn-cs"/>
            </a:rPr>
            <a:t>　 前後の積立金の維持を基本に基金の管理を進めます。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年度においては、起債元利償還金への財源として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億円の基金取り崩しを行い、前年度繰越金等の剰余金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4,500</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円を積み立てたことにより、差額</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4,500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となりました。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一般会計の起債残高は</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億円となっており、今後も毎年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億円前後の起債元利償還金が見込まれていることから、起債償還金の補てん財源として減債基金</a:t>
          </a:r>
          <a:endParaRPr lang="ja-JP" altLang="ja-JP" sz="1400">
            <a:effectLst/>
          </a:endParaRPr>
        </a:p>
        <a:p>
          <a:r>
            <a:rPr kumimoji="1" lang="ja-JP" altLang="ja-JP" sz="1100">
              <a:solidFill>
                <a:schemeClr val="dk1"/>
              </a:solidFill>
              <a:effectLst/>
              <a:latin typeface="+mn-lt"/>
              <a:ea typeface="+mn-ea"/>
              <a:cs typeface="+mn-cs"/>
            </a:rPr>
            <a:t>　 は必要となっています。引き続き、歳出予算の効率的な執行等により減債基金の維持に努めます。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11,300
11,110
737.13
11,520,158
11,263,456
256,473
5,760,335
12,156,908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有形固定資産減価償却率は類似団体平均よりやや高い水準であり、病院・博物館・自然環境保全関連施設等、他の自治体と比較すると公共施設が多く、老朽化が進んでいることから、平成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年度に改定した公共施設等総合管理計画に基づき、施設の維持管理を適切に進めていきます。</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34</xdr:row>
      <xdr:rowOff>147744</xdr:rowOff>
    </xdr:to>
    <xdr:cxnSp macro="">
      <xdr:nvCxnSpPr>
        <xdr:cNvPr id="65" name="直線コネクタ 64"/>
        <xdr:cNvCxnSpPr/>
      </xdr:nvCxnSpPr>
      <xdr:spPr>
        <a:xfrm flipV="1">
          <a:off x="4760595" y="5273252"/>
          <a:ext cx="1270" cy="147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151571</xdr:rowOff>
    </xdr:from>
    <xdr:ext cx="405111" cy="259045"/>
    <xdr:sp macro="" textlink="">
      <xdr:nvSpPr>
        <xdr:cNvPr id="66" name="有形固定資産減価償却率最小値テキスト"/>
        <xdr:cNvSpPr txBox="1"/>
      </xdr:nvSpPr>
      <xdr:spPr>
        <a:xfrm>
          <a:off x="4813300" y="675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147744</xdr:rowOff>
    </xdr:from>
    <xdr:to>
      <xdr:col>23</xdr:col>
      <xdr:colOff>174625</xdr:colOff>
      <xdr:row>34</xdr:row>
      <xdr:rowOff>147744</xdr:rowOff>
    </xdr:to>
    <xdr:cxnSp macro="">
      <xdr:nvCxnSpPr>
        <xdr:cNvPr id="67" name="直線コネクタ 66"/>
        <xdr:cNvCxnSpPr/>
      </xdr:nvCxnSpPr>
      <xdr:spPr>
        <a:xfrm>
          <a:off x="4673600" y="674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68" name="有形固定資産減価償却率最大値テキスト"/>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69" name="直線コネクタ 68"/>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70" name="有形固定資産減価償却率平均値テキスト"/>
        <xdr:cNvSpPr txBox="1"/>
      </xdr:nvSpPr>
      <xdr:spPr>
        <a:xfrm>
          <a:off x="4813300" y="5984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131445</xdr:rowOff>
    </xdr:from>
    <xdr:to>
      <xdr:col>15</xdr:col>
      <xdr:colOff>187325</xdr:colOff>
      <xdr:row>31</xdr:row>
      <xdr:rowOff>61595</xdr:rowOff>
    </xdr:to>
    <xdr:sp macro="" textlink="">
      <xdr:nvSpPr>
        <xdr:cNvPr id="73" name="フローチャート: 判断 72"/>
        <xdr:cNvSpPr/>
      </xdr:nvSpPr>
      <xdr:spPr>
        <a:xfrm>
          <a:off x="3238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127847</xdr:rowOff>
    </xdr:from>
    <xdr:to>
      <xdr:col>11</xdr:col>
      <xdr:colOff>187325</xdr:colOff>
      <xdr:row>31</xdr:row>
      <xdr:rowOff>57997</xdr:rowOff>
    </xdr:to>
    <xdr:sp macro="" textlink="">
      <xdr:nvSpPr>
        <xdr:cNvPr id="74" name="フローチャート: 判断 73"/>
        <xdr:cNvSpPr/>
      </xdr:nvSpPr>
      <xdr:spPr>
        <a:xfrm>
          <a:off x="2476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11642</xdr:rowOff>
    </xdr:from>
    <xdr:to>
      <xdr:col>23</xdr:col>
      <xdr:colOff>136525</xdr:colOff>
      <xdr:row>32</xdr:row>
      <xdr:rowOff>113242</xdr:rowOff>
    </xdr:to>
    <xdr:sp macro="" textlink="">
      <xdr:nvSpPr>
        <xdr:cNvPr id="81" name="楕円 80"/>
        <xdr:cNvSpPr/>
      </xdr:nvSpPr>
      <xdr:spPr>
        <a:xfrm>
          <a:off x="47117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161519</xdr:rowOff>
    </xdr:from>
    <xdr:ext cx="405111" cy="259045"/>
    <xdr:sp macro="" textlink="">
      <xdr:nvSpPr>
        <xdr:cNvPr id="82" name="有形固定資産減価償却率該当値テキスト"/>
        <xdr:cNvSpPr txBox="1"/>
      </xdr:nvSpPr>
      <xdr:spPr>
        <a:xfrm>
          <a:off x="4813300" y="6247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136313</xdr:rowOff>
    </xdr:from>
    <xdr:to>
      <xdr:col>19</xdr:col>
      <xdr:colOff>187325</xdr:colOff>
      <xdr:row>32</xdr:row>
      <xdr:rowOff>66463</xdr:rowOff>
    </xdr:to>
    <xdr:sp macro="" textlink="">
      <xdr:nvSpPr>
        <xdr:cNvPr id="83" name="楕円 82"/>
        <xdr:cNvSpPr/>
      </xdr:nvSpPr>
      <xdr:spPr>
        <a:xfrm>
          <a:off x="4000500" y="62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15663</xdr:rowOff>
    </xdr:from>
    <xdr:to>
      <xdr:col>23</xdr:col>
      <xdr:colOff>85725</xdr:colOff>
      <xdr:row>32</xdr:row>
      <xdr:rowOff>62442</xdr:rowOff>
    </xdr:to>
    <xdr:cxnSp macro="">
      <xdr:nvCxnSpPr>
        <xdr:cNvPr id="84" name="直線コネクタ 83"/>
        <xdr:cNvCxnSpPr/>
      </xdr:nvCxnSpPr>
      <xdr:spPr>
        <a:xfrm>
          <a:off x="4051300" y="627358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78740</xdr:rowOff>
    </xdr:from>
    <xdr:to>
      <xdr:col>15</xdr:col>
      <xdr:colOff>187325</xdr:colOff>
      <xdr:row>32</xdr:row>
      <xdr:rowOff>8890</xdr:rowOff>
    </xdr:to>
    <xdr:sp macro="" textlink="">
      <xdr:nvSpPr>
        <xdr:cNvPr id="85" name="楕円 84"/>
        <xdr:cNvSpPr/>
      </xdr:nvSpPr>
      <xdr:spPr>
        <a:xfrm>
          <a:off x="3238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129540</xdr:rowOff>
    </xdr:from>
    <xdr:to>
      <xdr:col>19</xdr:col>
      <xdr:colOff>136525</xdr:colOff>
      <xdr:row>32</xdr:row>
      <xdr:rowOff>15663</xdr:rowOff>
    </xdr:to>
    <xdr:cxnSp macro="">
      <xdr:nvCxnSpPr>
        <xdr:cNvPr id="86" name="直線コネクタ 85"/>
        <xdr:cNvCxnSpPr/>
      </xdr:nvCxnSpPr>
      <xdr:spPr>
        <a:xfrm>
          <a:off x="3289300" y="6216015"/>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10372</xdr:rowOff>
    </xdr:from>
    <xdr:to>
      <xdr:col>11</xdr:col>
      <xdr:colOff>187325</xdr:colOff>
      <xdr:row>31</xdr:row>
      <xdr:rowOff>111972</xdr:rowOff>
    </xdr:to>
    <xdr:sp macro="" textlink="">
      <xdr:nvSpPr>
        <xdr:cNvPr id="87" name="楕円 86"/>
        <xdr:cNvSpPr/>
      </xdr:nvSpPr>
      <xdr:spPr>
        <a:xfrm>
          <a:off x="24765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61172</xdr:rowOff>
    </xdr:from>
    <xdr:to>
      <xdr:col>15</xdr:col>
      <xdr:colOff>136525</xdr:colOff>
      <xdr:row>31</xdr:row>
      <xdr:rowOff>129540</xdr:rowOff>
    </xdr:to>
    <xdr:cxnSp macro="">
      <xdr:nvCxnSpPr>
        <xdr:cNvPr id="88" name="直線コネクタ 87"/>
        <xdr:cNvCxnSpPr/>
      </xdr:nvCxnSpPr>
      <xdr:spPr>
        <a:xfrm>
          <a:off x="2527300" y="6147647"/>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106257</xdr:rowOff>
    </xdr:from>
    <xdr:to>
      <xdr:col>7</xdr:col>
      <xdr:colOff>187325</xdr:colOff>
      <xdr:row>31</xdr:row>
      <xdr:rowOff>36407</xdr:rowOff>
    </xdr:to>
    <xdr:sp macro="" textlink="">
      <xdr:nvSpPr>
        <xdr:cNvPr id="89" name="楕円 88"/>
        <xdr:cNvSpPr/>
      </xdr:nvSpPr>
      <xdr:spPr>
        <a:xfrm>
          <a:off x="1714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157057</xdr:rowOff>
    </xdr:from>
    <xdr:to>
      <xdr:col>11</xdr:col>
      <xdr:colOff>136525</xdr:colOff>
      <xdr:row>31</xdr:row>
      <xdr:rowOff>61172</xdr:rowOff>
    </xdr:to>
    <xdr:cxnSp macro="">
      <xdr:nvCxnSpPr>
        <xdr:cNvPr id="90" name="直線コネクタ 89"/>
        <xdr:cNvCxnSpPr/>
      </xdr:nvCxnSpPr>
      <xdr:spPr>
        <a:xfrm>
          <a:off x="1765300" y="6072082"/>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91" name="n_1aveValue有形固定資産減価償却率"/>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78122</xdr:rowOff>
    </xdr:from>
    <xdr:ext cx="405111" cy="259045"/>
    <xdr:sp macro="" textlink="">
      <xdr:nvSpPr>
        <xdr:cNvPr id="92" name="n_2aveValue有形固定資産減価償却率"/>
        <xdr:cNvSpPr txBox="1"/>
      </xdr:nvSpPr>
      <xdr:spPr>
        <a:xfrm>
          <a:off x="3086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74524</xdr:rowOff>
    </xdr:from>
    <xdr:ext cx="405111" cy="259045"/>
    <xdr:sp macro="" textlink="">
      <xdr:nvSpPr>
        <xdr:cNvPr id="93" name="n_3aveValue有形固定資産減価償却率"/>
        <xdr:cNvSpPr txBox="1"/>
      </xdr:nvSpPr>
      <xdr:spPr>
        <a:xfrm>
          <a:off x="23247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57590</xdr:rowOff>
    </xdr:from>
    <xdr:ext cx="405111" cy="259045"/>
    <xdr:sp macro="" textlink="">
      <xdr:nvSpPr>
        <xdr:cNvPr id="95" name="n_1mainValue有形固定資産減価償却率"/>
        <xdr:cNvSpPr txBox="1"/>
      </xdr:nvSpPr>
      <xdr:spPr>
        <a:xfrm>
          <a:off x="3836044" y="631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96" name="n_2mainValue有形固定資産減価償却率"/>
        <xdr:cNvSpPr txBox="1"/>
      </xdr:nvSpPr>
      <xdr:spPr>
        <a:xfrm>
          <a:off x="3086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103099</xdr:rowOff>
    </xdr:from>
    <xdr:ext cx="405111" cy="259045"/>
    <xdr:sp macro="" textlink="">
      <xdr:nvSpPr>
        <xdr:cNvPr id="97" name="n_3mainValue有形固定資産減価償却率"/>
        <xdr:cNvSpPr txBox="1"/>
      </xdr:nvSpPr>
      <xdr:spPr>
        <a:xfrm>
          <a:off x="23247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27534</xdr:rowOff>
    </xdr:from>
    <xdr:ext cx="405111" cy="259045"/>
    <xdr:sp macro="" textlink="">
      <xdr:nvSpPr>
        <xdr:cNvPr id="98" name="n_4mainValue有形固定資産減価償却率"/>
        <xdr:cNvSpPr txBox="1"/>
      </xdr:nvSpPr>
      <xdr:spPr>
        <a:xfrm>
          <a:off x="1562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類似団体平均よりやや高い水準ですが、基本的には単年度の地方債発行額が償還額を上回らないようにし、地方債現在高の減少に努め、債務償還比率の短縮を図っていきます。</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11730</xdr:rowOff>
    </xdr:from>
    <xdr:to>
      <xdr:col>76</xdr:col>
      <xdr:colOff>21589</xdr:colOff>
      <xdr:row>34</xdr:row>
      <xdr:rowOff>75982</xdr:rowOff>
    </xdr:to>
    <xdr:cxnSp macro="">
      <xdr:nvCxnSpPr>
        <xdr:cNvPr id="129" name="直線コネクタ 128"/>
        <xdr:cNvCxnSpPr/>
      </xdr:nvCxnSpPr>
      <xdr:spPr>
        <a:xfrm flipV="1">
          <a:off x="14793595" y="5412405"/>
          <a:ext cx="1269" cy="126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79809</xdr:rowOff>
    </xdr:from>
    <xdr:ext cx="469744" cy="259045"/>
    <xdr:sp macro="" textlink="">
      <xdr:nvSpPr>
        <xdr:cNvPr id="130" name="債務償還比率最小値テキスト"/>
        <xdr:cNvSpPr txBox="1"/>
      </xdr:nvSpPr>
      <xdr:spPr>
        <a:xfrm>
          <a:off x="14846300" y="668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75982</xdr:rowOff>
    </xdr:from>
    <xdr:to>
      <xdr:col>76</xdr:col>
      <xdr:colOff>111125</xdr:colOff>
      <xdr:row>34</xdr:row>
      <xdr:rowOff>75982</xdr:rowOff>
    </xdr:to>
    <xdr:cxnSp macro="">
      <xdr:nvCxnSpPr>
        <xdr:cNvPr id="131" name="直線コネクタ 130"/>
        <xdr:cNvCxnSpPr/>
      </xdr:nvCxnSpPr>
      <xdr:spPr>
        <a:xfrm>
          <a:off x="14706600" y="66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129857</xdr:rowOff>
    </xdr:from>
    <xdr:ext cx="405111" cy="259045"/>
    <xdr:sp macro="" textlink="">
      <xdr:nvSpPr>
        <xdr:cNvPr id="132" name="債務償還比率最大値テキスト"/>
        <xdr:cNvSpPr txBox="1"/>
      </xdr:nvSpPr>
      <xdr:spPr>
        <a:xfrm>
          <a:off x="14846300" y="518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11730</xdr:rowOff>
    </xdr:from>
    <xdr:to>
      <xdr:col>76</xdr:col>
      <xdr:colOff>111125</xdr:colOff>
      <xdr:row>27</xdr:row>
      <xdr:rowOff>11730</xdr:rowOff>
    </xdr:to>
    <xdr:cxnSp macro="">
      <xdr:nvCxnSpPr>
        <xdr:cNvPr id="133" name="直線コネクタ 132"/>
        <xdr:cNvCxnSpPr/>
      </xdr:nvCxnSpPr>
      <xdr:spPr>
        <a:xfrm>
          <a:off x="14706600" y="541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149387</xdr:rowOff>
    </xdr:from>
    <xdr:ext cx="469744" cy="259045"/>
    <xdr:sp macro="" textlink="">
      <xdr:nvSpPr>
        <xdr:cNvPr id="134" name="債務償還比率平均値テキスト"/>
        <xdr:cNvSpPr txBox="1"/>
      </xdr:nvSpPr>
      <xdr:spPr>
        <a:xfrm>
          <a:off x="14846300" y="5892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126510</xdr:rowOff>
    </xdr:from>
    <xdr:to>
      <xdr:col>76</xdr:col>
      <xdr:colOff>73025</xdr:colOff>
      <xdr:row>31</xdr:row>
      <xdr:rowOff>56660</xdr:rowOff>
    </xdr:to>
    <xdr:sp macro="" textlink="">
      <xdr:nvSpPr>
        <xdr:cNvPr id="135" name="フローチャート: 判断 134"/>
        <xdr:cNvSpPr/>
      </xdr:nvSpPr>
      <xdr:spPr>
        <a:xfrm>
          <a:off x="14744700" y="60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76118</xdr:rowOff>
    </xdr:from>
    <xdr:to>
      <xdr:col>72</xdr:col>
      <xdr:colOff>123825</xdr:colOff>
      <xdr:row>32</xdr:row>
      <xdr:rowOff>6268</xdr:rowOff>
    </xdr:to>
    <xdr:sp macro="" textlink="">
      <xdr:nvSpPr>
        <xdr:cNvPr id="136" name="フローチャート: 判断 135"/>
        <xdr:cNvSpPr/>
      </xdr:nvSpPr>
      <xdr:spPr>
        <a:xfrm>
          <a:off x="14033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74422</xdr:rowOff>
    </xdr:from>
    <xdr:to>
      <xdr:col>68</xdr:col>
      <xdr:colOff>123825</xdr:colOff>
      <xdr:row>32</xdr:row>
      <xdr:rowOff>4572</xdr:rowOff>
    </xdr:to>
    <xdr:sp macro="" textlink="">
      <xdr:nvSpPr>
        <xdr:cNvPr id="137" name="フローチャート: 判断 136"/>
        <xdr:cNvSpPr/>
      </xdr:nvSpPr>
      <xdr:spPr>
        <a:xfrm>
          <a:off x="13271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62085</xdr:rowOff>
    </xdr:from>
    <xdr:to>
      <xdr:col>64</xdr:col>
      <xdr:colOff>123825</xdr:colOff>
      <xdr:row>31</xdr:row>
      <xdr:rowOff>163685</xdr:rowOff>
    </xdr:to>
    <xdr:sp macro="" textlink="">
      <xdr:nvSpPr>
        <xdr:cNvPr id="138" name="フローチャート: 判断 137"/>
        <xdr:cNvSpPr/>
      </xdr:nvSpPr>
      <xdr:spPr>
        <a:xfrm>
          <a:off x="12509500" y="61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65015</xdr:rowOff>
    </xdr:from>
    <xdr:to>
      <xdr:col>60</xdr:col>
      <xdr:colOff>123825</xdr:colOff>
      <xdr:row>31</xdr:row>
      <xdr:rowOff>166615</xdr:rowOff>
    </xdr:to>
    <xdr:sp macro="" textlink="">
      <xdr:nvSpPr>
        <xdr:cNvPr id="139" name="フローチャート: 判断 138"/>
        <xdr:cNvSpPr/>
      </xdr:nvSpPr>
      <xdr:spPr>
        <a:xfrm>
          <a:off x="11747500" y="61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128089</xdr:rowOff>
    </xdr:from>
    <xdr:to>
      <xdr:col>76</xdr:col>
      <xdr:colOff>73025</xdr:colOff>
      <xdr:row>32</xdr:row>
      <xdr:rowOff>58239</xdr:rowOff>
    </xdr:to>
    <xdr:sp macro="" textlink="">
      <xdr:nvSpPr>
        <xdr:cNvPr id="145" name="楕円 144"/>
        <xdr:cNvSpPr/>
      </xdr:nvSpPr>
      <xdr:spPr>
        <a:xfrm>
          <a:off x="14744700" y="621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106516</xdr:rowOff>
    </xdr:from>
    <xdr:ext cx="469744" cy="259045"/>
    <xdr:sp macro="" textlink="">
      <xdr:nvSpPr>
        <xdr:cNvPr id="146" name="債務償還比率該当値テキスト"/>
        <xdr:cNvSpPr txBox="1"/>
      </xdr:nvSpPr>
      <xdr:spPr>
        <a:xfrm>
          <a:off x="14846300" y="619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28194</xdr:rowOff>
    </xdr:from>
    <xdr:to>
      <xdr:col>72</xdr:col>
      <xdr:colOff>123825</xdr:colOff>
      <xdr:row>32</xdr:row>
      <xdr:rowOff>129794</xdr:rowOff>
    </xdr:to>
    <xdr:sp macro="" textlink="">
      <xdr:nvSpPr>
        <xdr:cNvPr id="147" name="楕円 146"/>
        <xdr:cNvSpPr/>
      </xdr:nvSpPr>
      <xdr:spPr>
        <a:xfrm>
          <a:off x="14033500" y="62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7439</xdr:rowOff>
    </xdr:from>
    <xdr:to>
      <xdr:col>76</xdr:col>
      <xdr:colOff>22225</xdr:colOff>
      <xdr:row>32</xdr:row>
      <xdr:rowOff>78994</xdr:rowOff>
    </xdr:to>
    <xdr:cxnSp macro="">
      <xdr:nvCxnSpPr>
        <xdr:cNvPr id="148" name="直線コネクタ 147"/>
        <xdr:cNvCxnSpPr/>
      </xdr:nvCxnSpPr>
      <xdr:spPr>
        <a:xfrm flipV="1">
          <a:off x="14084300" y="6265364"/>
          <a:ext cx="711200" cy="7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154305</xdr:rowOff>
    </xdr:from>
    <xdr:to>
      <xdr:col>68</xdr:col>
      <xdr:colOff>123825</xdr:colOff>
      <xdr:row>32</xdr:row>
      <xdr:rowOff>84455</xdr:rowOff>
    </xdr:to>
    <xdr:sp macro="" textlink="">
      <xdr:nvSpPr>
        <xdr:cNvPr id="149" name="楕円 148"/>
        <xdr:cNvSpPr/>
      </xdr:nvSpPr>
      <xdr:spPr>
        <a:xfrm>
          <a:off x="13271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33655</xdr:rowOff>
    </xdr:from>
    <xdr:to>
      <xdr:col>72</xdr:col>
      <xdr:colOff>73025</xdr:colOff>
      <xdr:row>32</xdr:row>
      <xdr:rowOff>78994</xdr:rowOff>
    </xdr:to>
    <xdr:cxnSp macro="">
      <xdr:nvCxnSpPr>
        <xdr:cNvPr id="150" name="直線コネクタ 149"/>
        <xdr:cNvCxnSpPr/>
      </xdr:nvCxnSpPr>
      <xdr:spPr>
        <a:xfrm>
          <a:off x="13322300" y="6291580"/>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143818</xdr:rowOff>
    </xdr:from>
    <xdr:to>
      <xdr:col>64</xdr:col>
      <xdr:colOff>123825</xdr:colOff>
      <xdr:row>32</xdr:row>
      <xdr:rowOff>73968</xdr:rowOff>
    </xdr:to>
    <xdr:sp macro="" textlink="">
      <xdr:nvSpPr>
        <xdr:cNvPr id="151" name="楕円 150"/>
        <xdr:cNvSpPr/>
      </xdr:nvSpPr>
      <xdr:spPr>
        <a:xfrm>
          <a:off x="12509500" y="623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23168</xdr:rowOff>
    </xdr:from>
    <xdr:to>
      <xdr:col>68</xdr:col>
      <xdr:colOff>73025</xdr:colOff>
      <xdr:row>32</xdr:row>
      <xdr:rowOff>33655</xdr:rowOff>
    </xdr:to>
    <xdr:cxnSp macro="">
      <xdr:nvCxnSpPr>
        <xdr:cNvPr id="152" name="直線コネクタ 151"/>
        <xdr:cNvCxnSpPr/>
      </xdr:nvCxnSpPr>
      <xdr:spPr>
        <a:xfrm>
          <a:off x="12560300" y="6281093"/>
          <a:ext cx="762000" cy="1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109120</xdr:rowOff>
    </xdr:from>
    <xdr:to>
      <xdr:col>60</xdr:col>
      <xdr:colOff>123825</xdr:colOff>
      <xdr:row>32</xdr:row>
      <xdr:rowOff>39270</xdr:rowOff>
    </xdr:to>
    <xdr:sp macro="" textlink="">
      <xdr:nvSpPr>
        <xdr:cNvPr id="153" name="楕円 152"/>
        <xdr:cNvSpPr/>
      </xdr:nvSpPr>
      <xdr:spPr>
        <a:xfrm>
          <a:off x="11747500" y="619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159920</xdr:rowOff>
    </xdr:from>
    <xdr:to>
      <xdr:col>64</xdr:col>
      <xdr:colOff>73025</xdr:colOff>
      <xdr:row>32</xdr:row>
      <xdr:rowOff>23168</xdr:rowOff>
    </xdr:to>
    <xdr:cxnSp macro="">
      <xdr:nvCxnSpPr>
        <xdr:cNvPr id="154" name="直線コネクタ 153"/>
        <xdr:cNvCxnSpPr/>
      </xdr:nvCxnSpPr>
      <xdr:spPr>
        <a:xfrm>
          <a:off x="11798300" y="6246395"/>
          <a:ext cx="762000" cy="3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22795</xdr:rowOff>
    </xdr:from>
    <xdr:ext cx="469744" cy="259045"/>
    <xdr:sp macro="" textlink="">
      <xdr:nvSpPr>
        <xdr:cNvPr id="155" name="n_1aveValue債務償還比率"/>
        <xdr:cNvSpPr txBox="1"/>
      </xdr:nvSpPr>
      <xdr:spPr>
        <a:xfrm>
          <a:off x="13836727" y="593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21099</xdr:rowOff>
    </xdr:from>
    <xdr:ext cx="469744" cy="259045"/>
    <xdr:sp macro="" textlink="">
      <xdr:nvSpPr>
        <xdr:cNvPr id="156" name="n_2aveValue債務償還比率"/>
        <xdr:cNvSpPr txBox="1"/>
      </xdr:nvSpPr>
      <xdr:spPr>
        <a:xfrm>
          <a:off x="13087427" y="593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8762</xdr:rowOff>
    </xdr:from>
    <xdr:ext cx="469744" cy="259045"/>
    <xdr:sp macro="" textlink="">
      <xdr:nvSpPr>
        <xdr:cNvPr id="157" name="n_3aveValue債務償還比率"/>
        <xdr:cNvSpPr txBox="1"/>
      </xdr:nvSpPr>
      <xdr:spPr>
        <a:xfrm>
          <a:off x="12325427" y="592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11692</xdr:rowOff>
    </xdr:from>
    <xdr:ext cx="469744" cy="259045"/>
    <xdr:sp macro="" textlink="">
      <xdr:nvSpPr>
        <xdr:cNvPr id="158" name="n_4aveValue債務償還比率"/>
        <xdr:cNvSpPr txBox="1"/>
      </xdr:nvSpPr>
      <xdr:spPr>
        <a:xfrm>
          <a:off x="11563427" y="59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120921</xdr:rowOff>
    </xdr:from>
    <xdr:ext cx="469744" cy="259045"/>
    <xdr:sp macro="" textlink="">
      <xdr:nvSpPr>
        <xdr:cNvPr id="159" name="n_1mainValue債務償還比率"/>
        <xdr:cNvSpPr txBox="1"/>
      </xdr:nvSpPr>
      <xdr:spPr>
        <a:xfrm>
          <a:off x="13836727" y="637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75582</xdr:rowOff>
    </xdr:from>
    <xdr:ext cx="469744" cy="259045"/>
    <xdr:sp macro="" textlink="">
      <xdr:nvSpPr>
        <xdr:cNvPr id="160" name="n_2mainValue債務償還比率"/>
        <xdr:cNvSpPr txBox="1"/>
      </xdr:nvSpPr>
      <xdr:spPr>
        <a:xfrm>
          <a:off x="13087427" y="633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65095</xdr:rowOff>
    </xdr:from>
    <xdr:ext cx="469744" cy="259045"/>
    <xdr:sp macro="" textlink="">
      <xdr:nvSpPr>
        <xdr:cNvPr id="161" name="n_3mainValue債務償還比率"/>
        <xdr:cNvSpPr txBox="1"/>
      </xdr:nvSpPr>
      <xdr:spPr>
        <a:xfrm>
          <a:off x="12325427" y="632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30397</xdr:rowOff>
    </xdr:from>
    <xdr:ext cx="469744" cy="259045"/>
    <xdr:sp macro="" textlink="">
      <xdr:nvSpPr>
        <xdr:cNvPr id="162" name="n_4mainValue債務償還比率"/>
        <xdr:cNvSpPr txBox="1"/>
      </xdr:nvSpPr>
      <xdr:spPr>
        <a:xfrm>
          <a:off x="11563427" y="62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11,300
11,110
737.13
11,520,158
11,263,456
256,473
5,760,335
12,156,908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96774</xdr:rowOff>
    </xdr:to>
    <xdr:cxnSp macro="">
      <xdr:nvCxnSpPr>
        <xdr:cNvPr id="55" name="直線コネクタ 54"/>
        <xdr:cNvCxnSpPr/>
      </xdr:nvCxnSpPr>
      <xdr:spPr>
        <a:xfrm flipV="1">
          <a:off x="4634865" y="581406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道路】&#10;有形固定資産減価償却率最小値テキスト"/>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120413</xdr:rowOff>
    </xdr:from>
    <xdr:ext cx="405111" cy="259045"/>
    <xdr:sp macro="" textlink="">
      <xdr:nvSpPr>
        <xdr:cNvPr id="60" name="【道路】&#10;有形固定資産減価償却率平均値テキスト"/>
        <xdr:cNvSpPr txBox="1"/>
      </xdr:nvSpPr>
      <xdr:spPr>
        <a:xfrm>
          <a:off x="4673600" y="629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1" name="フローチャート: 判断 60"/>
        <xdr:cNvSpPr/>
      </xdr:nvSpPr>
      <xdr:spPr>
        <a:xfrm>
          <a:off x="45847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112268</xdr:rowOff>
    </xdr:from>
    <xdr:to>
      <xdr:col>20</xdr:col>
      <xdr:colOff>38100</xdr:colOff>
      <xdr:row>37</xdr:row>
      <xdr:rowOff>42418</xdr:rowOff>
    </xdr:to>
    <xdr:sp macro="" textlink="">
      <xdr:nvSpPr>
        <xdr:cNvPr id="62" name="フローチャート: 判断 61"/>
        <xdr:cNvSpPr/>
      </xdr:nvSpPr>
      <xdr:spPr>
        <a:xfrm>
          <a:off x="3746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77978</xdr:rowOff>
    </xdr:from>
    <xdr:to>
      <xdr:col>15</xdr:col>
      <xdr:colOff>101600</xdr:colOff>
      <xdr:row>37</xdr:row>
      <xdr:rowOff>8128</xdr:rowOff>
    </xdr:to>
    <xdr:sp macro="" textlink="">
      <xdr:nvSpPr>
        <xdr:cNvPr id="63" name="フローチャート: 判断 62"/>
        <xdr:cNvSpPr/>
      </xdr:nvSpPr>
      <xdr:spPr>
        <a:xfrm>
          <a:off x="2857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77978</xdr:rowOff>
    </xdr:from>
    <xdr:to>
      <xdr:col>10</xdr:col>
      <xdr:colOff>165100</xdr:colOff>
      <xdr:row>37</xdr:row>
      <xdr:rowOff>8128</xdr:rowOff>
    </xdr:to>
    <xdr:sp macro="" textlink="">
      <xdr:nvSpPr>
        <xdr:cNvPr id="64" name="フローチャート: 判断 63"/>
        <xdr:cNvSpPr/>
      </xdr:nvSpPr>
      <xdr:spPr>
        <a:xfrm>
          <a:off x="1968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91694</xdr:rowOff>
    </xdr:from>
    <xdr:to>
      <xdr:col>24</xdr:col>
      <xdr:colOff>114300</xdr:colOff>
      <xdr:row>37</xdr:row>
      <xdr:rowOff>21844</xdr:rowOff>
    </xdr:to>
    <xdr:sp macro="" textlink="">
      <xdr:nvSpPr>
        <xdr:cNvPr id="71" name="楕円 70"/>
        <xdr:cNvSpPr/>
      </xdr:nvSpPr>
      <xdr:spPr>
        <a:xfrm>
          <a:off x="45847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114571</xdr:rowOff>
    </xdr:from>
    <xdr:ext cx="405111" cy="259045"/>
    <xdr:sp macro="" textlink="">
      <xdr:nvSpPr>
        <xdr:cNvPr id="72" name="【道路】&#10;有形固定資産減価償却率該当値テキスト"/>
        <xdr:cNvSpPr txBox="1"/>
      </xdr:nvSpPr>
      <xdr:spPr>
        <a:xfrm>
          <a:off x="4673600" y="611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59690</xdr:rowOff>
    </xdr:from>
    <xdr:to>
      <xdr:col>20</xdr:col>
      <xdr:colOff>38100</xdr:colOff>
      <xdr:row>36</xdr:row>
      <xdr:rowOff>161290</xdr:rowOff>
    </xdr:to>
    <xdr:sp macro="" textlink="">
      <xdr:nvSpPr>
        <xdr:cNvPr id="73" name="楕円 72"/>
        <xdr:cNvSpPr/>
      </xdr:nvSpPr>
      <xdr:spPr>
        <a:xfrm>
          <a:off x="3746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110490</xdr:rowOff>
    </xdr:from>
    <xdr:to>
      <xdr:col>24</xdr:col>
      <xdr:colOff>63500</xdr:colOff>
      <xdr:row>36</xdr:row>
      <xdr:rowOff>142494</xdr:rowOff>
    </xdr:to>
    <xdr:cxnSp macro="">
      <xdr:nvCxnSpPr>
        <xdr:cNvPr id="74" name="直線コネクタ 73"/>
        <xdr:cNvCxnSpPr/>
      </xdr:nvCxnSpPr>
      <xdr:spPr>
        <a:xfrm>
          <a:off x="3797300" y="628269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27686</xdr:rowOff>
    </xdr:from>
    <xdr:to>
      <xdr:col>15</xdr:col>
      <xdr:colOff>101600</xdr:colOff>
      <xdr:row>36</xdr:row>
      <xdr:rowOff>129286</xdr:rowOff>
    </xdr:to>
    <xdr:sp macro="" textlink="">
      <xdr:nvSpPr>
        <xdr:cNvPr id="75" name="楕円 74"/>
        <xdr:cNvSpPr/>
      </xdr:nvSpPr>
      <xdr:spPr>
        <a:xfrm>
          <a:off x="2857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78486</xdr:rowOff>
    </xdr:from>
    <xdr:to>
      <xdr:col>19</xdr:col>
      <xdr:colOff>177800</xdr:colOff>
      <xdr:row>36</xdr:row>
      <xdr:rowOff>110490</xdr:rowOff>
    </xdr:to>
    <xdr:cxnSp macro="">
      <xdr:nvCxnSpPr>
        <xdr:cNvPr id="76" name="直線コネクタ 75"/>
        <xdr:cNvCxnSpPr/>
      </xdr:nvCxnSpPr>
      <xdr:spPr>
        <a:xfrm>
          <a:off x="2908300" y="625068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167132</xdr:rowOff>
    </xdr:from>
    <xdr:to>
      <xdr:col>10</xdr:col>
      <xdr:colOff>165100</xdr:colOff>
      <xdr:row>36</xdr:row>
      <xdr:rowOff>97282</xdr:rowOff>
    </xdr:to>
    <xdr:sp macro="" textlink="">
      <xdr:nvSpPr>
        <xdr:cNvPr id="77" name="楕円 76"/>
        <xdr:cNvSpPr/>
      </xdr:nvSpPr>
      <xdr:spPr>
        <a:xfrm>
          <a:off x="19685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46482</xdr:rowOff>
    </xdr:from>
    <xdr:to>
      <xdr:col>15</xdr:col>
      <xdr:colOff>50800</xdr:colOff>
      <xdr:row>36</xdr:row>
      <xdr:rowOff>78486</xdr:rowOff>
    </xdr:to>
    <xdr:cxnSp macro="">
      <xdr:nvCxnSpPr>
        <xdr:cNvPr id="78" name="直線コネクタ 77"/>
        <xdr:cNvCxnSpPr/>
      </xdr:nvCxnSpPr>
      <xdr:spPr>
        <a:xfrm>
          <a:off x="2019300" y="621868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130556</xdr:rowOff>
    </xdr:from>
    <xdr:to>
      <xdr:col>6</xdr:col>
      <xdr:colOff>38100</xdr:colOff>
      <xdr:row>36</xdr:row>
      <xdr:rowOff>60706</xdr:rowOff>
    </xdr:to>
    <xdr:sp macro="" textlink="">
      <xdr:nvSpPr>
        <xdr:cNvPr id="79" name="楕円 78"/>
        <xdr:cNvSpPr/>
      </xdr:nvSpPr>
      <xdr:spPr>
        <a:xfrm>
          <a:off x="10795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xdr:rowOff>
    </xdr:from>
    <xdr:to>
      <xdr:col>10</xdr:col>
      <xdr:colOff>114300</xdr:colOff>
      <xdr:row>36</xdr:row>
      <xdr:rowOff>46482</xdr:rowOff>
    </xdr:to>
    <xdr:cxnSp macro="">
      <xdr:nvCxnSpPr>
        <xdr:cNvPr id="80" name="直線コネクタ 79"/>
        <xdr:cNvCxnSpPr/>
      </xdr:nvCxnSpPr>
      <xdr:spPr>
        <a:xfrm>
          <a:off x="1130300" y="618210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33545</xdr:rowOff>
    </xdr:from>
    <xdr:ext cx="405111" cy="259045"/>
    <xdr:sp macro="" textlink="">
      <xdr:nvSpPr>
        <xdr:cNvPr id="81" name="n_1aveValue【道路】&#10;有形固定資産減価償却率"/>
        <xdr:cNvSpPr txBox="1"/>
      </xdr:nvSpPr>
      <xdr:spPr>
        <a:xfrm>
          <a:off x="35820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170705</xdr:rowOff>
    </xdr:from>
    <xdr:ext cx="405111" cy="259045"/>
    <xdr:sp macro="" textlink="">
      <xdr:nvSpPr>
        <xdr:cNvPr id="82" name="n_2aveValue【道路】&#10;有形固定資産減価償却率"/>
        <xdr:cNvSpPr txBox="1"/>
      </xdr:nvSpPr>
      <xdr:spPr>
        <a:xfrm>
          <a:off x="2705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170705</xdr:rowOff>
    </xdr:from>
    <xdr:ext cx="405111" cy="259045"/>
    <xdr:sp macro="" textlink="">
      <xdr:nvSpPr>
        <xdr:cNvPr id="83" name="n_3aveValue【道路】&#10;有形固定資産減価償却率"/>
        <xdr:cNvSpPr txBox="1"/>
      </xdr:nvSpPr>
      <xdr:spPr>
        <a:xfrm>
          <a:off x="1816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127271</xdr:rowOff>
    </xdr:from>
    <xdr:ext cx="405111" cy="259045"/>
    <xdr:sp macro="" textlink="">
      <xdr:nvSpPr>
        <xdr:cNvPr id="84" name="n_4aveValue【道路】&#10;有形固定資産減価償却率"/>
        <xdr:cNvSpPr txBox="1"/>
      </xdr:nvSpPr>
      <xdr:spPr>
        <a:xfrm>
          <a:off x="927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6367</xdr:rowOff>
    </xdr:from>
    <xdr:ext cx="405111" cy="259045"/>
    <xdr:sp macro="" textlink="">
      <xdr:nvSpPr>
        <xdr:cNvPr id="85" name="n_1mainValue【道路】&#10;有形固定資産減価償却率"/>
        <xdr:cNvSpPr txBox="1"/>
      </xdr:nvSpPr>
      <xdr:spPr>
        <a:xfrm>
          <a:off x="358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145813</xdr:rowOff>
    </xdr:from>
    <xdr:ext cx="405111" cy="259045"/>
    <xdr:sp macro="" textlink="">
      <xdr:nvSpPr>
        <xdr:cNvPr id="86" name="n_2mainValue【道路】&#10;有形固定資産減価償却率"/>
        <xdr:cNvSpPr txBox="1"/>
      </xdr:nvSpPr>
      <xdr:spPr>
        <a:xfrm>
          <a:off x="27057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113809</xdr:rowOff>
    </xdr:from>
    <xdr:ext cx="405111" cy="259045"/>
    <xdr:sp macro="" textlink="">
      <xdr:nvSpPr>
        <xdr:cNvPr id="87" name="n_3mainValue【道路】&#10;有形固定資産減価償却率"/>
        <xdr:cNvSpPr txBox="1"/>
      </xdr:nvSpPr>
      <xdr:spPr>
        <a:xfrm>
          <a:off x="1816744" y="594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77233</xdr:rowOff>
    </xdr:from>
    <xdr:ext cx="405111" cy="259045"/>
    <xdr:sp macro="" textlink="">
      <xdr:nvSpPr>
        <xdr:cNvPr id="88" name="n_4mainValue【道路】&#10;有形固定資産減価償却率"/>
        <xdr:cNvSpPr txBox="1"/>
      </xdr:nvSpPr>
      <xdr:spPr>
        <a:xfrm>
          <a:off x="927744" y="590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59659</xdr:rowOff>
    </xdr:from>
    <xdr:to>
      <xdr:col>54</xdr:col>
      <xdr:colOff>189865</xdr:colOff>
      <xdr:row>41</xdr:row>
      <xdr:rowOff>26708</xdr:rowOff>
    </xdr:to>
    <xdr:cxnSp macro="">
      <xdr:nvCxnSpPr>
        <xdr:cNvPr id="114" name="直線コネクタ 113"/>
        <xdr:cNvCxnSpPr/>
      </xdr:nvCxnSpPr>
      <xdr:spPr>
        <a:xfrm flipV="1">
          <a:off x="10476865" y="5888959"/>
          <a:ext cx="0" cy="116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30535</xdr:rowOff>
    </xdr:from>
    <xdr:ext cx="534377" cy="259045"/>
    <xdr:sp macro="" textlink="">
      <xdr:nvSpPr>
        <xdr:cNvPr id="115" name="【道路】&#10;一人当たり延長最小値テキスト"/>
        <xdr:cNvSpPr txBox="1"/>
      </xdr:nvSpPr>
      <xdr:spPr>
        <a:xfrm>
          <a:off x="10515600" y="70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26708</xdr:rowOff>
    </xdr:from>
    <xdr:to>
      <xdr:col>55</xdr:col>
      <xdr:colOff>88900</xdr:colOff>
      <xdr:row>41</xdr:row>
      <xdr:rowOff>26708</xdr:rowOff>
    </xdr:to>
    <xdr:cxnSp macro="">
      <xdr:nvCxnSpPr>
        <xdr:cNvPr id="116" name="直線コネクタ 115"/>
        <xdr:cNvCxnSpPr/>
      </xdr:nvCxnSpPr>
      <xdr:spPr>
        <a:xfrm>
          <a:off x="10388600" y="705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6336</xdr:rowOff>
    </xdr:from>
    <xdr:ext cx="534377" cy="259045"/>
    <xdr:sp macro="" textlink="">
      <xdr:nvSpPr>
        <xdr:cNvPr id="117" name="【道路】&#10;一人当たり延長最大値テキスト"/>
        <xdr:cNvSpPr txBox="1"/>
      </xdr:nvSpPr>
      <xdr:spPr>
        <a:xfrm>
          <a:off x="10515600" y="56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59659</xdr:rowOff>
    </xdr:from>
    <xdr:to>
      <xdr:col>55</xdr:col>
      <xdr:colOff>88900</xdr:colOff>
      <xdr:row>34</xdr:row>
      <xdr:rowOff>59659</xdr:rowOff>
    </xdr:to>
    <xdr:cxnSp macro="">
      <xdr:nvCxnSpPr>
        <xdr:cNvPr id="118" name="直線コネクタ 117"/>
        <xdr:cNvCxnSpPr/>
      </xdr:nvCxnSpPr>
      <xdr:spPr>
        <a:xfrm>
          <a:off x="10388600" y="588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101619</xdr:rowOff>
    </xdr:from>
    <xdr:ext cx="534377" cy="259045"/>
    <xdr:sp macro="" textlink="">
      <xdr:nvSpPr>
        <xdr:cNvPr id="119" name="【道路】&#10;一人当たり延長平均値テキスト"/>
        <xdr:cNvSpPr txBox="1"/>
      </xdr:nvSpPr>
      <xdr:spPr>
        <a:xfrm>
          <a:off x="10515600" y="6616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123192</xdr:rowOff>
    </xdr:from>
    <xdr:to>
      <xdr:col>55</xdr:col>
      <xdr:colOff>50800</xdr:colOff>
      <xdr:row>39</xdr:row>
      <xdr:rowOff>53342</xdr:rowOff>
    </xdr:to>
    <xdr:sp macro="" textlink="">
      <xdr:nvSpPr>
        <xdr:cNvPr id="120" name="フローチャート: 判断 119"/>
        <xdr:cNvSpPr/>
      </xdr:nvSpPr>
      <xdr:spPr>
        <a:xfrm>
          <a:off x="10426700" y="663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127519</xdr:rowOff>
    </xdr:from>
    <xdr:to>
      <xdr:col>50</xdr:col>
      <xdr:colOff>165100</xdr:colOff>
      <xdr:row>39</xdr:row>
      <xdr:rowOff>57669</xdr:rowOff>
    </xdr:to>
    <xdr:sp macro="" textlink="">
      <xdr:nvSpPr>
        <xdr:cNvPr id="121" name="フローチャート: 判断 120"/>
        <xdr:cNvSpPr/>
      </xdr:nvSpPr>
      <xdr:spPr>
        <a:xfrm>
          <a:off x="9588500" y="664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135193</xdr:rowOff>
    </xdr:from>
    <xdr:to>
      <xdr:col>46</xdr:col>
      <xdr:colOff>38100</xdr:colOff>
      <xdr:row>39</xdr:row>
      <xdr:rowOff>65343</xdr:rowOff>
    </xdr:to>
    <xdr:sp macro="" textlink="">
      <xdr:nvSpPr>
        <xdr:cNvPr id="122" name="フローチャート: 判断 121"/>
        <xdr:cNvSpPr/>
      </xdr:nvSpPr>
      <xdr:spPr>
        <a:xfrm>
          <a:off x="8699500" y="665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146019</xdr:rowOff>
    </xdr:from>
    <xdr:to>
      <xdr:col>41</xdr:col>
      <xdr:colOff>101600</xdr:colOff>
      <xdr:row>39</xdr:row>
      <xdr:rowOff>76169</xdr:rowOff>
    </xdr:to>
    <xdr:sp macro="" textlink="">
      <xdr:nvSpPr>
        <xdr:cNvPr id="123" name="フローチャート: 判断 122"/>
        <xdr:cNvSpPr/>
      </xdr:nvSpPr>
      <xdr:spPr>
        <a:xfrm>
          <a:off x="7810500" y="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155032</xdr:rowOff>
    </xdr:from>
    <xdr:to>
      <xdr:col>36</xdr:col>
      <xdr:colOff>165100</xdr:colOff>
      <xdr:row>39</xdr:row>
      <xdr:rowOff>85182</xdr:rowOff>
    </xdr:to>
    <xdr:sp macro="" textlink="">
      <xdr:nvSpPr>
        <xdr:cNvPr id="124" name="フローチャート: 判断 123"/>
        <xdr:cNvSpPr/>
      </xdr:nvSpPr>
      <xdr:spPr>
        <a:xfrm>
          <a:off x="6921500" y="66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8990</xdr:rowOff>
    </xdr:from>
    <xdr:to>
      <xdr:col>55</xdr:col>
      <xdr:colOff>50800</xdr:colOff>
      <xdr:row>38</xdr:row>
      <xdr:rowOff>110590</xdr:rowOff>
    </xdr:to>
    <xdr:sp macro="" textlink="">
      <xdr:nvSpPr>
        <xdr:cNvPr id="130" name="楕円 129"/>
        <xdr:cNvSpPr/>
      </xdr:nvSpPr>
      <xdr:spPr>
        <a:xfrm>
          <a:off x="10426700" y="652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31867</xdr:rowOff>
    </xdr:from>
    <xdr:ext cx="534377" cy="259045"/>
    <xdr:sp macro="" textlink="">
      <xdr:nvSpPr>
        <xdr:cNvPr id="131" name="【道路】&#10;一人当たり延長該当値テキスト"/>
        <xdr:cNvSpPr txBox="1"/>
      </xdr:nvSpPr>
      <xdr:spPr>
        <a:xfrm>
          <a:off x="10515600" y="63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23179</xdr:rowOff>
    </xdr:from>
    <xdr:to>
      <xdr:col>50</xdr:col>
      <xdr:colOff>165100</xdr:colOff>
      <xdr:row>38</xdr:row>
      <xdr:rowOff>124779</xdr:rowOff>
    </xdr:to>
    <xdr:sp macro="" textlink="">
      <xdr:nvSpPr>
        <xdr:cNvPr id="132" name="楕円 131"/>
        <xdr:cNvSpPr/>
      </xdr:nvSpPr>
      <xdr:spPr>
        <a:xfrm>
          <a:off x="9588500" y="653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59790</xdr:rowOff>
    </xdr:from>
    <xdr:to>
      <xdr:col>55</xdr:col>
      <xdr:colOff>0</xdr:colOff>
      <xdr:row>38</xdr:row>
      <xdr:rowOff>73979</xdr:rowOff>
    </xdr:to>
    <xdr:cxnSp macro="">
      <xdr:nvCxnSpPr>
        <xdr:cNvPr id="133" name="直線コネクタ 132"/>
        <xdr:cNvCxnSpPr/>
      </xdr:nvCxnSpPr>
      <xdr:spPr>
        <a:xfrm flipV="1">
          <a:off x="9639300" y="6574890"/>
          <a:ext cx="838200" cy="1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28046</xdr:rowOff>
    </xdr:from>
    <xdr:to>
      <xdr:col>46</xdr:col>
      <xdr:colOff>38100</xdr:colOff>
      <xdr:row>38</xdr:row>
      <xdr:rowOff>129646</xdr:rowOff>
    </xdr:to>
    <xdr:sp macro="" textlink="">
      <xdr:nvSpPr>
        <xdr:cNvPr id="134" name="楕円 133"/>
        <xdr:cNvSpPr/>
      </xdr:nvSpPr>
      <xdr:spPr>
        <a:xfrm>
          <a:off x="8699500" y="654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73979</xdr:rowOff>
    </xdr:from>
    <xdr:to>
      <xdr:col>50</xdr:col>
      <xdr:colOff>114300</xdr:colOff>
      <xdr:row>38</xdr:row>
      <xdr:rowOff>78846</xdr:rowOff>
    </xdr:to>
    <xdr:cxnSp macro="">
      <xdr:nvCxnSpPr>
        <xdr:cNvPr id="135" name="直線コネクタ 134"/>
        <xdr:cNvCxnSpPr/>
      </xdr:nvCxnSpPr>
      <xdr:spPr>
        <a:xfrm flipV="1">
          <a:off x="8750300" y="6589079"/>
          <a:ext cx="8890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34789</xdr:rowOff>
    </xdr:from>
    <xdr:to>
      <xdr:col>41</xdr:col>
      <xdr:colOff>101600</xdr:colOff>
      <xdr:row>38</xdr:row>
      <xdr:rowOff>136389</xdr:rowOff>
    </xdr:to>
    <xdr:sp macro="" textlink="">
      <xdr:nvSpPr>
        <xdr:cNvPr id="136" name="楕円 135"/>
        <xdr:cNvSpPr/>
      </xdr:nvSpPr>
      <xdr:spPr>
        <a:xfrm>
          <a:off x="7810500" y="65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78846</xdr:rowOff>
    </xdr:from>
    <xdr:to>
      <xdr:col>45</xdr:col>
      <xdr:colOff>177800</xdr:colOff>
      <xdr:row>38</xdr:row>
      <xdr:rowOff>85589</xdr:rowOff>
    </xdr:to>
    <xdr:cxnSp macro="">
      <xdr:nvCxnSpPr>
        <xdr:cNvPr id="137" name="直線コネクタ 136"/>
        <xdr:cNvCxnSpPr/>
      </xdr:nvCxnSpPr>
      <xdr:spPr>
        <a:xfrm flipV="1">
          <a:off x="7861300" y="6593946"/>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49126</xdr:rowOff>
    </xdr:from>
    <xdr:to>
      <xdr:col>36</xdr:col>
      <xdr:colOff>165100</xdr:colOff>
      <xdr:row>38</xdr:row>
      <xdr:rowOff>150726</xdr:rowOff>
    </xdr:to>
    <xdr:sp macro="" textlink="">
      <xdr:nvSpPr>
        <xdr:cNvPr id="138" name="楕円 137"/>
        <xdr:cNvSpPr/>
      </xdr:nvSpPr>
      <xdr:spPr>
        <a:xfrm>
          <a:off x="6921500" y="65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85589</xdr:rowOff>
    </xdr:from>
    <xdr:to>
      <xdr:col>41</xdr:col>
      <xdr:colOff>50800</xdr:colOff>
      <xdr:row>38</xdr:row>
      <xdr:rowOff>99926</xdr:rowOff>
    </xdr:to>
    <xdr:cxnSp macro="">
      <xdr:nvCxnSpPr>
        <xdr:cNvPr id="139" name="直線コネクタ 138"/>
        <xdr:cNvCxnSpPr/>
      </xdr:nvCxnSpPr>
      <xdr:spPr>
        <a:xfrm flipV="1">
          <a:off x="6972300" y="6600689"/>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48796</xdr:rowOff>
    </xdr:from>
    <xdr:ext cx="534377" cy="259045"/>
    <xdr:sp macro="" textlink="">
      <xdr:nvSpPr>
        <xdr:cNvPr id="140" name="n_1aveValue【道路】&#10;一人当たり延長"/>
        <xdr:cNvSpPr txBox="1"/>
      </xdr:nvSpPr>
      <xdr:spPr>
        <a:xfrm>
          <a:off x="9359411" y="673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56470</xdr:rowOff>
    </xdr:from>
    <xdr:ext cx="534377" cy="259045"/>
    <xdr:sp macro="" textlink="">
      <xdr:nvSpPr>
        <xdr:cNvPr id="141" name="n_2aveValue【道路】&#10;一人当たり延長"/>
        <xdr:cNvSpPr txBox="1"/>
      </xdr:nvSpPr>
      <xdr:spPr>
        <a:xfrm>
          <a:off x="8483111" y="67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67296</xdr:rowOff>
    </xdr:from>
    <xdr:ext cx="534377" cy="259045"/>
    <xdr:sp macro="" textlink="">
      <xdr:nvSpPr>
        <xdr:cNvPr id="142" name="n_3aveValue【道路】&#10;一人当たり延長"/>
        <xdr:cNvSpPr txBox="1"/>
      </xdr:nvSpPr>
      <xdr:spPr>
        <a:xfrm>
          <a:off x="7594111" y="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76309</xdr:rowOff>
    </xdr:from>
    <xdr:ext cx="534377" cy="259045"/>
    <xdr:sp macro="" textlink="">
      <xdr:nvSpPr>
        <xdr:cNvPr id="143" name="n_4aveValue【道路】&#10;一人当たり延長"/>
        <xdr:cNvSpPr txBox="1"/>
      </xdr:nvSpPr>
      <xdr:spPr>
        <a:xfrm>
          <a:off x="6705111" y="67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141306</xdr:rowOff>
    </xdr:from>
    <xdr:ext cx="534377" cy="259045"/>
    <xdr:sp macro="" textlink="">
      <xdr:nvSpPr>
        <xdr:cNvPr id="144" name="n_1mainValue【道路】&#10;一人当たり延長"/>
        <xdr:cNvSpPr txBox="1"/>
      </xdr:nvSpPr>
      <xdr:spPr>
        <a:xfrm>
          <a:off x="9359411" y="631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146172</xdr:rowOff>
    </xdr:from>
    <xdr:ext cx="534377" cy="259045"/>
    <xdr:sp macro="" textlink="">
      <xdr:nvSpPr>
        <xdr:cNvPr id="145" name="n_2mainValue【道路】&#10;一人当たり延長"/>
        <xdr:cNvSpPr txBox="1"/>
      </xdr:nvSpPr>
      <xdr:spPr>
        <a:xfrm>
          <a:off x="8483111" y="631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152916</xdr:rowOff>
    </xdr:from>
    <xdr:ext cx="534377" cy="259045"/>
    <xdr:sp macro="" textlink="">
      <xdr:nvSpPr>
        <xdr:cNvPr id="146" name="n_3mainValue【道路】&#10;一人当たり延長"/>
        <xdr:cNvSpPr txBox="1"/>
      </xdr:nvSpPr>
      <xdr:spPr>
        <a:xfrm>
          <a:off x="7594111" y="632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167252</xdr:rowOff>
    </xdr:from>
    <xdr:ext cx="534377" cy="259045"/>
    <xdr:sp macro="" textlink="">
      <xdr:nvSpPr>
        <xdr:cNvPr id="147" name="n_4mainValue【道路】&#10;一人当たり延長"/>
        <xdr:cNvSpPr txBox="1"/>
      </xdr:nvSpPr>
      <xdr:spPr>
        <a:xfrm>
          <a:off x="6705111" y="63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15240</xdr:rowOff>
    </xdr:to>
    <xdr:cxnSp macro="">
      <xdr:nvCxnSpPr>
        <xdr:cNvPr id="172" name="直線コネクタ 171"/>
        <xdr:cNvCxnSpPr/>
      </xdr:nvCxnSpPr>
      <xdr:spPr>
        <a:xfrm flipV="1">
          <a:off x="4634865" y="972693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3" name="【橋りょう・トンネル】&#10;有形固定資産減価償却率最小値テキスト"/>
        <xdr:cNvSpPr txBox="1"/>
      </xdr:nvSpPr>
      <xdr:spPr>
        <a:xfrm>
          <a:off x="4673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4" name="直線コネクタ 173"/>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7" name="【橋りょう・トンネル】&#10;有形固定資産減価償却率平均値テキスト"/>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8" name="フローチャート: 判断 177"/>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9" name="フローチャート: 判断 178"/>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80" name="フローチャート: 判断 179"/>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4445</xdr:rowOff>
    </xdr:from>
    <xdr:to>
      <xdr:col>10</xdr:col>
      <xdr:colOff>165100</xdr:colOff>
      <xdr:row>59</xdr:row>
      <xdr:rowOff>106045</xdr:rowOff>
    </xdr:to>
    <xdr:sp macro="" textlink="">
      <xdr:nvSpPr>
        <xdr:cNvPr id="181" name="フローチャート: 判断 180"/>
        <xdr:cNvSpPr/>
      </xdr:nvSpPr>
      <xdr:spPr>
        <a:xfrm>
          <a:off x="1968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82" name="フローチャート: 判断 181"/>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126365</xdr:rowOff>
    </xdr:from>
    <xdr:to>
      <xdr:col>24</xdr:col>
      <xdr:colOff>114300</xdr:colOff>
      <xdr:row>60</xdr:row>
      <xdr:rowOff>56515</xdr:rowOff>
    </xdr:to>
    <xdr:sp macro="" textlink="">
      <xdr:nvSpPr>
        <xdr:cNvPr id="188" name="楕円 187"/>
        <xdr:cNvSpPr/>
      </xdr:nvSpPr>
      <xdr:spPr>
        <a:xfrm>
          <a:off x="45847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104792</xdr:rowOff>
    </xdr:from>
    <xdr:ext cx="405111" cy="259045"/>
    <xdr:sp macro="" textlink="">
      <xdr:nvSpPr>
        <xdr:cNvPr id="189" name="【橋りょう・トンネル】&#10;有形固定資産減価償却率該当値テキスト"/>
        <xdr:cNvSpPr txBox="1"/>
      </xdr:nvSpPr>
      <xdr:spPr>
        <a:xfrm>
          <a:off x="4673600"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95885</xdr:rowOff>
    </xdr:from>
    <xdr:to>
      <xdr:col>20</xdr:col>
      <xdr:colOff>38100</xdr:colOff>
      <xdr:row>60</xdr:row>
      <xdr:rowOff>26035</xdr:rowOff>
    </xdr:to>
    <xdr:sp macro="" textlink="">
      <xdr:nvSpPr>
        <xdr:cNvPr id="190" name="楕円 189"/>
        <xdr:cNvSpPr/>
      </xdr:nvSpPr>
      <xdr:spPr>
        <a:xfrm>
          <a:off x="3746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146685</xdr:rowOff>
    </xdr:from>
    <xdr:to>
      <xdr:col>24</xdr:col>
      <xdr:colOff>63500</xdr:colOff>
      <xdr:row>60</xdr:row>
      <xdr:rowOff>5715</xdr:rowOff>
    </xdr:to>
    <xdr:cxnSp macro="">
      <xdr:nvCxnSpPr>
        <xdr:cNvPr id="191" name="直線コネクタ 190"/>
        <xdr:cNvCxnSpPr/>
      </xdr:nvCxnSpPr>
      <xdr:spPr>
        <a:xfrm>
          <a:off x="3797300" y="102622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67310</xdr:rowOff>
    </xdr:from>
    <xdr:to>
      <xdr:col>15</xdr:col>
      <xdr:colOff>101600</xdr:colOff>
      <xdr:row>59</xdr:row>
      <xdr:rowOff>168910</xdr:rowOff>
    </xdr:to>
    <xdr:sp macro="" textlink="">
      <xdr:nvSpPr>
        <xdr:cNvPr id="192" name="楕円 191"/>
        <xdr:cNvSpPr/>
      </xdr:nvSpPr>
      <xdr:spPr>
        <a:xfrm>
          <a:off x="2857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118110</xdr:rowOff>
    </xdr:from>
    <xdr:to>
      <xdr:col>19</xdr:col>
      <xdr:colOff>177800</xdr:colOff>
      <xdr:row>59</xdr:row>
      <xdr:rowOff>146685</xdr:rowOff>
    </xdr:to>
    <xdr:cxnSp macro="">
      <xdr:nvCxnSpPr>
        <xdr:cNvPr id="193" name="直線コネクタ 192"/>
        <xdr:cNvCxnSpPr/>
      </xdr:nvCxnSpPr>
      <xdr:spPr>
        <a:xfrm>
          <a:off x="2908300" y="102336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94" name="楕円 193"/>
        <xdr:cNvSpPr/>
      </xdr:nvSpPr>
      <xdr:spPr>
        <a:xfrm>
          <a:off x="1968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89535</xdr:rowOff>
    </xdr:from>
    <xdr:to>
      <xdr:col>15</xdr:col>
      <xdr:colOff>50800</xdr:colOff>
      <xdr:row>59</xdr:row>
      <xdr:rowOff>118110</xdr:rowOff>
    </xdr:to>
    <xdr:cxnSp macro="">
      <xdr:nvCxnSpPr>
        <xdr:cNvPr id="195" name="直線コネクタ 194"/>
        <xdr:cNvCxnSpPr/>
      </xdr:nvCxnSpPr>
      <xdr:spPr>
        <a:xfrm>
          <a:off x="2019300" y="102050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6350</xdr:rowOff>
    </xdr:from>
    <xdr:to>
      <xdr:col>6</xdr:col>
      <xdr:colOff>38100</xdr:colOff>
      <xdr:row>59</xdr:row>
      <xdr:rowOff>107950</xdr:rowOff>
    </xdr:to>
    <xdr:sp macro="" textlink="">
      <xdr:nvSpPr>
        <xdr:cNvPr id="196" name="楕円 195"/>
        <xdr:cNvSpPr/>
      </xdr:nvSpPr>
      <xdr:spPr>
        <a:xfrm>
          <a:off x="1079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57150</xdr:rowOff>
    </xdr:from>
    <xdr:to>
      <xdr:col>10</xdr:col>
      <xdr:colOff>114300</xdr:colOff>
      <xdr:row>59</xdr:row>
      <xdr:rowOff>89535</xdr:rowOff>
    </xdr:to>
    <xdr:cxnSp macro="">
      <xdr:nvCxnSpPr>
        <xdr:cNvPr id="197" name="直線コネクタ 196"/>
        <xdr:cNvCxnSpPr/>
      </xdr:nvCxnSpPr>
      <xdr:spPr>
        <a:xfrm>
          <a:off x="1130300" y="101727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98" name="n_1aveValue【橋りょう・トンネル】&#10;有形固定資産減価償却率"/>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199" name="n_2aveValue【橋りょう・トンネル】&#10;有形固定資産減価償却率"/>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122572</xdr:rowOff>
    </xdr:from>
    <xdr:ext cx="405111" cy="259045"/>
    <xdr:sp macro="" textlink="">
      <xdr:nvSpPr>
        <xdr:cNvPr id="200" name="n_3aveValue【橋りょう・トンネル】&#10;有形固定資産減価償却率"/>
        <xdr:cNvSpPr txBox="1"/>
      </xdr:nvSpPr>
      <xdr:spPr>
        <a:xfrm>
          <a:off x="1816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114317</xdr:rowOff>
    </xdr:from>
    <xdr:ext cx="405111" cy="259045"/>
    <xdr:sp macro="" textlink="">
      <xdr:nvSpPr>
        <xdr:cNvPr id="201" name="n_4aveValue【橋りょう・トンネル】&#10;有形固定資産減価償却率"/>
        <xdr:cNvSpPr txBox="1"/>
      </xdr:nvSpPr>
      <xdr:spPr>
        <a:xfrm>
          <a:off x="927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17162</xdr:rowOff>
    </xdr:from>
    <xdr:ext cx="405111" cy="259045"/>
    <xdr:sp macro="" textlink="">
      <xdr:nvSpPr>
        <xdr:cNvPr id="202" name="n_1mainValue【橋りょう・トンネ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160037</xdr:rowOff>
    </xdr:from>
    <xdr:ext cx="405111" cy="259045"/>
    <xdr:sp macro="" textlink="">
      <xdr:nvSpPr>
        <xdr:cNvPr id="203" name="n_2mainValue【橋りょう・トンネル】&#10;有形固定資産減価償却率"/>
        <xdr:cNvSpPr txBox="1"/>
      </xdr:nvSpPr>
      <xdr:spPr>
        <a:xfrm>
          <a:off x="2705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204" name="n_3main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124477</xdr:rowOff>
    </xdr:from>
    <xdr:ext cx="405111" cy="259045"/>
    <xdr:sp macro="" textlink="">
      <xdr:nvSpPr>
        <xdr:cNvPr id="205" name="n_4mainValue【橋りょう・トンネル】&#10;有形固定資産減価償却率"/>
        <xdr:cNvSpPr txBox="1"/>
      </xdr:nvSpPr>
      <xdr:spPr>
        <a:xfrm>
          <a:off x="927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138871</xdr:rowOff>
    </xdr:from>
    <xdr:to>
      <xdr:col>54</xdr:col>
      <xdr:colOff>189865</xdr:colOff>
      <xdr:row>64</xdr:row>
      <xdr:rowOff>111823</xdr:rowOff>
    </xdr:to>
    <xdr:cxnSp macro="">
      <xdr:nvCxnSpPr>
        <xdr:cNvPr id="231" name="直線コネクタ 230"/>
        <xdr:cNvCxnSpPr/>
      </xdr:nvCxnSpPr>
      <xdr:spPr>
        <a:xfrm flipV="1">
          <a:off x="10476865" y="9568621"/>
          <a:ext cx="0" cy="151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115650</xdr:rowOff>
    </xdr:from>
    <xdr:ext cx="534377" cy="259045"/>
    <xdr:sp macro="" textlink="">
      <xdr:nvSpPr>
        <xdr:cNvPr id="232" name="【橋りょう・トンネル】&#10;一人当たり有形固定資産（償却資産）額最小値テキスト"/>
        <xdr:cNvSpPr txBox="1"/>
      </xdr:nvSpPr>
      <xdr:spPr>
        <a:xfrm>
          <a:off x="10515600" y="110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111823</xdr:rowOff>
    </xdr:from>
    <xdr:to>
      <xdr:col>55</xdr:col>
      <xdr:colOff>88900</xdr:colOff>
      <xdr:row>64</xdr:row>
      <xdr:rowOff>111823</xdr:rowOff>
    </xdr:to>
    <xdr:cxnSp macro="">
      <xdr:nvCxnSpPr>
        <xdr:cNvPr id="233" name="直線コネクタ 232"/>
        <xdr:cNvCxnSpPr/>
      </xdr:nvCxnSpPr>
      <xdr:spPr>
        <a:xfrm>
          <a:off x="10388600" y="1108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85548</xdr:rowOff>
    </xdr:from>
    <xdr:ext cx="690189" cy="259045"/>
    <xdr:sp macro="" textlink="">
      <xdr:nvSpPr>
        <xdr:cNvPr id="234" name="【橋りょう・トンネル】&#10;一人当たり有形固定資産（償却資産）額最大値テキスト"/>
        <xdr:cNvSpPr txBox="1"/>
      </xdr:nvSpPr>
      <xdr:spPr>
        <a:xfrm>
          <a:off x="10515600" y="934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138871</xdr:rowOff>
    </xdr:from>
    <xdr:to>
      <xdr:col>55</xdr:col>
      <xdr:colOff>88900</xdr:colOff>
      <xdr:row>55</xdr:row>
      <xdr:rowOff>138871</xdr:rowOff>
    </xdr:to>
    <xdr:cxnSp macro="">
      <xdr:nvCxnSpPr>
        <xdr:cNvPr id="235" name="直線コネクタ 234"/>
        <xdr:cNvCxnSpPr/>
      </xdr:nvCxnSpPr>
      <xdr:spPr>
        <a:xfrm>
          <a:off x="10388600" y="956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45483</xdr:rowOff>
    </xdr:from>
    <xdr:ext cx="599010" cy="259045"/>
    <xdr:sp macro="" textlink="">
      <xdr:nvSpPr>
        <xdr:cNvPr id="236" name="【橋りょう・トンネル】&#10;一人当たり有形固定資産（償却資産）額平均値テキスト"/>
        <xdr:cNvSpPr txBox="1"/>
      </xdr:nvSpPr>
      <xdr:spPr>
        <a:xfrm>
          <a:off x="10515600" y="10503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67056</xdr:rowOff>
    </xdr:from>
    <xdr:to>
      <xdr:col>55</xdr:col>
      <xdr:colOff>50800</xdr:colOff>
      <xdr:row>61</xdr:row>
      <xdr:rowOff>168656</xdr:rowOff>
    </xdr:to>
    <xdr:sp macro="" textlink="">
      <xdr:nvSpPr>
        <xdr:cNvPr id="237" name="フローチャート: 判断 236"/>
        <xdr:cNvSpPr/>
      </xdr:nvSpPr>
      <xdr:spPr>
        <a:xfrm>
          <a:off x="104267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98984</xdr:rowOff>
    </xdr:from>
    <xdr:to>
      <xdr:col>50</xdr:col>
      <xdr:colOff>165100</xdr:colOff>
      <xdr:row>62</xdr:row>
      <xdr:rowOff>29134</xdr:rowOff>
    </xdr:to>
    <xdr:sp macro="" textlink="">
      <xdr:nvSpPr>
        <xdr:cNvPr id="238" name="フローチャート: 判断 237"/>
        <xdr:cNvSpPr/>
      </xdr:nvSpPr>
      <xdr:spPr>
        <a:xfrm>
          <a:off x="9588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123943</xdr:rowOff>
    </xdr:from>
    <xdr:to>
      <xdr:col>46</xdr:col>
      <xdr:colOff>38100</xdr:colOff>
      <xdr:row>62</xdr:row>
      <xdr:rowOff>54093</xdr:rowOff>
    </xdr:to>
    <xdr:sp macro="" textlink="">
      <xdr:nvSpPr>
        <xdr:cNvPr id="239" name="フローチャート: 判断 238"/>
        <xdr:cNvSpPr/>
      </xdr:nvSpPr>
      <xdr:spPr>
        <a:xfrm>
          <a:off x="8699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2446</xdr:rowOff>
    </xdr:from>
    <xdr:to>
      <xdr:col>41</xdr:col>
      <xdr:colOff>101600</xdr:colOff>
      <xdr:row>62</xdr:row>
      <xdr:rowOff>104046</xdr:rowOff>
    </xdr:to>
    <xdr:sp macro="" textlink="">
      <xdr:nvSpPr>
        <xdr:cNvPr id="240" name="フローチャート: 判断 239"/>
        <xdr:cNvSpPr/>
      </xdr:nvSpPr>
      <xdr:spPr>
        <a:xfrm>
          <a:off x="7810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168054</xdr:rowOff>
    </xdr:from>
    <xdr:to>
      <xdr:col>36</xdr:col>
      <xdr:colOff>165100</xdr:colOff>
      <xdr:row>62</xdr:row>
      <xdr:rowOff>98204</xdr:rowOff>
    </xdr:to>
    <xdr:sp macro="" textlink="">
      <xdr:nvSpPr>
        <xdr:cNvPr id="241" name="フローチャート: 判断 240"/>
        <xdr:cNvSpPr/>
      </xdr:nvSpPr>
      <xdr:spPr>
        <a:xfrm>
          <a:off x="6921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32491</xdr:rowOff>
    </xdr:from>
    <xdr:to>
      <xdr:col>55</xdr:col>
      <xdr:colOff>50800</xdr:colOff>
      <xdr:row>61</xdr:row>
      <xdr:rowOff>134091</xdr:rowOff>
    </xdr:to>
    <xdr:sp macro="" textlink="">
      <xdr:nvSpPr>
        <xdr:cNvPr id="247" name="楕円 246"/>
        <xdr:cNvSpPr/>
      </xdr:nvSpPr>
      <xdr:spPr>
        <a:xfrm>
          <a:off x="10426700" y="1049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55368</xdr:rowOff>
    </xdr:from>
    <xdr:ext cx="599010" cy="259045"/>
    <xdr:sp macro="" textlink="">
      <xdr:nvSpPr>
        <xdr:cNvPr id="248" name="【橋りょう・トンネル】&#10;一人当たり有形固定資産（償却資産）額該当値テキスト"/>
        <xdr:cNvSpPr txBox="1"/>
      </xdr:nvSpPr>
      <xdr:spPr>
        <a:xfrm>
          <a:off x="10515600" y="1034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44252</xdr:rowOff>
    </xdr:from>
    <xdr:to>
      <xdr:col>50</xdr:col>
      <xdr:colOff>165100</xdr:colOff>
      <xdr:row>61</xdr:row>
      <xdr:rowOff>145852</xdr:rowOff>
    </xdr:to>
    <xdr:sp macro="" textlink="">
      <xdr:nvSpPr>
        <xdr:cNvPr id="249" name="楕円 248"/>
        <xdr:cNvSpPr/>
      </xdr:nvSpPr>
      <xdr:spPr>
        <a:xfrm>
          <a:off x="9588500" y="1050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83291</xdr:rowOff>
    </xdr:from>
    <xdr:to>
      <xdr:col>55</xdr:col>
      <xdr:colOff>0</xdr:colOff>
      <xdr:row>61</xdr:row>
      <xdr:rowOff>95052</xdr:rowOff>
    </xdr:to>
    <xdr:cxnSp macro="">
      <xdr:nvCxnSpPr>
        <xdr:cNvPr id="250" name="直線コネクタ 249"/>
        <xdr:cNvCxnSpPr/>
      </xdr:nvCxnSpPr>
      <xdr:spPr>
        <a:xfrm flipV="1">
          <a:off x="9639300" y="10541741"/>
          <a:ext cx="838200" cy="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50096</xdr:rowOff>
    </xdr:from>
    <xdr:to>
      <xdr:col>46</xdr:col>
      <xdr:colOff>38100</xdr:colOff>
      <xdr:row>61</xdr:row>
      <xdr:rowOff>151696</xdr:rowOff>
    </xdr:to>
    <xdr:sp macro="" textlink="">
      <xdr:nvSpPr>
        <xdr:cNvPr id="251" name="楕円 250"/>
        <xdr:cNvSpPr/>
      </xdr:nvSpPr>
      <xdr:spPr>
        <a:xfrm>
          <a:off x="8699500" y="105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95052</xdr:rowOff>
    </xdr:from>
    <xdr:to>
      <xdr:col>50</xdr:col>
      <xdr:colOff>114300</xdr:colOff>
      <xdr:row>61</xdr:row>
      <xdr:rowOff>100896</xdr:rowOff>
    </xdr:to>
    <xdr:cxnSp macro="">
      <xdr:nvCxnSpPr>
        <xdr:cNvPr id="252" name="直線コネクタ 251"/>
        <xdr:cNvCxnSpPr/>
      </xdr:nvCxnSpPr>
      <xdr:spPr>
        <a:xfrm flipV="1">
          <a:off x="8750300" y="10553502"/>
          <a:ext cx="8890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57111</xdr:rowOff>
    </xdr:from>
    <xdr:to>
      <xdr:col>41</xdr:col>
      <xdr:colOff>101600</xdr:colOff>
      <xdr:row>61</xdr:row>
      <xdr:rowOff>158711</xdr:rowOff>
    </xdr:to>
    <xdr:sp macro="" textlink="">
      <xdr:nvSpPr>
        <xdr:cNvPr id="253" name="楕円 252"/>
        <xdr:cNvSpPr/>
      </xdr:nvSpPr>
      <xdr:spPr>
        <a:xfrm>
          <a:off x="7810500" y="105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100896</xdr:rowOff>
    </xdr:from>
    <xdr:to>
      <xdr:col>45</xdr:col>
      <xdr:colOff>177800</xdr:colOff>
      <xdr:row>61</xdr:row>
      <xdr:rowOff>107911</xdr:rowOff>
    </xdr:to>
    <xdr:cxnSp macro="">
      <xdr:nvCxnSpPr>
        <xdr:cNvPr id="254" name="直線コネクタ 253"/>
        <xdr:cNvCxnSpPr/>
      </xdr:nvCxnSpPr>
      <xdr:spPr>
        <a:xfrm flipV="1">
          <a:off x="7861300" y="10559346"/>
          <a:ext cx="889000" cy="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63404</xdr:rowOff>
    </xdr:from>
    <xdr:to>
      <xdr:col>36</xdr:col>
      <xdr:colOff>165100</xdr:colOff>
      <xdr:row>61</xdr:row>
      <xdr:rowOff>165004</xdr:rowOff>
    </xdr:to>
    <xdr:sp macro="" textlink="">
      <xdr:nvSpPr>
        <xdr:cNvPr id="255" name="楕円 254"/>
        <xdr:cNvSpPr/>
      </xdr:nvSpPr>
      <xdr:spPr>
        <a:xfrm>
          <a:off x="6921500" y="1052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107911</xdr:rowOff>
    </xdr:from>
    <xdr:to>
      <xdr:col>41</xdr:col>
      <xdr:colOff>50800</xdr:colOff>
      <xdr:row>61</xdr:row>
      <xdr:rowOff>114204</xdr:rowOff>
    </xdr:to>
    <xdr:cxnSp macro="">
      <xdr:nvCxnSpPr>
        <xdr:cNvPr id="256" name="直線コネクタ 255"/>
        <xdr:cNvCxnSpPr/>
      </xdr:nvCxnSpPr>
      <xdr:spPr>
        <a:xfrm flipV="1">
          <a:off x="6972300" y="10566361"/>
          <a:ext cx="8890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20261</xdr:rowOff>
    </xdr:from>
    <xdr:ext cx="599010" cy="259045"/>
    <xdr:sp macro="" textlink="">
      <xdr:nvSpPr>
        <xdr:cNvPr id="257" name="n_1aveValue【橋りょう・トンネル】&#10;一人当たり有形固定資産（償却資産）額"/>
        <xdr:cNvSpPr txBox="1"/>
      </xdr:nvSpPr>
      <xdr:spPr>
        <a:xfrm>
          <a:off x="9327095" y="106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45220</xdr:rowOff>
    </xdr:from>
    <xdr:ext cx="599010" cy="259045"/>
    <xdr:sp macro="" textlink="">
      <xdr:nvSpPr>
        <xdr:cNvPr id="258" name="n_2aveValue【橋りょう・トンネル】&#10;一人当たり有形固定資産（償却資産）額"/>
        <xdr:cNvSpPr txBox="1"/>
      </xdr:nvSpPr>
      <xdr:spPr>
        <a:xfrm>
          <a:off x="8450795" y="106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95173</xdr:rowOff>
    </xdr:from>
    <xdr:ext cx="599010" cy="259045"/>
    <xdr:sp macro="" textlink="">
      <xdr:nvSpPr>
        <xdr:cNvPr id="259" name="n_3aveValue【橋りょう・トンネル】&#10;一人当たり有形固定資産（償却資産）額"/>
        <xdr:cNvSpPr txBox="1"/>
      </xdr:nvSpPr>
      <xdr:spPr>
        <a:xfrm>
          <a:off x="7561795" y="1072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89331</xdr:rowOff>
    </xdr:from>
    <xdr:ext cx="599010" cy="259045"/>
    <xdr:sp macro="" textlink="">
      <xdr:nvSpPr>
        <xdr:cNvPr id="260" name="n_4aveValue【橋りょう・トンネル】&#10;一人当たり有形固定資産（償却資産）額"/>
        <xdr:cNvSpPr txBox="1"/>
      </xdr:nvSpPr>
      <xdr:spPr>
        <a:xfrm>
          <a:off x="6672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162379</xdr:rowOff>
    </xdr:from>
    <xdr:ext cx="599010" cy="259045"/>
    <xdr:sp macro="" textlink="">
      <xdr:nvSpPr>
        <xdr:cNvPr id="261" name="n_1mainValue【橋りょう・トンネル】&#10;一人当たり有形固定資産（償却資産）額"/>
        <xdr:cNvSpPr txBox="1"/>
      </xdr:nvSpPr>
      <xdr:spPr>
        <a:xfrm>
          <a:off x="9327095" y="1027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168223</xdr:rowOff>
    </xdr:from>
    <xdr:ext cx="599010" cy="259045"/>
    <xdr:sp macro="" textlink="">
      <xdr:nvSpPr>
        <xdr:cNvPr id="262" name="n_2mainValue【橋りょう・トンネル】&#10;一人当たり有形固定資産（償却資産）額"/>
        <xdr:cNvSpPr txBox="1"/>
      </xdr:nvSpPr>
      <xdr:spPr>
        <a:xfrm>
          <a:off x="8450795" y="1028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3788</xdr:rowOff>
    </xdr:from>
    <xdr:ext cx="599010" cy="259045"/>
    <xdr:sp macro="" textlink="">
      <xdr:nvSpPr>
        <xdr:cNvPr id="263" name="n_3mainValue【橋りょう・トンネル】&#10;一人当たり有形固定資産（償却資産）額"/>
        <xdr:cNvSpPr txBox="1"/>
      </xdr:nvSpPr>
      <xdr:spPr>
        <a:xfrm>
          <a:off x="7561795" y="1029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10081</xdr:rowOff>
    </xdr:from>
    <xdr:ext cx="599010" cy="259045"/>
    <xdr:sp macro="" textlink="">
      <xdr:nvSpPr>
        <xdr:cNvPr id="264" name="n_4mainValue【橋りょう・トンネル】&#10;一人当たり有形固定資産（償却資産）額"/>
        <xdr:cNvSpPr txBox="1"/>
      </xdr:nvSpPr>
      <xdr:spPr>
        <a:xfrm>
          <a:off x="6672795" y="1029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100964</xdr:rowOff>
    </xdr:to>
    <xdr:cxnSp macro="">
      <xdr:nvCxnSpPr>
        <xdr:cNvPr id="289" name="直線コネクタ 288"/>
        <xdr:cNvCxnSpPr/>
      </xdr:nvCxnSpPr>
      <xdr:spPr>
        <a:xfrm flipV="1">
          <a:off x="4634865" y="13228320"/>
          <a:ext cx="0" cy="1617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90"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91" name="直線コネクタ 290"/>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92" name="【公営住宅】&#10;有形固定資産減価償却率最大値テキスト"/>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3" name="直線コネクタ 292"/>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94" name="【公営住宅】&#10;有形固定資産減価償却率平均値テキスト"/>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95" name="フローチャート: 判断 294"/>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23495</xdr:rowOff>
    </xdr:from>
    <xdr:to>
      <xdr:col>20</xdr:col>
      <xdr:colOff>38100</xdr:colOff>
      <xdr:row>82</xdr:row>
      <xdr:rowOff>125095</xdr:rowOff>
    </xdr:to>
    <xdr:sp macro="" textlink="">
      <xdr:nvSpPr>
        <xdr:cNvPr id="296" name="フローチャート: 判断 295"/>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7" name="フローチャート: 判断 296"/>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76836</xdr:rowOff>
    </xdr:from>
    <xdr:to>
      <xdr:col>10</xdr:col>
      <xdr:colOff>165100</xdr:colOff>
      <xdr:row>83</xdr:row>
      <xdr:rowOff>6986</xdr:rowOff>
    </xdr:to>
    <xdr:sp macro="" textlink="">
      <xdr:nvSpPr>
        <xdr:cNvPr id="298" name="フローチャート: 判断 297"/>
        <xdr:cNvSpPr/>
      </xdr:nvSpPr>
      <xdr:spPr>
        <a:xfrm>
          <a:off x="1968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9" name="フローチャート: 判断 298"/>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305" name="楕円 304"/>
        <xdr:cNvSpPr/>
      </xdr:nvSpPr>
      <xdr:spPr>
        <a:xfrm>
          <a:off x="4584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120666</xdr:rowOff>
    </xdr:from>
    <xdr:ext cx="405111" cy="259045"/>
    <xdr:sp macro="" textlink="">
      <xdr:nvSpPr>
        <xdr:cNvPr id="306" name="【公営住宅】&#10;有形固定資産減価償却率該当値テキスト"/>
        <xdr:cNvSpPr txBox="1"/>
      </xdr:nvSpPr>
      <xdr:spPr>
        <a:xfrm>
          <a:off x="4673600"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307" name="楕円 306"/>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81</xdr:row>
      <xdr:rowOff>148589</xdr:rowOff>
    </xdr:to>
    <xdr:cxnSp macro="">
      <xdr:nvCxnSpPr>
        <xdr:cNvPr id="308" name="直線コネクタ 307"/>
        <xdr:cNvCxnSpPr/>
      </xdr:nvCxnSpPr>
      <xdr:spPr>
        <a:xfrm>
          <a:off x="3797300" y="139941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76836</xdr:rowOff>
    </xdr:from>
    <xdr:to>
      <xdr:col>15</xdr:col>
      <xdr:colOff>101600</xdr:colOff>
      <xdr:row>82</xdr:row>
      <xdr:rowOff>6986</xdr:rowOff>
    </xdr:to>
    <xdr:sp macro="" textlink="">
      <xdr:nvSpPr>
        <xdr:cNvPr id="309" name="楕円 308"/>
        <xdr:cNvSpPr/>
      </xdr:nvSpPr>
      <xdr:spPr>
        <a:xfrm>
          <a:off x="2857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127636</xdr:rowOff>
    </xdr:to>
    <xdr:cxnSp macro="">
      <xdr:nvCxnSpPr>
        <xdr:cNvPr id="310" name="直線コネクタ 309"/>
        <xdr:cNvCxnSpPr/>
      </xdr:nvCxnSpPr>
      <xdr:spPr>
        <a:xfrm flipV="1">
          <a:off x="2908300" y="139941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52070</xdr:rowOff>
    </xdr:from>
    <xdr:to>
      <xdr:col>10</xdr:col>
      <xdr:colOff>165100</xdr:colOff>
      <xdr:row>81</xdr:row>
      <xdr:rowOff>153670</xdr:rowOff>
    </xdr:to>
    <xdr:sp macro="" textlink="">
      <xdr:nvSpPr>
        <xdr:cNvPr id="311" name="楕円 310"/>
        <xdr:cNvSpPr/>
      </xdr:nvSpPr>
      <xdr:spPr>
        <a:xfrm>
          <a:off x="1968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102870</xdr:rowOff>
    </xdr:from>
    <xdr:to>
      <xdr:col>15</xdr:col>
      <xdr:colOff>50800</xdr:colOff>
      <xdr:row>81</xdr:row>
      <xdr:rowOff>127636</xdr:rowOff>
    </xdr:to>
    <xdr:cxnSp macro="">
      <xdr:nvCxnSpPr>
        <xdr:cNvPr id="312" name="直線コネクタ 311"/>
        <xdr:cNvCxnSpPr/>
      </xdr:nvCxnSpPr>
      <xdr:spPr>
        <a:xfrm>
          <a:off x="2019300" y="139903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93980</xdr:rowOff>
    </xdr:from>
    <xdr:to>
      <xdr:col>6</xdr:col>
      <xdr:colOff>38100</xdr:colOff>
      <xdr:row>82</xdr:row>
      <xdr:rowOff>24130</xdr:rowOff>
    </xdr:to>
    <xdr:sp macro="" textlink="">
      <xdr:nvSpPr>
        <xdr:cNvPr id="313" name="楕円 312"/>
        <xdr:cNvSpPr/>
      </xdr:nvSpPr>
      <xdr:spPr>
        <a:xfrm>
          <a:off x="1079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102870</xdr:rowOff>
    </xdr:from>
    <xdr:to>
      <xdr:col>10</xdr:col>
      <xdr:colOff>114300</xdr:colOff>
      <xdr:row>81</xdr:row>
      <xdr:rowOff>144780</xdr:rowOff>
    </xdr:to>
    <xdr:cxnSp macro="">
      <xdr:nvCxnSpPr>
        <xdr:cNvPr id="314" name="直線コネクタ 313"/>
        <xdr:cNvCxnSpPr/>
      </xdr:nvCxnSpPr>
      <xdr:spPr>
        <a:xfrm flipV="1">
          <a:off x="1130300" y="13990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116222</xdr:rowOff>
    </xdr:from>
    <xdr:ext cx="405111" cy="259045"/>
    <xdr:sp macro="" textlink="">
      <xdr:nvSpPr>
        <xdr:cNvPr id="315" name="n_1aveValue【公営住宅】&#10;有形固定資産減価償却率"/>
        <xdr:cNvSpPr txBox="1"/>
      </xdr:nvSpPr>
      <xdr:spPr>
        <a:xfrm>
          <a:off x="3582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6" name="n_2aveValue【公営住宅】&#10;有形固定資産減価償却率"/>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169563</xdr:rowOff>
    </xdr:from>
    <xdr:ext cx="405111" cy="259045"/>
    <xdr:sp macro="" textlink="">
      <xdr:nvSpPr>
        <xdr:cNvPr id="317" name="n_3aveValue【公営住宅】&#10;有形固定資産減価償却率"/>
        <xdr:cNvSpPr txBox="1"/>
      </xdr:nvSpPr>
      <xdr:spPr>
        <a:xfrm>
          <a:off x="1816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150513</xdr:rowOff>
    </xdr:from>
    <xdr:ext cx="405111" cy="259045"/>
    <xdr:sp macro="" textlink="">
      <xdr:nvSpPr>
        <xdr:cNvPr id="318" name="n_4aveValue【公営住宅】&#10;有形固定資産減価償却率"/>
        <xdr:cNvSpPr txBox="1"/>
      </xdr:nvSpPr>
      <xdr:spPr>
        <a:xfrm>
          <a:off x="927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2557</xdr:rowOff>
    </xdr:from>
    <xdr:ext cx="405111" cy="259045"/>
    <xdr:sp macro="" textlink="">
      <xdr:nvSpPr>
        <xdr:cNvPr id="319" name="n_1mainValue【公営住宅】&#10;有形固定資産減価償却率"/>
        <xdr:cNvSpPr txBox="1"/>
      </xdr:nvSpPr>
      <xdr:spPr>
        <a:xfrm>
          <a:off x="3582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23513</xdr:rowOff>
    </xdr:from>
    <xdr:ext cx="405111" cy="259045"/>
    <xdr:sp macro="" textlink="">
      <xdr:nvSpPr>
        <xdr:cNvPr id="320" name="n_2mainValue【公営住宅】&#10;有形固定資産減価償却率"/>
        <xdr:cNvSpPr txBox="1"/>
      </xdr:nvSpPr>
      <xdr:spPr>
        <a:xfrm>
          <a:off x="2705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21" name="n_3mainValue【公営住宅】&#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322" name="n_4mainValue【公営住宅】&#10;有形固定資産減価償却率"/>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145287</xdr:rowOff>
    </xdr:from>
    <xdr:to>
      <xdr:col>54</xdr:col>
      <xdr:colOff>189865</xdr:colOff>
      <xdr:row>86</xdr:row>
      <xdr:rowOff>108713</xdr:rowOff>
    </xdr:to>
    <xdr:cxnSp macro="">
      <xdr:nvCxnSpPr>
        <xdr:cNvPr id="346" name="直線コネクタ 345"/>
        <xdr:cNvCxnSpPr/>
      </xdr:nvCxnSpPr>
      <xdr:spPr>
        <a:xfrm flipV="1">
          <a:off x="10476865" y="135183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112540</xdr:rowOff>
    </xdr:from>
    <xdr:ext cx="469744" cy="259045"/>
    <xdr:sp macro="" textlink="">
      <xdr:nvSpPr>
        <xdr:cNvPr id="347" name="【公営住宅】&#10;一人当たり面積最小値テキスト"/>
        <xdr:cNvSpPr txBox="1"/>
      </xdr:nvSpPr>
      <xdr:spPr>
        <a:xfrm>
          <a:off x="10515600" y="1485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108713</xdr:rowOff>
    </xdr:from>
    <xdr:to>
      <xdr:col>55</xdr:col>
      <xdr:colOff>88900</xdr:colOff>
      <xdr:row>86</xdr:row>
      <xdr:rowOff>108713</xdr:rowOff>
    </xdr:to>
    <xdr:cxnSp macro="">
      <xdr:nvCxnSpPr>
        <xdr:cNvPr id="348" name="直線コネクタ 347"/>
        <xdr:cNvCxnSpPr/>
      </xdr:nvCxnSpPr>
      <xdr:spPr>
        <a:xfrm>
          <a:off x="10388600" y="1485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91964</xdr:rowOff>
    </xdr:from>
    <xdr:ext cx="534377" cy="259045"/>
    <xdr:sp macro="" textlink="">
      <xdr:nvSpPr>
        <xdr:cNvPr id="349" name="【公営住宅】&#10;一人当たり面積最大値テキスト"/>
        <xdr:cNvSpPr txBox="1"/>
      </xdr:nvSpPr>
      <xdr:spPr>
        <a:xfrm>
          <a:off x="10515600" y="132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145287</xdr:rowOff>
    </xdr:from>
    <xdr:to>
      <xdr:col>55</xdr:col>
      <xdr:colOff>88900</xdr:colOff>
      <xdr:row>78</xdr:row>
      <xdr:rowOff>145287</xdr:rowOff>
    </xdr:to>
    <xdr:cxnSp macro="">
      <xdr:nvCxnSpPr>
        <xdr:cNvPr id="350" name="直線コネクタ 349"/>
        <xdr:cNvCxnSpPr/>
      </xdr:nvCxnSpPr>
      <xdr:spPr>
        <a:xfrm>
          <a:off x="103886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141115</xdr:rowOff>
    </xdr:from>
    <xdr:ext cx="469744" cy="259045"/>
    <xdr:sp macro="" textlink="">
      <xdr:nvSpPr>
        <xdr:cNvPr id="351" name="【公営住宅】&#10;一人当たり面積平均値テキスト"/>
        <xdr:cNvSpPr txBox="1"/>
      </xdr:nvSpPr>
      <xdr:spPr>
        <a:xfrm>
          <a:off x="10515600" y="1454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162688</xdr:rowOff>
    </xdr:from>
    <xdr:to>
      <xdr:col>55</xdr:col>
      <xdr:colOff>50800</xdr:colOff>
      <xdr:row>85</xdr:row>
      <xdr:rowOff>92838</xdr:rowOff>
    </xdr:to>
    <xdr:sp macro="" textlink="">
      <xdr:nvSpPr>
        <xdr:cNvPr id="352" name="フローチャート: 判断 351"/>
        <xdr:cNvSpPr/>
      </xdr:nvSpPr>
      <xdr:spPr>
        <a:xfrm>
          <a:off x="104267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156718</xdr:rowOff>
    </xdr:from>
    <xdr:to>
      <xdr:col>50</xdr:col>
      <xdr:colOff>165100</xdr:colOff>
      <xdr:row>85</xdr:row>
      <xdr:rowOff>86868</xdr:rowOff>
    </xdr:to>
    <xdr:sp macro="" textlink="">
      <xdr:nvSpPr>
        <xdr:cNvPr id="353" name="フローチャート: 判断 352"/>
        <xdr:cNvSpPr/>
      </xdr:nvSpPr>
      <xdr:spPr>
        <a:xfrm>
          <a:off x="9588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6986</xdr:rowOff>
    </xdr:from>
    <xdr:to>
      <xdr:col>46</xdr:col>
      <xdr:colOff>38100</xdr:colOff>
      <xdr:row>85</xdr:row>
      <xdr:rowOff>108586</xdr:rowOff>
    </xdr:to>
    <xdr:sp macro="" textlink="">
      <xdr:nvSpPr>
        <xdr:cNvPr id="354" name="フローチャート: 判断 353"/>
        <xdr:cNvSpPr/>
      </xdr:nvSpPr>
      <xdr:spPr>
        <a:xfrm>
          <a:off x="8699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15239</xdr:rowOff>
    </xdr:from>
    <xdr:to>
      <xdr:col>41</xdr:col>
      <xdr:colOff>101600</xdr:colOff>
      <xdr:row>85</xdr:row>
      <xdr:rowOff>116839</xdr:rowOff>
    </xdr:to>
    <xdr:sp macro="" textlink="">
      <xdr:nvSpPr>
        <xdr:cNvPr id="355" name="フローチャート: 判断 354"/>
        <xdr:cNvSpPr/>
      </xdr:nvSpPr>
      <xdr:spPr>
        <a:xfrm>
          <a:off x="7810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15621</xdr:rowOff>
    </xdr:from>
    <xdr:to>
      <xdr:col>36</xdr:col>
      <xdr:colOff>165100</xdr:colOff>
      <xdr:row>85</xdr:row>
      <xdr:rowOff>117221</xdr:rowOff>
    </xdr:to>
    <xdr:sp macro="" textlink="">
      <xdr:nvSpPr>
        <xdr:cNvPr id="356" name="フローチャート: 判断 355"/>
        <xdr:cNvSpPr/>
      </xdr:nvSpPr>
      <xdr:spPr>
        <a:xfrm>
          <a:off x="6921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59689</xdr:rowOff>
    </xdr:from>
    <xdr:to>
      <xdr:col>55</xdr:col>
      <xdr:colOff>50800</xdr:colOff>
      <xdr:row>83</xdr:row>
      <xdr:rowOff>161289</xdr:rowOff>
    </xdr:to>
    <xdr:sp macro="" textlink="">
      <xdr:nvSpPr>
        <xdr:cNvPr id="362" name="楕円 361"/>
        <xdr:cNvSpPr/>
      </xdr:nvSpPr>
      <xdr:spPr>
        <a:xfrm>
          <a:off x="10426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82566</xdr:rowOff>
    </xdr:from>
    <xdr:ext cx="469744" cy="259045"/>
    <xdr:sp macro="" textlink="">
      <xdr:nvSpPr>
        <xdr:cNvPr id="363" name="【公営住宅】&#10;一人当たり面積該当値テキスト"/>
        <xdr:cNvSpPr txBox="1"/>
      </xdr:nvSpPr>
      <xdr:spPr>
        <a:xfrm>
          <a:off x="10515600"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64770</xdr:rowOff>
    </xdr:from>
    <xdr:to>
      <xdr:col>50</xdr:col>
      <xdr:colOff>165100</xdr:colOff>
      <xdr:row>83</xdr:row>
      <xdr:rowOff>166370</xdr:rowOff>
    </xdr:to>
    <xdr:sp macro="" textlink="">
      <xdr:nvSpPr>
        <xdr:cNvPr id="364" name="楕円 363"/>
        <xdr:cNvSpPr/>
      </xdr:nvSpPr>
      <xdr:spPr>
        <a:xfrm>
          <a:off x="9588500" y="142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110489</xdr:rowOff>
    </xdr:from>
    <xdr:to>
      <xdr:col>55</xdr:col>
      <xdr:colOff>0</xdr:colOff>
      <xdr:row>83</xdr:row>
      <xdr:rowOff>115570</xdr:rowOff>
    </xdr:to>
    <xdr:cxnSp macro="">
      <xdr:nvCxnSpPr>
        <xdr:cNvPr id="365" name="直線コネクタ 364"/>
        <xdr:cNvCxnSpPr/>
      </xdr:nvCxnSpPr>
      <xdr:spPr>
        <a:xfrm flipV="1">
          <a:off x="9639300" y="14340839"/>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78867</xdr:rowOff>
    </xdr:from>
    <xdr:to>
      <xdr:col>46</xdr:col>
      <xdr:colOff>38100</xdr:colOff>
      <xdr:row>84</xdr:row>
      <xdr:rowOff>9017</xdr:rowOff>
    </xdr:to>
    <xdr:sp macro="" textlink="">
      <xdr:nvSpPr>
        <xdr:cNvPr id="366" name="楕円 365"/>
        <xdr:cNvSpPr/>
      </xdr:nvSpPr>
      <xdr:spPr>
        <a:xfrm>
          <a:off x="8699500" y="143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115570</xdr:rowOff>
    </xdr:from>
    <xdr:to>
      <xdr:col>50</xdr:col>
      <xdr:colOff>114300</xdr:colOff>
      <xdr:row>83</xdr:row>
      <xdr:rowOff>129667</xdr:rowOff>
    </xdr:to>
    <xdr:cxnSp macro="">
      <xdr:nvCxnSpPr>
        <xdr:cNvPr id="367" name="直線コネクタ 366"/>
        <xdr:cNvCxnSpPr/>
      </xdr:nvCxnSpPr>
      <xdr:spPr>
        <a:xfrm flipV="1">
          <a:off x="8750300" y="14345920"/>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80899</xdr:rowOff>
    </xdr:from>
    <xdr:to>
      <xdr:col>41</xdr:col>
      <xdr:colOff>101600</xdr:colOff>
      <xdr:row>84</xdr:row>
      <xdr:rowOff>11049</xdr:rowOff>
    </xdr:to>
    <xdr:sp macro="" textlink="">
      <xdr:nvSpPr>
        <xdr:cNvPr id="368" name="楕円 367"/>
        <xdr:cNvSpPr/>
      </xdr:nvSpPr>
      <xdr:spPr>
        <a:xfrm>
          <a:off x="7810500" y="1431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129667</xdr:rowOff>
    </xdr:from>
    <xdr:to>
      <xdr:col>45</xdr:col>
      <xdr:colOff>177800</xdr:colOff>
      <xdr:row>83</xdr:row>
      <xdr:rowOff>131699</xdr:rowOff>
    </xdr:to>
    <xdr:cxnSp macro="">
      <xdr:nvCxnSpPr>
        <xdr:cNvPr id="369" name="直線コネクタ 368"/>
        <xdr:cNvCxnSpPr/>
      </xdr:nvCxnSpPr>
      <xdr:spPr>
        <a:xfrm flipV="1">
          <a:off x="7861300" y="14360017"/>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91187</xdr:rowOff>
    </xdr:from>
    <xdr:to>
      <xdr:col>36</xdr:col>
      <xdr:colOff>165100</xdr:colOff>
      <xdr:row>84</xdr:row>
      <xdr:rowOff>21337</xdr:rowOff>
    </xdr:to>
    <xdr:sp macro="" textlink="">
      <xdr:nvSpPr>
        <xdr:cNvPr id="370" name="楕円 369"/>
        <xdr:cNvSpPr/>
      </xdr:nvSpPr>
      <xdr:spPr>
        <a:xfrm>
          <a:off x="6921500" y="143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131699</xdr:rowOff>
    </xdr:from>
    <xdr:to>
      <xdr:col>41</xdr:col>
      <xdr:colOff>50800</xdr:colOff>
      <xdr:row>83</xdr:row>
      <xdr:rowOff>141987</xdr:rowOff>
    </xdr:to>
    <xdr:cxnSp macro="">
      <xdr:nvCxnSpPr>
        <xdr:cNvPr id="371" name="直線コネクタ 370"/>
        <xdr:cNvCxnSpPr/>
      </xdr:nvCxnSpPr>
      <xdr:spPr>
        <a:xfrm flipV="1">
          <a:off x="6972300" y="14362049"/>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77995</xdr:rowOff>
    </xdr:from>
    <xdr:ext cx="469744" cy="259045"/>
    <xdr:sp macro="" textlink="">
      <xdr:nvSpPr>
        <xdr:cNvPr id="372" name="n_1aveValue【公営住宅】&#10;一人当たり面積"/>
        <xdr:cNvSpPr txBox="1"/>
      </xdr:nvSpPr>
      <xdr:spPr>
        <a:xfrm>
          <a:off x="9391727" y="146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99713</xdr:rowOff>
    </xdr:from>
    <xdr:ext cx="469744" cy="259045"/>
    <xdr:sp macro="" textlink="">
      <xdr:nvSpPr>
        <xdr:cNvPr id="373" name="n_2aveValue【公営住宅】&#10;一人当たり面積"/>
        <xdr:cNvSpPr txBox="1"/>
      </xdr:nvSpPr>
      <xdr:spPr>
        <a:xfrm>
          <a:off x="8515427" y="1467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107966</xdr:rowOff>
    </xdr:from>
    <xdr:ext cx="469744" cy="259045"/>
    <xdr:sp macro="" textlink="">
      <xdr:nvSpPr>
        <xdr:cNvPr id="374" name="n_3aveValue【公営住宅】&#10;一人当たり面積"/>
        <xdr:cNvSpPr txBox="1"/>
      </xdr:nvSpPr>
      <xdr:spPr>
        <a:xfrm>
          <a:off x="7626427" y="14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108348</xdr:rowOff>
    </xdr:from>
    <xdr:ext cx="469744" cy="259045"/>
    <xdr:sp macro="" textlink="">
      <xdr:nvSpPr>
        <xdr:cNvPr id="375" name="n_4aveValue【公営住宅】&#10;一人当たり面積"/>
        <xdr:cNvSpPr txBox="1"/>
      </xdr:nvSpPr>
      <xdr:spPr>
        <a:xfrm>
          <a:off x="6737427" y="146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11447</xdr:rowOff>
    </xdr:from>
    <xdr:ext cx="469744" cy="259045"/>
    <xdr:sp macro="" textlink="">
      <xdr:nvSpPr>
        <xdr:cNvPr id="376" name="n_1mainValue【公営住宅】&#10;一人当たり面積"/>
        <xdr:cNvSpPr txBox="1"/>
      </xdr:nvSpPr>
      <xdr:spPr>
        <a:xfrm>
          <a:off x="939172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25544</xdr:rowOff>
    </xdr:from>
    <xdr:ext cx="469744" cy="259045"/>
    <xdr:sp macro="" textlink="">
      <xdr:nvSpPr>
        <xdr:cNvPr id="377" name="n_2mainValue【公営住宅】&#10;一人当たり面積"/>
        <xdr:cNvSpPr txBox="1"/>
      </xdr:nvSpPr>
      <xdr:spPr>
        <a:xfrm>
          <a:off x="8515427" y="1408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27576</xdr:rowOff>
    </xdr:from>
    <xdr:ext cx="469744" cy="259045"/>
    <xdr:sp macro="" textlink="">
      <xdr:nvSpPr>
        <xdr:cNvPr id="378" name="n_3mainValue【公営住宅】&#10;一人当たり面積"/>
        <xdr:cNvSpPr txBox="1"/>
      </xdr:nvSpPr>
      <xdr:spPr>
        <a:xfrm>
          <a:off x="7626427" y="1408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37864</xdr:rowOff>
    </xdr:from>
    <xdr:ext cx="469744" cy="259045"/>
    <xdr:sp macro="" textlink="">
      <xdr:nvSpPr>
        <xdr:cNvPr id="379" name="n_4mainValue【公営住宅】&#10;一人当たり面積"/>
        <xdr:cNvSpPr txBox="1"/>
      </xdr:nvSpPr>
      <xdr:spPr>
        <a:xfrm>
          <a:off x="6737427" y="140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1905</xdr:rowOff>
    </xdr:from>
    <xdr:to>
      <xdr:col>85</xdr:col>
      <xdr:colOff>126364</xdr:colOff>
      <xdr:row>42</xdr:row>
      <xdr:rowOff>38100</xdr:rowOff>
    </xdr:to>
    <xdr:cxnSp macro="">
      <xdr:nvCxnSpPr>
        <xdr:cNvPr id="420" name="直線コネクタ 419"/>
        <xdr:cNvCxnSpPr/>
      </xdr:nvCxnSpPr>
      <xdr:spPr>
        <a:xfrm flipV="1">
          <a:off x="16318864" y="583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120032</xdr:rowOff>
    </xdr:from>
    <xdr:ext cx="405111" cy="259045"/>
    <xdr:sp macro="" textlink="">
      <xdr:nvSpPr>
        <xdr:cNvPr id="423" name="【認定こども園・幼稚園・保育所】&#10;有形固定資産減価償却率最大値テキスト"/>
        <xdr:cNvSpPr txBox="1"/>
      </xdr:nvSpPr>
      <xdr:spPr>
        <a:xfrm>
          <a:off x="16357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1905</xdr:rowOff>
    </xdr:from>
    <xdr:to>
      <xdr:col>86</xdr:col>
      <xdr:colOff>25400</xdr:colOff>
      <xdr:row>34</xdr:row>
      <xdr:rowOff>1905</xdr:rowOff>
    </xdr:to>
    <xdr:cxnSp macro="">
      <xdr:nvCxnSpPr>
        <xdr:cNvPr id="424" name="直線コネクタ 423"/>
        <xdr:cNvCxnSpPr/>
      </xdr:nvCxnSpPr>
      <xdr:spPr>
        <a:xfrm>
          <a:off x="16230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425" name="【認定こども園・幼稚園・保育所】&#10;有形固定資産減価償却率平均値テキスト"/>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26" name="フローチャート: 判断 425"/>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158750</xdr:rowOff>
    </xdr:from>
    <xdr:to>
      <xdr:col>81</xdr:col>
      <xdr:colOff>101600</xdr:colOff>
      <xdr:row>37</xdr:row>
      <xdr:rowOff>88900</xdr:rowOff>
    </xdr:to>
    <xdr:sp macro="" textlink="">
      <xdr:nvSpPr>
        <xdr:cNvPr id="427" name="フローチャート: 判断 426"/>
        <xdr:cNvSpPr/>
      </xdr:nvSpPr>
      <xdr:spPr>
        <a:xfrm>
          <a:off x="15430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428" name="フローチャート: 判断 427"/>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158750</xdr:rowOff>
    </xdr:from>
    <xdr:to>
      <xdr:col>72</xdr:col>
      <xdr:colOff>38100</xdr:colOff>
      <xdr:row>37</xdr:row>
      <xdr:rowOff>88900</xdr:rowOff>
    </xdr:to>
    <xdr:sp macro="" textlink="">
      <xdr:nvSpPr>
        <xdr:cNvPr id="429" name="フローチャート: 判断 428"/>
        <xdr:cNvSpPr/>
      </xdr:nvSpPr>
      <xdr:spPr>
        <a:xfrm>
          <a:off x="13652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430" name="フローチャート: 判断 429"/>
        <xdr:cNvSpPr/>
      </xdr:nvSpPr>
      <xdr:spPr>
        <a:xfrm>
          <a:off x="12763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153035</xdr:rowOff>
    </xdr:from>
    <xdr:to>
      <xdr:col>85</xdr:col>
      <xdr:colOff>177800</xdr:colOff>
      <xdr:row>41</xdr:row>
      <xdr:rowOff>83185</xdr:rowOff>
    </xdr:to>
    <xdr:sp macro="" textlink="">
      <xdr:nvSpPr>
        <xdr:cNvPr id="436" name="楕円 435"/>
        <xdr:cNvSpPr/>
      </xdr:nvSpPr>
      <xdr:spPr>
        <a:xfrm>
          <a:off x="162687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131462</xdr:rowOff>
    </xdr:from>
    <xdr:ext cx="405111" cy="259045"/>
    <xdr:sp macro="" textlink="">
      <xdr:nvSpPr>
        <xdr:cNvPr id="437" name="【認定こども園・幼稚園・保育所】&#10;有形固定資産減価償却率該当値テキスト"/>
        <xdr:cNvSpPr txBox="1"/>
      </xdr:nvSpPr>
      <xdr:spPr>
        <a:xfrm>
          <a:off x="16357600"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130175</xdr:rowOff>
    </xdr:from>
    <xdr:to>
      <xdr:col>81</xdr:col>
      <xdr:colOff>101600</xdr:colOff>
      <xdr:row>41</xdr:row>
      <xdr:rowOff>60325</xdr:rowOff>
    </xdr:to>
    <xdr:sp macro="" textlink="">
      <xdr:nvSpPr>
        <xdr:cNvPr id="438" name="楕円 437"/>
        <xdr:cNvSpPr/>
      </xdr:nvSpPr>
      <xdr:spPr>
        <a:xfrm>
          <a:off x="15430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9525</xdr:rowOff>
    </xdr:from>
    <xdr:to>
      <xdr:col>85</xdr:col>
      <xdr:colOff>127000</xdr:colOff>
      <xdr:row>41</xdr:row>
      <xdr:rowOff>32385</xdr:rowOff>
    </xdr:to>
    <xdr:cxnSp macro="">
      <xdr:nvCxnSpPr>
        <xdr:cNvPr id="439" name="直線コネクタ 438"/>
        <xdr:cNvCxnSpPr/>
      </xdr:nvCxnSpPr>
      <xdr:spPr>
        <a:xfrm>
          <a:off x="15481300" y="70389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84455</xdr:rowOff>
    </xdr:from>
    <xdr:to>
      <xdr:col>76</xdr:col>
      <xdr:colOff>165100</xdr:colOff>
      <xdr:row>41</xdr:row>
      <xdr:rowOff>14605</xdr:rowOff>
    </xdr:to>
    <xdr:sp macro="" textlink="">
      <xdr:nvSpPr>
        <xdr:cNvPr id="440" name="楕円 439"/>
        <xdr:cNvSpPr/>
      </xdr:nvSpPr>
      <xdr:spPr>
        <a:xfrm>
          <a:off x="14541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135255</xdr:rowOff>
    </xdr:from>
    <xdr:to>
      <xdr:col>81</xdr:col>
      <xdr:colOff>50800</xdr:colOff>
      <xdr:row>41</xdr:row>
      <xdr:rowOff>9525</xdr:rowOff>
    </xdr:to>
    <xdr:cxnSp macro="">
      <xdr:nvCxnSpPr>
        <xdr:cNvPr id="441" name="直線コネクタ 440"/>
        <xdr:cNvCxnSpPr/>
      </xdr:nvCxnSpPr>
      <xdr:spPr>
        <a:xfrm>
          <a:off x="14592300" y="69932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38735</xdr:rowOff>
    </xdr:from>
    <xdr:to>
      <xdr:col>72</xdr:col>
      <xdr:colOff>38100</xdr:colOff>
      <xdr:row>40</xdr:row>
      <xdr:rowOff>140335</xdr:rowOff>
    </xdr:to>
    <xdr:sp macro="" textlink="">
      <xdr:nvSpPr>
        <xdr:cNvPr id="442" name="楕円 441"/>
        <xdr:cNvSpPr/>
      </xdr:nvSpPr>
      <xdr:spPr>
        <a:xfrm>
          <a:off x="13652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89535</xdr:rowOff>
    </xdr:from>
    <xdr:to>
      <xdr:col>76</xdr:col>
      <xdr:colOff>114300</xdr:colOff>
      <xdr:row>40</xdr:row>
      <xdr:rowOff>135255</xdr:rowOff>
    </xdr:to>
    <xdr:cxnSp macro="">
      <xdr:nvCxnSpPr>
        <xdr:cNvPr id="443" name="直線コネクタ 442"/>
        <xdr:cNvCxnSpPr/>
      </xdr:nvCxnSpPr>
      <xdr:spPr>
        <a:xfrm>
          <a:off x="13703300" y="69475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168275</xdr:rowOff>
    </xdr:from>
    <xdr:to>
      <xdr:col>67</xdr:col>
      <xdr:colOff>101600</xdr:colOff>
      <xdr:row>40</xdr:row>
      <xdr:rowOff>98425</xdr:rowOff>
    </xdr:to>
    <xdr:sp macro="" textlink="">
      <xdr:nvSpPr>
        <xdr:cNvPr id="444" name="楕円 443"/>
        <xdr:cNvSpPr/>
      </xdr:nvSpPr>
      <xdr:spPr>
        <a:xfrm>
          <a:off x="12763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47625</xdr:rowOff>
    </xdr:from>
    <xdr:to>
      <xdr:col>71</xdr:col>
      <xdr:colOff>177800</xdr:colOff>
      <xdr:row>40</xdr:row>
      <xdr:rowOff>89535</xdr:rowOff>
    </xdr:to>
    <xdr:cxnSp macro="">
      <xdr:nvCxnSpPr>
        <xdr:cNvPr id="445" name="直線コネクタ 444"/>
        <xdr:cNvCxnSpPr/>
      </xdr:nvCxnSpPr>
      <xdr:spPr>
        <a:xfrm>
          <a:off x="12814300" y="69056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105427</xdr:rowOff>
    </xdr:from>
    <xdr:ext cx="405111" cy="259045"/>
    <xdr:sp macro="" textlink="">
      <xdr:nvSpPr>
        <xdr:cNvPr id="446" name="n_1aveValue【認定こども園・幼稚園・保育所】&#10;有形固定資産減価償却率"/>
        <xdr:cNvSpPr txBox="1"/>
      </xdr:nvSpPr>
      <xdr:spPr>
        <a:xfrm>
          <a:off x="15266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447" name="n_2aveValue【認定こども園・幼稚園・保育所】&#10;有形固定資産減価償却率"/>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105427</xdr:rowOff>
    </xdr:from>
    <xdr:ext cx="405111" cy="259045"/>
    <xdr:sp macro="" textlink="">
      <xdr:nvSpPr>
        <xdr:cNvPr id="448" name="n_3aveValue【認定こども園・幼稚園・保育所】&#10;有形固定資産減価償却率"/>
        <xdr:cNvSpPr txBox="1"/>
      </xdr:nvSpPr>
      <xdr:spPr>
        <a:xfrm>
          <a:off x="13500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52087</xdr:rowOff>
    </xdr:from>
    <xdr:ext cx="405111" cy="259045"/>
    <xdr:sp macro="" textlink="">
      <xdr:nvSpPr>
        <xdr:cNvPr id="449" name="n_4aveValue【認定こども園・幼稚園・保育所】&#10;有形固定資産減価償却率"/>
        <xdr:cNvSpPr txBox="1"/>
      </xdr:nvSpPr>
      <xdr:spPr>
        <a:xfrm>
          <a:off x="12611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51452</xdr:rowOff>
    </xdr:from>
    <xdr:ext cx="405111" cy="259045"/>
    <xdr:sp macro="" textlink="">
      <xdr:nvSpPr>
        <xdr:cNvPr id="450" name="n_1mainValue【認定こども園・幼稚園・保育所】&#10;有形固定資産減価償却率"/>
        <xdr:cNvSpPr txBox="1"/>
      </xdr:nvSpPr>
      <xdr:spPr>
        <a:xfrm>
          <a:off x="15266044"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5732</xdr:rowOff>
    </xdr:from>
    <xdr:ext cx="405111" cy="259045"/>
    <xdr:sp macro="" textlink="">
      <xdr:nvSpPr>
        <xdr:cNvPr id="451" name="n_2mainValue【認定こども園・幼稚園・保育所】&#10;有形固定資産減価償却率"/>
        <xdr:cNvSpPr txBox="1"/>
      </xdr:nvSpPr>
      <xdr:spPr>
        <a:xfrm>
          <a:off x="14389744"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131462</xdr:rowOff>
    </xdr:from>
    <xdr:ext cx="405111" cy="259045"/>
    <xdr:sp macro="" textlink="">
      <xdr:nvSpPr>
        <xdr:cNvPr id="452" name="n_3mainValue【認定こども園・幼稚園・保育所】&#10;有形固定資産減価償却率"/>
        <xdr:cNvSpPr txBox="1"/>
      </xdr:nvSpPr>
      <xdr:spPr>
        <a:xfrm>
          <a:off x="1350074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89552</xdr:rowOff>
    </xdr:from>
    <xdr:ext cx="405111" cy="259045"/>
    <xdr:sp macro="" textlink="">
      <xdr:nvSpPr>
        <xdr:cNvPr id="453" name="n_4mainValue【認定こども園・幼稚園・保育所】&#10;有形固定資産減価償却率"/>
        <xdr:cNvSpPr txBox="1"/>
      </xdr:nvSpPr>
      <xdr:spPr>
        <a:xfrm>
          <a:off x="12611744" y="694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139065</xdr:rowOff>
    </xdr:from>
    <xdr:to>
      <xdr:col>116</xdr:col>
      <xdr:colOff>62864</xdr:colOff>
      <xdr:row>41</xdr:row>
      <xdr:rowOff>160020</xdr:rowOff>
    </xdr:to>
    <xdr:cxnSp macro="">
      <xdr:nvCxnSpPr>
        <xdr:cNvPr id="477" name="直線コネクタ 476"/>
        <xdr:cNvCxnSpPr/>
      </xdr:nvCxnSpPr>
      <xdr:spPr>
        <a:xfrm flipV="1">
          <a:off x="22160864" y="596836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78"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79" name="直線コネクタ 478"/>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85742</xdr:rowOff>
    </xdr:from>
    <xdr:ext cx="469744" cy="259045"/>
    <xdr:sp macro="" textlink="">
      <xdr:nvSpPr>
        <xdr:cNvPr id="480" name="【認定こども園・幼稚園・保育所】&#10;一人当たり面積最大値テキスト"/>
        <xdr:cNvSpPr txBox="1"/>
      </xdr:nvSpPr>
      <xdr:spPr>
        <a:xfrm>
          <a:off x="22199600" y="57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139065</xdr:rowOff>
    </xdr:from>
    <xdr:to>
      <xdr:col>116</xdr:col>
      <xdr:colOff>152400</xdr:colOff>
      <xdr:row>34</xdr:row>
      <xdr:rowOff>139065</xdr:rowOff>
    </xdr:to>
    <xdr:cxnSp macro="">
      <xdr:nvCxnSpPr>
        <xdr:cNvPr id="481" name="直線コネクタ 480"/>
        <xdr:cNvCxnSpPr/>
      </xdr:nvCxnSpPr>
      <xdr:spPr>
        <a:xfrm>
          <a:off x="22072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34942</xdr:rowOff>
    </xdr:from>
    <xdr:ext cx="469744" cy="259045"/>
    <xdr:sp macro="" textlink="">
      <xdr:nvSpPr>
        <xdr:cNvPr id="482" name="【認定こども園・幼稚園・保育所】&#10;一人当たり面積平均値テキスト"/>
        <xdr:cNvSpPr txBox="1"/>
      </xdr:nvSpPr>
      <xdr:spPr>
        <a:xfrm>
          <a:off x="22199600" y="6550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483" name="フローチャート: 判断 482"/>
        <xdr:cNvSpPr/>
      </xdr:nvSpPr>
      <xdr:spPr>
        <a:xfrm>
          <a:off x="22110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164465</xdr:rowOff>
    </xdr:from>
    <xdr:to>
      <xdr:col>112</xdr:col>
      <xdr:colOff>38100</xdr:colOff>
      <xdr:row>39</xdr:row>
      <xdr:rowOff>94615</xdr:rowOff>
    </xdr:to>
    <xdr:sp macro="" textlink="">
      <xdr:nvSpPr>
        <xdr:cNvPr id="484" name="フローチャート: 判断 483"/>
        <xdr:cNvSpPr/>
      </xdr:nvSpPr>
      <xdr:spPr>
        <a:xfrm>
          <a:off x="21272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85" name="フローチャート: 判断 484"/>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15875</xdr:rowOff>
    </xdr:from>
    <xdr:to>
      <xdr:col>102</xdr:col>
      <xdr:colOff>165100</xdr:colOff>
      <xdr:row>39</xdr:row>
      <xdr:rowOff>117475</xdr:rowOff>
    </xdr:to>
    <xdr:sp macro="" textlink="">
      <xdr:nvSpPr>
        <xdr:cNvPr id="486" name="フローチャート: 判断 485"/>
        <xdr:cNvSpPr/>
      </xdr:nvSpPr>
      <xdr:spPr>
        <a:xfrm>
          <a:off x="19494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7" name="フローチャート: 判断 486"/>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65405</xdr:rowOff>
    </xdr:from>
    <xdr:to>
      <xdr:col>116</xdr:col>
      <xdr:colOff>114300</xdr:colOff>
      <xdr:row>39</xdr:row>
      <xdr:rowOff>167005</xdr:rowOff>
    </xdr:to>
    <xdr:sp macro="" textlink="">
      <xdr:nvSpPr>
        <xdr:cNvPr id="493" name="楕円 492"/>
        <xdr:cNvSpPr/>
      </xdr:nvSpPr>
      <xdr:spPr>
        <a:xfrm>
          <a:off x="221107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43832</xdr:rowOff>
    </xdr:from>
    <xdr:ext cx="469744" cy="259045"/>
    <xdr:sp macro="" textlink="">
      <xdr:nvSpPr>
        <xdr:cNvPr id="494" name="【認定こども園・幼稚園・保育所】&#10;一人当たり面積該当値テキスト"/>
        <xdr:cNvSpPr txBox="1"/>
      </xdr:nvSpPr>
      <xdr:spPr>
        <a:xfrm>
          <a:off x="22199600" y="673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74930</xdr:rowOff>
    </xdr:from>
    <xdr:to>
      <xdr:col>112</xdr:col>
      <xdr:colOff>38100</xdr:colOff>
      <xdr:row>40</xdr:row>
      <xdr:rowOff>5080</xdr:rowOff>
    </xdr:to>
    <xdr:sp macro="" textlink="">
      <xdr:nvSpPr>
        <xdr:cNvPr id="495" name="楕円 494"/>
        <xdr:cNvSpPr/>
      </xdr:nvSpPr>
      <xdr:spPr>
        <a:xfrm>
          <a:off x="21272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116205</xdr:rowOff>
    </xdr:from>
    <xdr:to>
      <xdr:col>116</xdr:col>
      <xdr:colOff>63500</xdr:colOff>
      <xdr:row>39</xdr:row>
      <xdr:rowOff>125730</xdr:rowOff>
    </xdr:to>
    <xdr:cxnSp macro="">
      <xdr:nvCxnSpPr>
        <xdr:cNvPr id="496" name="直線コネクタ 495"/>
        <xdr:cNvCxnSpPr/>
      </xdr:nvCxnSpPr>
      <xdr:spPr>
        <a:xfrm flipV="1">
          <a:off x="21323300" y="68027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76835</xdr:rowOff>
    </xdr:from>
    <xdr:to>
      <xdr:col>107</xdr:col>
      <xdr:colOff>101600</xdr:colOff>
      <xdr:row>40</xdr:row>
      <xdr:rowOff>6985</xdr:rowOff>
    </xdr:to>
    <xdr:sp macro="" textlink="">
      <xdr:nvSpPr>
        <xdr:cNvPr id="497" name="楕円 496"/>
        <xdr:cNvSpPr/>
      </xdr:nvSpPr>
      <xdr:spPr>
        <a:xfrm>
          <a:off x="20383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125730</xdr:rowOff>
    </xdr:from>
    <xdr:to>
      <xdr:col>111</xdr:col>
      <xdr:colOff>177800</xdr:colOff>
      <xdr:row>39</xdr:row>
      <xdr:rowOff>127635</xdr:rowOff>
    </xdr:to>
    <xdr:cxnSp macro="">
      <xdr:nvCxnSpPr>
        <xdr:cNvPr id="498" name="直線コネクタ 497"/>
        <xdr:cNvCxnSpPr/>
      </xdr:nvCxnSpPr>
      <xdr:spPr>
        <a:xfrm flipV="1">
          <a:off x="20434300" y="68122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82550</xdr:rowOff>
    </xdr:from>
    <xdr:to>
      <xdr:col>102</xdr:col>
      <xdr:colOff>165100</xdr:colOff>
      <xdr:row>40</xdr:row>
      <xdr:rowOff>12700</xdr:rowOff>
    </xdr:to>
    <xdr:sp macro="" textlink="">
      <xdr:nvSpPr>
        <xdr:cNvPr id="499" name="楕円 498"/>
        <xdr:cNvSpPr/>
      </xdr:nvSpPr>
      <xdr:spPr>
        <a:xfrm>
          <a:off x="19494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127635</xdr:rowOff>
    </xdr:from>
    <xdr:to>
      <xdr:col>107</xdr:col>
      <xdr:colOff>50800</xdr:colOff>
      <xdr:row>39</xdr:row>
      <xdr:rowOff>133350</xdr:rowOff>
    </xdr:to>
    <xdr:cxnSp macro="">
      <xdr:nvCxnSpPr>
        <xdr:cNvPr id="500" name="直線コネクタ 499"/>
        <xdr:cNvCxnSpPr/>
      </xdr:nvCxnSpPr>
      <xdr:spPr>
        <a:xfrm flipV="1">
          <a:off x="19545300" y="68141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86360</xdr:rowOff>
    </xdr:from>
    <xdr:to>
      <xdr:col>98</xdr:col>
      <xdr:colOff>38100</xdr:colOff>
      <xdr:row>40</xdr:row>
      <xdr:rowOff>16510</xdr:rowOff>
    </xdr:to>
    <xdr:sp macro="" textlink="">
      <xdr:nvSpPr>
        <xdr:cNvPr id="501" name="楕円 500"/>
        <xdr:cNvSpPr/>
      </xdr:nvSpPr>
      <xdr:spPr>
        <a:xfrm>
          <a:off x="18605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133350</xdr:rowOff>
    </xdr:from>
    <xdr:to>
      <xdr:col>102</xdr:col>
      <xdr:colOff>114300</xdr:colOff>
      <xdr:row>39</xdr:row>
      <xdr:rowOff>137160</xdr:rowOff>
    </xdr:to>
    <xdr:cxnSp macro="">
      <xdr:nvCxnSpPr>
        <xdr:cNvPr id="502" name="直線コネクタ 501"/>
        <xdr:cNvCxnSpPr/>
      </xdr:nvCxnSpPr>
      <xdr:spPr>
        <a:xfrm flipV="1">
          <a:off x="18656300" y="68199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111142</xdr:rowOff>
    </xdr:from>
    <xdr:ext cx="469744" cy="259045"/>
    <xdr:sp macro="" textlink="">
      <xdr:nvSpPr>
        <xdr:cNvPr id="503" name="n_1aveValue【認定こども園・幼稚園・保育所】&#10;一人当たり面積"/>
        <xdr:cNvSpPr txBox="1"/>
      </xdr:nvSpPr>
      <xdr:spPr>
        <a:xfrm>
          <a:off x="21075727"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504" name="n_2aveValue【認定こども園・幼稚園・保育所】&#10;一人当たり面積"/>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134002</xdr:rowOff>
    </xdr:from>
    <xdr:ext cx="469744" cy="259045"/>
    <xdr:sp macro="" textlink="">
      <xdr:nvSpPr>
        <xdr:cNvPr id="505" name="n_3aveValue【認定こども園・幼稚園・保育所】&#10;一人当たり面積"/>
        <xdr:cNvSpPr txBox="1"/>
      </xdr:nvSpPr>
      <xdr:spPr>
        <a:xfrm>
          <a:off x="19310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6"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167657</xdr:rowOff>
    </xdr:from>
    <xdr:ext cx="469744" cy="259045"/>
    <xdr:sp macro="" textlink="">
      <xdr:nvSpPr>
        <xdr:cNvPr id="507" name="n_1mainValue【認定こども園・幼稚園・保育所】&#10;一人当たり面積"/>
        <xdr:cNvSpPr txBox="1"/>
      </xdr:nvSpPr>
      <xdr:spPr>
        <a:xfrm>
          <a:off x="21075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169562</xdr:rowOff>
    </xdr:from>
    <xdr:ext cx="469744" cy="259045"/>
    <xdr:sp macro="" textlink="">
      <xdr:nvSpPr>
        <xdr:cNvPr id="508" name="n_2mainValue【認定こども園・幼稚園・保育所】&#10;一人当たり面積"/>
        <xdr:cNvSpPr txBox="1"/>
      </xdr:nvSpPr>
      <xdr:spPr>
        <a:xfrm>
          <a:off x="20199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3827</xdr:rowOff>
    </xdr:from>
    <xdr:ext cx="469744" cy="259045"/>
    <xdr:sp macro="" textlink="">
      <xdr:nvSpPr>
        <xdr:cNvPr id="509" name="n_3mainValue【認定こども園・幼稚園・保育所】&#10;一人当たり面積"/>
        <xdr:cNvSpPr txBox="1"/>
      </xdr:nvSpPr>
      <xdr:spPr>
        <a:xfrm>
          <a:off x="19310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7637</xdr:rowOff>
    </xdr:from>
    <xdr:ext cx="469744" cy="259045"/>
    <xdr:sp macro="" textlink="">
      <xdr:nvSpPr>
        <xdr:cNvPr id="510" name="n_4mainValue【認定こども園・幼稚園・保育所】&#10;一人当たり面積"/>
        <xdr:cNvSpPr txBox="1"/>
      </xdr:nvSpPr>
      <xdr:spPr>
        <a:xfrm>
          <a:off x="184214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3" name="テキスト ボックス 5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3" name="テキスト ボックス 5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5" name="テキスト ボックス 5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150223</xdr:rowOff>
    </xdr:from>
    <xdr:to>
      <xdr:col>85</xdr:col>
      <xdr:colOff>126364</xdr:colOff>
      <xdr:row>63</xdr:row>
      <xdr:rowOff>158387</xdr:rowOff>
    </xdr:to>
    <xdr:cxnSp macro="">
      <xdr:nvCxnSpPr>
        <xdr:cNvPr id="537" name="直線コネクタ 536"/>
        <xdr:cNvCxnSpPr/>
      </xdr:nvCxnSpPr>
      <xdr:spPr>
        <a:xfrm flipV="1">
          <a:off x="16318864" y="9408523"/>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538" name="【学校施設】&#10;有形固定資産減価償却率最小値テキスト"/>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539" name="直線コネクタ 538"/>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96900</xdr:rowOff>
    </xdr:from>
    <xdr:ext cx="405111" cy="259045"/>
    <xdr:sp macro="" textlink="">
      <xdr:nvSpPr>
        <xdr:cNvPr id="540" name="【学校施設】&#10;有形固定資産減価償却率最大値テキスト"/>
        <xdr:cNvSpPr txBox="1"/>
      </xdr:nvSpPr>
      <xdr:spPr>
        <a:xfrm>
          <a:off x="16357600"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150223</xdr:rowOff>
    </xdr:from>
    <xdr:to>
      <xdr:col>86</xdr:col>
      <xdr:colOff>25400</xdr:colOff>
      <xdr:row>54</xdr:row>
      <xdr:rowOff>150223</xdr:rowOff>
    </xdr:to>
    <xdr:cxnSp macro="">
      <xdr:nvCxnSpPr>
        <xdr:cNvPr id="541" name="直線コネクタ 540"/>
        <xdr:cNvCxnSpPr/>
      </xdr:nvCxnSpPr>
      <xdr:spPr>
        <a:xfrm>
          <a:off x="16230600" y="940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542" name="【学校施設】&#10;有形固定資産減価償却率平均値テキスト"/>
        <xdr:cNvSpPr txBox="1"/>
      </xdr:nvSpPr>
      <xdr:spPr>
        <a:xfrm>
          <a:off x="1635760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43" name="フローチャート: 判断 542"/>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44" name="フローチャート: 判断 543"/>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45" name="フローチャート: 判断 544"/>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6" name="フローチャート: 判断 545"/>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47" name="フローチャート: 判断 546"/>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42273</xdr:rowOff>
    </xdr:from>
    <xdr:to>
      <xdr:col>85</xdr:col>
      <xdr:colOff>177800</xdr:colOff>
      <xdr:row>61</xdr:row>
      <xdr:rowOff>143873</xdr:rowOff>
    </xdr:to>
    <xdr:sp macro="" textlink="">
      <xdr:nvSpPr>
        <xdr:cNvPr id="553" name="楕円 552"/>
        <xdr:cNvSpPr/>
      </xdr:nvSpPr>
      <xdr:spPr>
        <a:xfrm>
          <a:off x="16268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20700</xdr:rowOff>
    </xdr:from>
    <xdr:ext cx="405111" cy="259045"/>
    <xdr:sp macro="" textlink="">
      <xdr:nvSpPr>
        <xdr:cNvPr id="554" name="【学校施設】&#10;有形固定資産減価償却率該当値テキスト"/>
        <xdr:cNvSpPr txBox="1"/>
      </xdr:nvSpPr>
      <xdr:spPr>
        <a:xfrm>
          <a:off x="163576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148409</xdr:rowOff>
    </xdr:from>
    <xdr:to>
      <xdr:col>81</xdr:col>
      <xdr:colOff>101600</xdr:colOff>
      <xdr:row>61</xdr:row>
      <xdr:rowOff>78559</xdr:rowOff>
    </xdr:to>
    <xdr:sp macro="" textlink="">
      <xdr:nvSpPr>
        <xdr:cNvPr id="555" name="楕円 554"/>
        <xdr:cNvSpPr/>
      </xdr:nvSpPr>
      <xdr:spPr>
        <a:xfrm>
          <a:off x="15430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27759</xdr:rowOff>
    </xdr:from>
    <xdr:to>
      <xdr:col>85</xdr:col>
      <xdr:colOff>127000</xdr:colOff>
      <xdr:row>61</xdr:row>
      <xdr:rowOff>93073</xdr:rowOff>
    </xdr:to>
    <xdr:cxnSp macro="">
      <xdr:nvCxnSpPr>
        <xdr:cNvPr id="556" name="直線コネクタ 555"/>
        <xdr:cNvCxnSpPr/>
      </xdr:nvCxnSpPr>
      <xdr:spPr>
        <a:xfrm>
          <a:off x="15481300" y="1048620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115751</xdr:rowOff>
    </xdr:from>
    <xdr:to>
      <xdr:col>76</xdr:col>
      <xdr:colOff>165100</xdr:colOff>
      <xdr:row>61</xdr:row>
      <xdr:rowOff>45901</xdr:rowOff>
    </xdr:to>
    <xdr:sp macro="" textlink="">
      <xdr:nvSpPr>
        <xdr:cNvPr id="557" name="楕円 556"/>
        <xdr:cNvSpPr/>
      </xdr:nvSpPr>
      <xdr:spPr>
        <a:xfrm>
          <a:off x="14541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166551</xdr:rowOff>
    </xdr:from>
    <xdr:to>
      <xdr:col>81</xdr:col>
      <xdr:colOff>50800</xdr:colOff>
      <xdr:row>61</xdr:row>
      <xdr:rowOff>27759</xdr:rowOff>
    </xdr:to>
    <xdr:cxnSp macro="">
      <xdr:nvCxnSpPr>
        <xdr:cNvPr id="558" name="直線コネクタ 557"/>
        <xdr:cNvCxnSpPr/>
      </xdr:nvCxnSpPr>
      <xdr:spPr>
        <a:xfrm>
          <a:off x="14592300" y="104535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xdr:rowOff>
    </xdr:from>
    <xdr:to>
      <xdr:col>72</xdr:col>
      <xdr:colOff>38100</xdr:colOff>
      <xdr:row>60</xdr:row>
      <xdr:rowOff>103051</xdr:rowOff>
    </xdr:to>
    <xdr:sp macro="" textlink="">
      <xdr:nvSpPr>
        <xdr:cNvPr id="559" name="楕円 558"/>
        <xdr:cNvSpPr/>
      </xdr:nvSpPr>
      <xdr:spPr>
        <a:xfrm>
          <a:off x="13652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52251</xdr:rowOff>
    </xdr:from>
    <xdr:to>
      <xdr:col>76</xdr:col>
      <xdr:colOff>114300</xdr:colOff>
      <xdr:row>60</xdr:row>
      <xdr:rowOff>166551</xdr:rowOff>
    </xdr:to>
    <xdr:cxnSp macro="">
      <xdr:nvCxnSpPr>
        <xdr:cNvPr id="560" name="直線コネクタ 559"/>
        <xdr:cNvCxnSpPr/>
      </xdr:nvCxnSpPr>
      <xdr:spPr>
        <a:xfrm>
          <a:off x="13703300" y="1033925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74930</xdr:rowOff>
    </xdr:from>
    <xdr:to>
      <xdr:col>67</xdr:col>
      <xdr:colOff>101600</xdr:colOff>
      <xdr:row>60</xdr:row>
      <xdr:rowOff>5080</xdr:rowOff>
    </xdr:to>
    <xdr:sp macro="" textlink="">
      <xdr:nvSpPr>
        <xdr:cNvPr id="561" name="楕円 560"/>
        <xdr:cNvSpPr/>
      </xdr:nvSpPr>
      <xdr:spPr>
        <a:xfrm>
          <a:off x="12763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125730</xdr:rowOff>
    </xdr:from>
    <xdr:to>
      <xdr:col>71</xdr:col>
      <xdr:colOff>177800</xdr:colOff>
      <xdr:row>60</xdr:row>
      <xdr:rowOff>52251</xdr:rowOff>
    </xdr:to>
    <xdr:cxnSp macro="">
      <xdr:nvCxnSpPr>
        <xdr:cNvPr id="562" name="直線コネクタ 561"/>
        <xdr:cNvCxnSpPr/>
      </xdr:nvCxnSpPr>
      <xdr:spPr>
        <a:xfrm>
          <a:off x="12814300" y="1024128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63"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64"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65" name="n_3aveValue【学校施設】&#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32130</xdr:rowOff>
    </xdr:from>
    <xdr:ext cx="405111" cy="259045"/>
    <xdr:sp macro="" textlink="">
      <xdr:nvSpPr>
        <xdr:cNvPr id="566" name="n_4aveValue【学校施設】&#10;有形固定資産減価償却率"/>
        <xdr:cNvSpPr txBox="1"/>
      </xdr:nvSpPr>
      <xdr:spPr>
        <a:xfrm>
          <a:off x="12611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69686</xdr:rowOff>
    </xdr:from>
    <xdr:ext cx="405111" cy="259045"/>
    <xdr:sp macro="" textlink="">
      <xdr:nvSpPr>
        <xdr:cNvPr id="567" name="n_1mainValue【学校施設】&#10;有形固定資産減価償却率"/>
        <xdr:cNvSpPr txBox="1"/>
      </xdr:nvSpPr>
      <xdr:spPr>
        <a:xfrm>
          <a:off x="15266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37028</xdr:rowOff>
    </xdr:from>
    <xdr:ext cx="405111" cy="259045"/>
    <xdr:sp macro="" textlink="">
      <xdr:nvSpPr>
        <xdr:cNvPr id="568" name="n_2mainValue【学校施設】&#10;有形固定資産減価償却率"/>
        <xdr:cNvSpPr txBox="1"/>
      </xdr:nvSpPr>
      <xdr:spPr>
        <a:xfrm>
          <a:off x="14389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94178</xdr:rowOff>
    </xdr:from>
    <xdr:ext cx="405111" cy="259045"/>
    <xdr:sp macro="" textlink="">
      <xdr:nvSpPr>
        <xdr:cNvPr id="569" name="n_3mainValue【学校施設】&#10;有形固定資産減価償却率"/>
        <xdr:cNvSpPr txBox="1"/>
      </xdr:nvSpPr>
      <xdr:spPr>
        <a:xfrm>
          <a:off x="13500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570" name="n_4mainValue【学校施設】&#10;有形固定資産減価償却率"/>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38862</xdr:rowOff>
    </xdr:from>
    <xdr:to>
      <xdr:col>116</xdr:col>
      <xdr:colOff>62864</xdr:colOff>
      <xdr:row>63</xdr:row>
      <xdr:rowOff>130792</xdr:rowOff>
    </xdr:to>
    <xdr:cxnSp macro="">
      <xdr:nvCxnSpPr>
        <xdr:cNvPr id="596" name="直線コネクタ 595"/>
        <xdr:cNvCxnSpPr/>
      </xdr:nvCxnSpPr>
      <xdr:spPr>
        <a:xfrm flipV="1">
          <a:off x="22160864" y="9640062"/>
          <a:ext cx="0" cy="129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134619</xdr:rowOff>
    </xdr:from>
    <xdr:ext cx="469744" cy="259045"/>
    <xdr:sp macro="" textlink="">
      <xdr:nvSpPr>
        <xdr:cNvPr id="597" name="【学校施設】&#10;一人当たり面積最小値テキスト"/>
        <xdr:cNvSpPr txBox="1"/>
      </xdr:nvSpPr>
      <xdr:spPr>
        <a:xfrm>
          <a:off x="22199600" y="1093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130792</xdr:rowOff>
    </xdr:from>
    <xdr:to>
      <xdr:col>116</xdr:col>
      <xdr:colOff>152400</xdr:colOff>
      <xdr:row>63</xdr:row>
      <xdr:rowOff>130792</xdr:rowOff>
    </xdr:to>
    <xdr:cxnSp macro="">
      <xdr:nvCxnSpPr>
        <xdr:cNvPr id="598" name="直線コネクタ 597"/>
        <xdr:cNvCxnSpPr/>
      </xdr:nvCxnSpPr>
      <xdr:spPr>
        <a:xfrm>
          <a:off x="22072600" y="10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156989</xdr:rowOff>
    </xdr:from>
    <xdr:ext cx="469744" cy="259045"/>
    <xdr:sp macro="" textlink="">
      <xdr:nvSpPr>
        <xdr:cNvPr id="599" name="【学校施設】&#10;一人当たり面積最大値テキスト"/>
        <xdr:cNvSpPr txBox="1"/>
      </xdr:nvSpPr>
      <xdr:spPr>
        <a:xfrm>
          <a:off x="22199600" y="94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38862</xdr:rowOff>
    </xdr:from>
    <xdr:to>
      <xdr:col>116</xdr:col>
      <xdr:colOff>152400</xdr:colOff>
      <xdr:row>56</xdr:row>
      <xdr:rowOff>38862</xdr:rowOff>
    </xdr:to>
    <xdr:cxnSp macro="">
      <xdr:nvCxnSpPr>
        <xdr:cNvPr id="600" name="直線コネクタ 599"/>
        <xdr:cNvCxnSpPr/>
      </xdr:nvCxnSpPr>
      <xdr:spPr>
        <a:xfrm>
          <a:off x="22072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163285</xdr:rowOff>
    </xdr:from>
    <xdr:ext cx="469744" cy="259045"/>
    <xdr:sp macro="" textlink="">
      <xdr:nvSpPr>
        <xdr:cNvPr id="601" name="【学校施設】&#10;一人当たり面積平均値テキスト"/>
        <xdr:cNvSpPr txBox="1"/>
      </xdr:nvSpPr>
      <xdr:spPr>
        <a:xfrm>
          <a:off x="22199600" y="10450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140408</xdr:rowOff>
    </xdr:from>
    <xdr:to>
      <xdr:col>116</xdr:col>
      <xdr:colOff>114300</xdr:colOff>
      <xdr:row>62</xdr:row>
      <xdr:rowOff>70558</xdr:rowOff>
    </xdr:to>
    <xdr:sp macro="" textlink="">
      <xdr:nvSpPr>
        <xdr:cNvPr id="602" name="フローチャート: 判断 601"/>
        <xdr:cNvSpPr/>
      </xdr:nvSpPr>
      <xdr:spPr>
        <a:xfrm>
          <a:off x="22110700" y="1059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123752</xdr:rowOff>
    </xdr:from>
    <xdr:to>
      <xdr:col>112</xdr:col>
      <xdr:colOff>38100</xdr:colOff>
      <xdr:row>62</xdr:row>
      <xdr:rowOff>53902</xdr:rowOff>
    </xdr:to>
    <xdr:sp macro="" textlink="">
      <xdr:nvSpPr>
        <xdr:cNvPr id="603" name="フローチャート: 判断 602"/>
        <xdr:cNvSpPr/>
      </xdr:nvSpPr>
      <xdr:spPr>
        <a:xfrm>
          <a:off x="21272500" y="1058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134529</xdr:rowOff>
    </xdr:from>
    <xdr:to>
      <xdr:col>107</xdr:col>
      <xdr:colOff>101600</xdr:colOff>
      <xdr:row>62</xdr:row>
      <xdr:rowOff>64679</xdr:rowOff>
    </xdr:to>
    <xdr:sp macro="" textlink="">
      <xdr:nvSpPr>
        <xdr:cNvPr id="604" name="フローチャート: 判断 603"/>
        <xdr:cNvSpPr/>
      </xdr:nvSpPr>
      <xdr:spPr>
        <a:xfrm>
          <a:off x="20383500" y="1059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122283</xdr:rowOff>
    </xdr:from>
    <xdr:to>
      <xdr:col>102</xdr:col>
      <xdr:colOff>165100</xdr:colOff>
      <xdr:row>62</xdr:row>
      <xdr:rowOff>52433</xdr:rowOff>
    </xdr:to>
    <xdr:sp macro="" textlink="">
      <xdr:nvSpPr>
        <xdr:cNvPr id="605" name="フローチャート: 判断 604"/>
        <xdr:cNvSpPr/>
      </xdr:nvSpPr>
      <xdr:spPr>
        <a:xfrm>
          <a:off x="19494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141060</xdr:rowOff>
    </xdr:from>
    <xdr:to>
      <xdr:col>98</xdr:col>
      <xdr:colOff>38100</xdr:colOff>
      <xdr:row>62</xdr:row>
      <xdr:rowOff>71210</xdr:rowOff>
    </xdr:to>
    <xdr:sp macro="" textlink="">
      <xdr:nvSpPr>
        <xdr:cNvPr id="606" name="フローチャート: 判断 605"/>
        <xdr:cNvSpPr/>
      </xdr:nvSpPr>
      <xdr:spPr>
        <a:xfrm>
          <a:off x="18605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18107</xdr:rowOff>
    </xdr:from>
    <xdr:to>
      <xdr:col>116</xdr:col>
      <xdr:colOff>114300</xdr:colOff>
      <xdr:row>62</xdr:row>
      <xdr:rowOff>119707</xdr:rowOff>
    </xdr:to>
    <xdr:sp macro="" textlink="">
      <xdr:nvSpPr>
        <xdr:cNvPr id="612" name="楕円 611"/>
        <xdr:cNvSpPr/>
      </xdr:nvSpPr>
      <xdr:spPr>
        <a:xfrm>
          <a:off x="22110700" y="1064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167984</xdr:rowOff>
    </xdr:from>
    <xdr:ext cx="469744" cy="259045"/>
    <xdr:sp macro="" textlink="">
      <xdr:nvSpPr>
        <xdr:cNvPr id="613" name="【学校施設】&#10;一人当たり面積該当値テキスト"/>
        <xdr:cNvSpPr txBox="1"/>
      </xdr:nvSpPr>
      <xdr:spPr>
        <a:xfrm>
          <a:off x="22199600" y="1062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26108</xdr:rowOff>
    </xdr:from>
    <xdr:to>
      <xdr:col>112</xdr:col>
      <xdr:colOff>38100</xdr:colOff>
      <xdr:row>62</xdr:row>
      <xdr:rowOff>127708</xdr:rowOff>
    </xdr:to>
    <xdr:sp macro="" textlink="">
      <xdr:nvSpPr>
        <xdr:cNvPr id="614" name="楕円 613"/>
        <xdr:cNvSpPr/>
      </xdr:nvSpPr>
      <xdr:spPr>
        <a:xfrm>
          <a:off x="21272500" y="106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68907</xdr:rowOff>
    </xdr:from>
    <xdr:to>
      <xdr:col>116</xdr:col>
      <xdr:colOff>63500</xdr:colOff>
      <xdr:row>62</xdr:row>
      <xdr:rowOff>76908</xdr:rowOff>
    </xdr:to>
    <xdr:cxnSp macro="">
      <xdr:nvCxnSpPr>
        <xdr:cNvPr id="615" name="直線コネクタ 614"/>
        <xdr:cNvCxnSpPr/>
      </xdr:nvCxnSpPr>
      <xdr:spPr>
        <a:xfrm flipV="1">
          <a:off x="21323300" y="1069880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28884</xdr:rowOff>
    </xdr:from>
    <xdr:to>
      <xdr:col>107</xdr:col>
      <xdr:colOff>101600</xdr:colOff>
      <xdr:row>62</xdr:row>
      <xdr:rowOff>130484</xdr:rowOff>
    </xdr:to>
    <xdr:sp macro="" textlink="">
      <xdr:nvSpPr>
        <xdr:cNvPr id="616" name="楕円 615"/>
        <xdr:cNvSpPr/>
      </xdr:nvSpPr>
      <xdr:spPr>
        <a:xfrm>
          <a:off x="20383500" y="1065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76908</xdr:rowOff>
    </xdr:from>
    <xdr:to>
      <xdr:col>111</xdr:col>
      <xdr:colOff>177800</xdr:colOff>
      <xdr:row>62</xdr:row>
      <xdr:rowOff>79684</xdr:rowOff>
    </xdr:to>
    <xdr:cxnSp macro="">
      <xdr:nvCxnSpPr>
        <xdr:cNvPr id="617" name="直線コネクタ 616"/>
        <xdr:cNvCxnSpPr/>
      </xdr:nvCxnSpPr>
      <xdr:spPr>
        <a:xfrm flipV="1">
          <a:off x="20434300" y="10706808"/>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32639</xdr:rowOff>
    </xdr:from>
    <xdr:to>
      <xdr:col>102</xdr:col>
      <xdr:colOff>165100</xdr:colOff>
      <xdr:row>62</xdr:row>
      <xdr:rowOff>134239</xdr:rowOff>
    </xdr:to>
    <xdr:sp macro="" textlink="">
      <xdr:nvSpPr>
        <xdr:cNvPr id="618" name="楕円 617"/>
        <xdr:cNvSpPr/>
      </xdr:nvSpPr>
      <xdr:spPr>
        <a:xfrm>
          <a:off x="19494500" y="1066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79684</xdr:rowOff>
    </xdr:from>
    <xdr:to>
      <xdr:col>107</xdr:col>
      <xdr:colOff>50800</xdr:colOff>
      <xdr:row>62</xdr:row>
      <xdr:rowOff>83439</xdr:rowOff>
    </xdr:to>
    <xdr:cxnSp macro="">
      <xdr:nvCxnSpPr>
        <xdr:cNvPr id="619" name="直線コネクタ 618"/>
        <xdr:cNvCxnSpPr/>
      </xdr:nvCxnSpPr>
      <xdr:spPr>
        <a:xfrm flipV="1">
          <a:off x="19545300" y="10709584"/>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37211</xdr:rowOff>
    </xdr:from>
    <xdr:to>
      <xdr:col>98</xdr:col>
      <xdr:colOff>38100</xdr:colOff>
      <xdr:row>62</xdr:row>
      <xdr:rowOff>138811</xdr:rowOff>
    </xdr:to>
    <xdr:sp macro="" textlink="">
      <xdr:nvSpPr>
        <xdr:cNvPr id="620" name="楕円 619"/>
        <xdr:cNvSpPr/>
      </xdr:nvSpPr>
      <xdr:spPr>
        <a:xfrm>
          <a:off x="18605500" y="1066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83439</xdr:rowOff>
    </xdr:from>
    <xdr:to>
      <xdr:col>102</xdr:col>
      <xdr:colOff>114300</xdr:colOff>
      <xdr:row>62</xdr:row>
      <xdr:rowOff>88011</xdr:rowOff>
    </xdr:to>
    <xdr:cxnSp macro="">
      <xdr:nvCxnSpPr>
        <xdr:cNvPr id="621" name="直線コネクタ 620"/>
        <xdr:cNvCxnSpPr/>
      </xdr:nvCxnSpPr>
      <xdr:spPr>
        <a:xfrm flipV="1">
          <a:off x="18656300" y="1071333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70429</xdr:rowOff>
    </xdr:from>
    <xdr:ext cx="469744" cy="259045"/>
    <xdr:sp macro="" textlink="">
      <xdr:nvSpPr>
        <xdr:cNvPr id="622" name="n_1aveValue【学校施設】&#10;一人当たり面積"/>
        <xdr:cNvSpPr txBox="1"/>
      </xdr:nvSpPr>
      <xdr:spPr>
        <a:xfrm>
          <a:off x="21075727" y="1035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81206</xdr:rowOff>
    </xdr:from>
    <xdr:ext cx="469744" cy="259045"/>
    <xdr:sp macro="" textlink="">
      <xdr:nvSpPr>
        <xdr:cNvPr id="623" name="n_2aveValue【学校施設】&#10;一人当たり面積"/>
        <xdr:cNvSpPr txBox="1"/>
      </xdr:nvSpPr>
      <xdr:spPr>
        <a:xfrm>
          <a:off x="20199427" y="1036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68960</xdr:rowOff>
    </xdr:from>
    <xdr:ext cx="469744" cy="259045"/>
    <xdr:sp macro="" textlink="">
      <xdr:nvSpPr>
        <xdr:cNvPr id="624" name="n_3aveValue【学校施設】&#10;一人当たり面積"/>
        <xdr:cNvSpPr txBox="1"/>
      </xdr:nvSpPr>
      <xdr:spPr>
        <a:xfrm>
          <a:off x="19310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87737</xdr:rowOff>
    </xdr:from>
    <xdr:ext cx="469744" cy="259045"/>
    <xdr:sp macro="" textlink="">
      <xdr:nvSpPr>
        <xdr:cNvPr id="625" name="n_4aveValue【学校施設】&#10;一人当たり面積"/>
        <xdr:cNvSpPr txBox="1"/>
      </xdr:nvSpPr>
      <xdr:spPr>
        <a:xfrm>
          <a:off x="18421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118835</xdr:rowOff>
    </xdr:from>
    <xdr:ext cx="469744" cy="259045"/>
    <xdr:sp macro="" textlink="">
      <xdr:nvSpPr>
        <xdr:cNvPr id="626" name="n_1mainValue【学校施設】&#10;一人当たり面積"/>
        <xdr:cNvSpPr txBox="1"/>
      </xdr:nvSpPr>
      <xdr:spPr>
        <a:xfrm>
          <a:off x="21075727" y="1074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121611</xdr:rowOff>
    </xdr:from>
    <xdr:ext cx="469744" cy="259045"/>
    <xdr:sp macro="" textlink="">
      <xdr:nvSpPr>
        <xdr:cNvPr id="627" name="n_2mainValue【学校施設】&#10;一人当たり面積"/>
        <xdr:cNvSpPr txBox="1"/>
      </xdr:nvSpPr>
      <xdr:spPr>
        <a:xfrm>
          <a:off x="20199427" y="1075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125366</xdr:rowOff>
    </xdr:from>
    <xdr:ext cx="469744" cy="259045"/>
    <xdr:sp macro="" textlink="">
      <xdr:nvSpPr>
        <xdr:cNvPr id="628" name="n_3mainValue【学校施設】&#10;一人当たり面積"/>
        <xdr:cNvSpPr txBox="1"/>
      </xdr:nvSpPr>
      <xdr:spPr>
        <a:xfrm>
          <a:off x="19310427" y="1075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129938</xdr:rowOff>
    </xdr:from>
    <xdr:ext cx="469744" cy="259045"/>
    <xdr:sp macro="" textlink="">
      <xdr:nvSpPr>
        <xdr:cNvPr id="629" name="n_4mainValue【学校施設】&#10;一人当たり面積"/>
        <xdr:cNvSpPr txBox="1"/>
      </xdr:nvSpPr>
      <xdr:spPr>
        <a:xfrm>
          <a:off x="18421427" y="1075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150768</xdr:rowOff>
    </xdr:from>
    <xdr:to>
      <xdr:col>85</xdr:col>
      <xdr:colOff>126364</xdr:colOff>
      <xdr:row>86</xdr:row>
      <xdr:rowOff>168729</xdr:rowOff>
    </xdr:to>
    <xdr:cxnSp macro="">
      <xdr:nvCxnSpPr>
        <xdr:cNvPr id="655" name="直線コネクタ 654"/>
        <xdr:cNvCxnSpPr/>
      </xdr:nvCxnSpPr>
      <xdr:spPr>
        <a:xfrm flipV="1">
          <a:off x="16318864"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97445</xdr:rowOff>
    </xdr:from>
    <xdr:ext cx="340478" cy="259045"/>
    <xdr:sp macro="" textlink="">
      <xdr:nvSpPr>
        <xdr:cNvPr id="658" name="【児童館】&#10;有形固定資産減価償却率最大値テキスト"/>
        <xdr:cNvSpPr txBox="1"/>
      </xdr:nvSpPr>
      <xdr:spPr>
        <a:xfrm>
          <a:off x="16357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150768</xdr:rowOff>
    </xdr:from>
    <xdr:to>
      <xdr:col>86</xdr:col>
      <xdr:colOff>25400</xdr:colOff>
      <xdr:row>77</xdr:row>
      <xdr:rowOff>150768</xdr:rowOff>
    </xdr:to>
    <xdr:cxnSp macro="">
      <xdr:nvCxnSpPr>
        <xdr:cNvPr id="659" name="直線コネクタ 658"/>
        <xdr:cNvCxnSpPr/>
      </xdr:nvCxnSpPr>
      <xdr:spPr>
        <a:xfrm>
          <a:off x="16230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50635</xdr:rowOff>
    </xdr:from>
    <xdr:ext cx="405111" cy="259045"/>
    <xdr:sp macro="" textlink="">
      <xdr:nvSpPr>
        <xdr:cNvPr id="660" name="【児童館】&#10;有形固定資産減価償却率平均値テキスト"/>
        <xdr:cNvSpPr txBox="1"/>
      </xdr:nvSpPr>
      <xdr:spPr>
        <a:xfrm>
          <a:off x="16357600" y="14109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72208</xdr:rowOff>
    </xdr:from>
    <xdr:to>
      <xdr:col>85</xdr:col>
      <xdr:colOff>177800</xdr:colOff>
      <xdr:row>83</xdr:row>
      <xdr:rowOff>2358</xdr:rowOff>
    </xdr:to>
    <xdr:sp macro="" textlink="">
      <xdr:nvSpPr>
        <xdr:cNvPr id="661" name="フローチャート: 判断 660"/>
        <xdr:cNvSpPr/>
      </xdr:nvSpPr>
      <xdr:spPr>
        <a:xfrm>
          <a:off x="16268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41184</xdr:rowOff>
    </xdr:from>
    <xdr:to>
      <xdr:col>81</xdr:col>
      <xdr:colOff>101600</xdr:colOff>
      <xdr:row>82</xdr:row>
      <xdr:rowOff>142784</xdr:rowOff>
    </xdr:to>
    <xdr:sp macro="" textlink="">
      <xdr:nvSpPr>
        <xdr:cNvPr id="662" name="フローチャート: 判断 661"/>
        <xdr:cNvSpPr/>
      </xdr:nvSpPr>
      <xdr:spPr>
        <a:xfrm>
          <a:off x="15430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29755</xdr:rowOff>
    </xdr:from>
    <xdr:to>
      <xdr:col>76</xdr:col>
      <xdr:colOff>165100</xdr:colOff>
      <xdr:row>82</xdr:row>
      <xdr:rowOff>131355</xdr:rowOff>
    </xdr:to>
    <xdr:sp macro="" textlink="">
      <xdr:nvSpPr>
        <xdr:cNvPr id="663" name="フローチャート: 判断 662"/>
        <xdr:cNvSpPr/>
      </xdr:nvSpPr>
      <xdr:spPr>
        <a:xfrm>
          <a:off x="14541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152219</xdr:rowOff>
    </xdr:from>
    <xdr:to>
      <xdr:col>72</xdr:col>
      <xdr:colOff>38100</xdr:colOff>
      <xdr:row>84</xdr:row>
      <xdr:rowOff>82369</xdr:rowOff>
    </xdr:to>
    <xdr:sp macro="" textlink="">
      <xdr:nvSpPr>
        <xdr:cNvPr id="664" name="フローチャート: 判断 663"/>
        <xdr:cNvSpPr/>
      </xdr:nvSpPr>
      <xdr:spPr>
        <a:xfrm>
          <a:off x="13652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59145</xdr:rowOff>
    </xdr:from>
    <xdr:to>
      <xdr:col>67</xdr:col>
      <xdr:colOff>101600</xdr:colOff>
      <xdr:row>84</xdr:row>
      <xdr:rowOff>160745</xdr:rowOff>
    </xdr:to>
    <xdr:sp macro="" textlink="">
      <xdr:nvSpPr>
        <xdr:cNvPr id="665" name="フローチャート: 判断 664"/>
        <xdr:cNvSpPr/>
      </xdr:nvSpPr>
      <xdr:spPr>
        <a:xfrm>
          <a:off x="12763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116295</xdr:rowOff>
    </xdr:from>
    <xdr:to>
      <xdr:col>85</xdr:col>
      <xdr:colOff>177800</xdr:colOff>
      <xdr:row>81</xdr:row>
      <xdr:rowOff>46445</xdr:rowOff>
    </xdr:to>
    <xdr:sp macro="" textlink="">
      <xdr:nvSpPr>
        <xdr:cNvPr id="671" name="楕円 670"/>
        <xdr:cNvSpPr/>
      </xdr:nvSpPr>
      <xdr:spPr>
        <a:xfrm>
          <a:off x="162687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139172</xdr:rowOff>
    </xdr:from>
    <xdr:ext cx="405111" cy="259045"/>
    <xdr:sp macro="" textlink="">
      <xdr:nvSpPr>
        <xdr:cNvPr id="672" name="【児童館】&#10;有形固定資産減価償却率該当値テキスト"/>
        <xdr:cNvSpPr txBox="1"/>
      </xdr:nvSpPr>
      <xdr:spPr>
        <a:xfrm>
          <a:off x="16357600" y="136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82006</xdr:rowOff>
    </xdr:from>
    <xdr:to>
      <xdr:col>81</xdr:col>
      <xdr:colOff>101600</xdr:colOff>
      <xdr:row>81</xdr:row>
      <xdr:rowOff>12156</xdr:rowOff>
    </xdr:to>
    <xdr:sp macro="" textlink="">
      <xdr:nvSpPr>
        <xdr:cNvPr id="673" name="楕円 672"/>
        <xdr:cNvSpPr/>
      </xdr:nvSpPr>
      <xdr:spPr>
        <a:xfrm>
          <a:off x="15430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132806</xdr:rowOff>
    </xdr:from>
    <xdr:to>
      <xdr:col>85</xdr:col>
      <xdr:colOff>127000</xdr:colOff>
      <xdr:row>80</xdr:row>
      <xdr:rowOff>167095</xdr:rowOff>
    </xdr:to>
    <xdr:cxnSp macro="">
      <xdr:nvCxnSpPr>
        <xdr:cNvPr id="674" name="直線コネクタ 673"/>
        <xdr:cNvCxnSpPr/>
      </xdr:nvCxnSpPr>
      <xdr:spPr>
        <a:xfrm>
          <a:off x="15481300" y="1384880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49349</xdr:rowOff>
    </xdr:from>
    <xdr:to>
      <xdr:col>76</xdr:col>
      <xdr:colOff>165100</xdr:colOff>
      <xdr:row>80</xdr:row>
      <xdr:rowOff>150949</xdr:rowOff>
    </xdr:to>
    <xdr:sp macro="" textlink="">
      <xdr:nvSpPr>
        <xdr:cNvPr id="675" name="楕円 674"/>
        <xdr:cNvSpPr/>
      </xdr:nvSpPr>
      <xdr:spPr>
        <a:xfrm>
          <a:off x="14541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100149</xdr:rowOff>
    </xdr:from>
    <xdr:to>
      <xdr:col>81</xdr:col>
      <xdr:colOff>50800</xdr:colOff>
      <xdr:row>80</xdr:row>
      <xdr:rowOff>132806</xdr:rowOff>
    </xdr:to>
    <xdr:cxnSp macro="">
      <xdr:nvCxnSpPr>
        <xdr:cNvPr id="676" name="直線コネクタ 675"/>
        <xdr:cNvCxnSpPr/>
      </xdr:nvCxnSpPr>
      <xdr:spPr>
        <a:xfrm>
          <a:off x="14592300" y="138161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41184</xdr:rowOff>
    </xdr:from>
    <xdr:to>
      <xdr:col>72</xdr:col>
      <xdr:colOff>38100</xdr:colOff>
      <xdr:row>81</xdr:row>
      <xdr:rowOff>142784</xdr:rowOff>
    </xdr:to>
    <xdr:sp macro="" textlink="">
      <xdr:nvSpPr>
        <xdr:cNvPr id="677" name="楕円 676"/>
        <xdr:cNvSpPr/>
      </xdr:nvSpPr>
      <xdr:spPr>
        <a:xfrm>
          <a:off x="13652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100149</xdr:rowOff>
    </xdr:from>
    <xdr:to>
      <xdr:col>76</xdr:col>
      <xdr:colOff>114300</xdr:colOff>
      <xdr:row>81</xdr:row>
      <xdr:rowOff>91984</xdr:rowOff>
    </xdr:to>
    <xdr:cxnSp macro="">
      <xdr:nvCxnSpPr>
        <xdr:cNvPr id="678" name="直線コネクタ 677"/>
        <xdr:cNvCxnSpPr/>
      </xdr:nvCxnSpPr>
      <xdr:spPr>
        <a:xfrm flipV="1">
          <a:off x="13703300" y="1381614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52614</xdr:rowOff>
    </xdr:from>
    <xdr:to>
      <xdr:col>67</xdr:col>
      <xdr:colOff>101600</xdr:colOff>
      <xdr:row>86</xdr:row>
      <xdr:rowOff>154214</xdr:rowOff>
    </xdr:to>
    <xdr:sp macro="" textlink="">
      <xdr:nvSpPr>
        <xdr:cNvPr id="679" name="楕円 678"/>
        <xdr:cNvSpPr/>
      </xdr:nvSpPr>
      <xdr:spPr>
        <a:xfrm>
          <a:off x="12763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91984</xdr:rowOff>
    </xdr:from>
    <xdr:to>
      <xdr:col>71</xdr:col>
      <xdr:colOff>177800</xdr:colOff>
      <xdr:row>86</xdr:row>
      <xdr:rowOff>103414</xdr:rowOff>
    </xdr:to>
    <xdr:cxnSp macro="">
      <xdr:nvCxnSpPr>
        <xdr:cNvPr id="680" name="直線コネクタ 679"/>
        <xdr:cNvCxnSpPr/>
      </xdr:nvCxnSpPr>
      <xdr:spPr>
        <a:xfrm flipV="1">
          <a:off x="12814300" y="13979434"/>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133911</xdr:rowOff>
    </xdr:from>
    <xdr:ext cx="405111" cy="259045"/>
    <xdr:sp macro="" textlink="">
      <xdr:nvSpPr>
        <xdr:cNvPr id="681" name="n_1aveValue【児童館】&#10;有形固定資産減価償却率"/>
        <xdr:cNvSpPr txBox="1"/>
      </xdr:nvSpPr>
      <xdr:spPr>
        <a:xfrm>
          <a:off x="152660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122482</xdr:rowOff>
    </xdr:from>
    <xdr:ext cx="405111" cy="259045"/>
    <xdr:sp macro="" textlink="">
      <xdr:nvSpPr>
        <xdr:cNvPr id="682" name="n_2aveValue【児童館】&#10;有形固定資産減価償却率"/>
        <xdr:cNvSpPr txBox="1"/>
      </xdr:nvSpPr>
      <xdr:spPr>
        <a:xfrm>
          <a:off x="14389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73496</xdr:rowOff>
    </xdr:from>
    <xdr:ext cx="405111" cy="259045"/>
    <xdr:sp macro="" textlink="">
      <xdr:nvSpPr>
        <xdr:cNvPr id="683" name="n_3aveValue【児童館】&#10;有形固定資産減価償却率"/>
        <xdr:cNvSpPr txBox="1"/>
      </xdr:nvSpPr>
      <xdr:spPr>
        <a:xfrm>
          <a:off x="13500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5822</xdr:rowOff>
    </xdr:from>
    <xdr:ext cx="405111" cy="259045"/>
    <xdr:sp macro="" textlink="">
      <xdr:nvSpPr>
        <xdr:cNvPr id="684" name="n_4aveValue【児童館】&#10;有形固定資産減価償却率"/>
        <xdr:cNvSpPr txBox="1"/>
      </xdr:nvSpPr>
      <xdr:spPr>
        <a:xfrm>
          <a:off x="12611744" y="142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28683</xdr:rowOff>
    </xdr:from>
    <xdr:ext cx="405111" cy="259045"/>
    <xdr:sp macro="" textlink="">
      <xdr:nvSpPr>
        <xdr:cNvPr id="685" name="n_1mainValue【児童館】&#10;有形固定資産減価償却率"/>
        <xdr:cNvSpPr txBox="1"/>
      </xdr:nvSpPr>
      <xdr:spPr>
        <a:xfrm>
          <a:off x="15266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167476</xdr:rowOff>
    </xdr:from>
    <xdr:ext cx="405111" cy="259045"/>
    <xdr:sp macro="" textlink="">
      <xdr:nvSpPr>
        <xdr:cNvPr id="686" name="n_2mainValue【児童館】&#10;有形固定資産減価償却率"/>
        <xdr:cNvSpPr txBox="1"/>
      </xdr:nvSpPr>
      <xdr:spPr>
        <a:xfrm>
          <a:off x="143897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159311</xdr:rowOff>
    </xdr:from>
    <xdr:ext cx="405111" cy="259045"/>
    <xdr:sp macro="" textlink="">
      <xdr:nvSpPr>
        <xdr:cNvPr id="687" name="n_3mainValue【児童館】&#10;有形固定資産減価償却率"/>
        <xdr:cNvSpPr txBox="1"/>
      </xdr:nvSpPr>
      <xdr:spPr>
        <a:xfrm>
          <a:off x="135007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145341</xdr:rowOff>
    </xdr:from>
    <xdr:ext cx="405111" cy="259045"/>
    <xdr:sp macro="" textlink="">
      <xdr:nvSpPr>
        <xdr:cNvPr id="688" name="n_4mainValue【児童館】&#10;有形固定資産減価償却率"/>
        <xdr:cNvSpPr txBox="1"/>
      </xdr:nvSpPr>
      <xdr:spPr>
        <a:xfrm>
          <a:off x="12611744" y="148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9" name="直線コネクタ 6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0" name="テキスト ボックス 6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1" name="直線コネクタ 7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2" name="テキスト ボックス 7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6" name="テキスト ボックス 7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8" name="テキスト ボックス 7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12700</xdr:rowOff>
    </xdr:to>
    <xdr:cxnSp macro="">
      <xdr:nvCxnSpPr>
        <xdr:cNvPr id="712" name="直線コネクタ 711"/>
        <xdr:cNvCxnSpPr/>
      </xdr:nvCxnSpPr>
      <xdr:spPr>
        <a:xfrm flipV="1">
          <a:off x="22160864" y="1344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16527</xdr:rowOff>
    </xdr:from>
    <xdr:ext cx="469744" cy="259045"/>
    <xdr:sp macro="" textlink="">
      <xdr:nvSpPr>
        <xdr:cNvPr id="713" name="【児童館】&#10;一人当たり面積最小値テキスト"/>
        <xdr:cNvSpPr txBox="1"/>
      </xdr:nvSpPr>
      <xdr:spPr>
        <a:xfrm>
          <a:off x="221996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12700</xdr:rowOff>
    </xdr:from>
    <xdr:to>
      <xdr:col>116</xdr:col>
      <xdr:colOff>152400</xdr:colOff>
      <xdr:row>86</xdr:row>
      <xdr:rowOff>12700</xdr:rowOff>
    </xdr:to>
    <xdr:cxnSp macro="">
      <xdr:nvCxnSpPr>
        <xdr:cNvPr id="714" name="直線コネクタ 713"/>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15"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16" name="直線コネクタ 715"/>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168927</xdr:rowOff>
    </xdr:from>
    <xdr:ext cx="469744" cy="259045"/>
    <xdr:sp macro="" textlink="">
      <xdr:nvSpPr>
        <xdr:cNvPr id="717" name="【児童館】&#10;一人当たり面積平均値テキスト"/>
        <xdr:cNvSpPr txBox="1"/>
      </xdr:nvSpPr>
      <xdr:spPr>
        <a:xfrm>
          <a:off x="22199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718" name="フローチャート: 判断 717"/>
        <xdr:cNvSpPr/>
      </xdr:nvSpPr>
      <xdr:spPr>
        <a:xfrm>
          <a:off x="22110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19" name="フローチャート: 判断 718"/>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20" name="フローチャート: 判断 719"/>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31750</xdr:rowOff>
    </xdr:from>
    <xdr:to>
      <xdr:col>102</xdr:col>
      <xdr:colOff>165100</xdr:colOff>
      <xdr:row>83</xdr:row>
      <xdr:rowOff>133350</xdr:rowOff>
    </xdr:to>
    <xdr:sp macro="" textlink="">
      <xdr:nvSpPr>
        <xdr:cNvPr id="721" name="フローチャート: 判断 720"/>
        <xdr:cNvSpPr/>
      </xdr:nvSpPr>
      <xdr:spPr>
        <a:xfrm>
          <a:off x="19494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31750</xdr:rowOff>
    </xdr:from>
    <xdr:to>
      <xdr:col>98</xdr:col>
      <xdr:colOff>38100</xdr:colOff>
      <xdr:row>83</xdr:row>
      <xdr:rowOff>133350</xdr:rowOff>
    </xdr:to>
    <xdr:sp macro="" textlink="">
      <xdr:nvSpPr>
        <xdr:cNvPr id="722" name="フローチャート: 判断 721"/>
        <xdr:cNvSpPr/>
      </xdr:nvSpPr>
      <xdr:spPr>
        <a:xfrm>
          <a:off x="18605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19050</xdr:rowOff>
    </xdr:from>
    <xdr:to>
      <xdr:col>116</xdr:col>
      <xdr:colOff>114300</xdr:colOff>
      <xdr:row>81</xdr:row>
      <xdr:rowOff>120650</xdr:rowOff>
    </xdr:to>
    <xdr:sp macro="" textlink="">
      <xdr:nvSpPr>
        <xdr:cNvPr id="728" name="楕円 727"/>
        <xdr:cNvSpPr/>
      </xdr:nvSpPr>
      <xdr:spPr>
        <a:xfrm>
          <a:off x="221107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41927</xdr:rowOff>
    </xdr:from>
    <xdr:ext cx="469744" cy="259045"/>
    <xdr:sp macro="" textlink="">
      <xdr:nvSpPr>
        <xdr:cNvPr id="729" name="【児童館】&#10;一人当たり面積該当値テキスト"/>
        <xdr:cNvSpPr txBox="1"/>
      </xdr:nvSpPr>
      <xdr:spPr>
        <a:xfrm>
          <a:off x="22199600"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730" name="楕円 729"/>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69850</xdr:rowOff>
    </xdr:from>
    <xdr:to>
      <xdr:col>116</xdr:col>
      <xdr:colOff>63500</xdr:colOff>
      <xdr:row>81</xdr:row>
      <xdr:rowOff>95250</xdr:rowOff>
    </xdr:to>
    <xdr:cxnSp macro="">
      <xdr:nvCxnSpPr>
        <xdr:cNvPr id="731" name="直線コネクタ 730"/>
        <xdr:cNvCxnSpPr/>
      </xdr:nvCxnSpPr>
      <xdr:spPr>
        <a:xfrm flipV="1">
          <a:off x="21323300" y="13957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732" name="楕円 731"/>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95250</xdr:rowOff>
    </xdr:to>
    <xdr:cxnSp macro="">
      <xdr:nvCxnSpPr>
        <xdr:cNvPr id="733" name="直線コネクタ 732"/>
        <xdr:cNvCxnSpPr/>
      </xdr:nvCxnSpPr>
      <xdr:spPr>
        <a:xfrm>
          <a:off x="20434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57150</xdr:rowOff>
    </xdr:from>
    <xdr:to>
      <xdr:col>102</xdr:col>
      <xdr:colOff>165100</xdr:colOff>
      <xdr:row>81</xdr:row>
      <xdr:rowOff>158750</xdr:rowOff>
    </xdr:to>
    <xdr:sp macro="" textlink="">
      <xdr:nvSpPr>
        <xdr:cNvPr id="734" name="楕円 733"/>
        <xdr:cNvSpPr/>
      </xdr:nvSpPr>
      <xdr:spPr>
        <a:xfrm>
          <a:off x="19494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107950</xdr:rowOff>
    </xdr:to>
    <xdr:cxnSp macro="">
      <xdr:nvCxnSpPr>
        <xdr:cNvPr id="735" name="直線コネクタ 734"/>
        <xdr:cNvCxnSpPr/>
      </xdr:nvCxnSpPr>
      <xdr:spPr>
        <a:xfrm flipV="1">
          <a:off x="19545300" y="13982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36" name="楕円 735"/>
        <xdr:cNvSpPr/>
      </xdr:nvSpPr>
      <xdr:spPr>
        <a:xfrm>
          <a:off x="18605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107950</xdr:rowOff>
    </xdr:from>
    <xdr:to>
      <xdr:col>102</xdr:col>
      <xdr:colOff>114300</xdr:colOff>
      <xdr:row>83</xdr:row>
      <xdr:rowOff>19050</xdr:rowOff>
    </xdr:to>
    <xdr:cxnSp macro="">
      <xdr:nvCxnSpPr>
        <xdr:cNvPr id="737" name="直線コネクタ 736"/>
        <xdr:cNvCxnSpPr/>
      </xdr:nvCxnSpPr>
      <xdr:spPr>
        <a:xfrm flipV="1">
          <a:off x="18656300" y="139954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38" name="n_1aveValue【児童館】&#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739" name="n_2aveValue【児童館】&#10;一人当たり面積"/>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740" name="n_3aveValue【児童館】&#10;一人当たり面積"/>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741" name="n_4aveValue【児童館】&#10;一人当たり面積"/>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742" name="n_1mainValue【児童館】&#10;一人当たり面積"/>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743" name="n_2mainValue【児童館】&#10;一人当たり面積"/>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3827</xdr:rowOff>
    </xdr:from>
    <xdr:ext cx="469744" cy="259045"/>
    <xdr:sp macro="" textlink="">
      <xdr:nvSpPr>
        <xdr:cNvPr id="744" name="n_3mainValue【児童館】&#10;一人当たり面積"/>
        <xdr:cNvSpPr txBox="1"/>
      </xdr:nvSpPr>
      <xdr:spPr>
        <a:xfrm>
          <a:off x="193104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745" name="n_4mainValue【児童館】&#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7" name="直線コネクタ 75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8" name="テキスト ボックス 75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9" name="直線コネクタ 75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0" name="テキスト ボックス 75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1" name="直線コネクタ 76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2" name="テキスト ボックス 76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3" name="直線コネクタ 76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4" name="テキスト ボックス 76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5" name="直線コネクタ 76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6" name="テキスト ボックス 76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8" name="テキスト ボックス 76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140970</xdr:rowOff>
    </xdr:from>
    <xdr:to>
      <xdr:col>85</xdr:col>
      <xdr:colOff>126364</xdr:colOff>
      <xdr:row>108</xdr:row>
      <xdr:rowOff>55245</xdr:rowOff>
    </xdr:to>
    <xdr:cxnSp macro="">
      <xdr:nvCxnSpPr>
        <xdr:cNvPr id="770" name="直線コネクタ 769"/>
        <xdr:cNvCxnSpPr/>
      </xdr:nvCxnSpPr>
      <xdr:spPr>
        <a:xfrm flipV="1">
          <a:off x="16318864" y="172859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771" name="【公民館】&#10;有形固定資産減価償却率最小値テキスト"/>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772" name="直線コネクタ 771"/>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87647</xdr:rowOff>
    </xdr:from>
    <xdr:ext cx="405111" cy="259045"/>
    <xdr:sp macro="" textlink="">
      <xdr:nvSpPr>
        <xdr:cNvPr id="773" name="【公民館】&#10;有形固定資産減価償却率最大値テキスト"/>
        <xdr:cNvSpPr txBox="1"/>
      </xdr:nvSpPr>
      <xdr:spPr>
        <a:xfrm>
          <a:off x="16357600"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140970</xdr:rowOff>
    </xdr:from>
    <xdr:to>
      <xdr:col>86</xdr:col>
      <xdr:colOff>25400</xdr:colOff>
      <xdr:row>100</xdr:row>
      <xdr:rowOff>140970</xdr:rowOff>
    </xdr:to>
    <xdr:cxnSp macro="">
      <xdr:nvCxnSpPr>
        <xdr:cNvPr id="774" name="直線コネクタ 773"/>
        <xdr:cNvCxnSpPr/>
      </xdr:nvCxnSpPr>
      <xdr:spPr>
        <a:xfrm>
          <a:off x="16230600" y="1728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775" name="【公民館】&#10;有形固定資産減価償却率平均値テキスト"/>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6" name="フローチャート: 判断 775"/>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133986</xdr:rowOff>
    </xdr:from>
    <xdr:to>
      <xdr:col>81</xdr:col>
      <xdr:colOff>101600</xdr:colOff>
      <xdr:row>105</xdr:row>
      <xdr:rowOff>64136</xdr:rowOff>
    </xdr:to>
    <xdr:sp macro="" textlink="">
      <xdr:nvSpPr>
        <xdr:cNvPr id="777" name="フローチャート: 判断 776"/>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8" name="フローチャート: 判断 777"/>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99695</xdr:rowOff>
    </xdr:from>
    <xdr:to>
      <xdr:col>72</xdr:col>
      <xdr:colOff>38100</xdr:colOff>
      <xdr:row>105</xdr:row>
      <xdr:rowOff>29845</xdr:rowOff>
    </xdr:to>
    <xdr:sp macro="" textlink="">
      <xdr:nvSpPr>
        <xdr:cNvPr id="779" name="フローチャート: 判断 778"/>
        <xdr:cNvSpPr/>
      </xdr:nvSpPr>
      <xdr:spPr>
        <a:xfrm>
          <a:off x="1365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780" name="フローチャート: 判断 779"/>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786" name="楕円 785"/>
        <xdr:cNvSpPr/>
      </xdr:nvSpPr>
      <xdr:spPr>
        <a:xfrm>
          <a:off x="162687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4463</xdr:rowOff>
    </xdr:from>
    <xdr:ext cx="405111" cy="259045"/>
    <xdr:sp macro="" textlink="">
      <xdr:nvSpPr>
        <xdr:cNvPr id="787" name="【公民館】&#10;有形固定資産減価償却率該当値テキスト"/>
        <xdr:cNvSpPr txBox="1"/>
      </xdr:nvSpPr>
      <xdr:spPr>
        <a:xfrm>
          <a:off x="16357600"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33020</xdr:rowOff>
    </xdr:from>
    <xdr:to>
      <xdr:col>81</xdr:col>
      <xdr:colOff>101600</xdr:colOff>
      <xdr:row>103</xdr:row>
      <xdr:rowOff>134620</xdr:rowOff>
    </xdr:to>
    <xdr:sp macro="" textlink="">
      <xdr:nvSpPr>
        <xdr:cNvPr id="788" name="楕円 787"/>
        <xdr:cNvSpPr/>
      </xdr:nvSpPr>
      <xdr:spPr>
        <a:xfrm>
          <a:off x="15430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83820</xdr:rowOff>
    </xdr:from>
    <xdr:to>
      <xdr:col>85</xdr:col>
      <xdr:colOff>127000</xdr:colOff>
      <xdr:row>104</xdr:row>
      <xdr:rowOff>32386</xdr:rowOff>
    </xdr:to>
    <xdr:cxnSp macro="">
      <xdr:nvCxnSpPr>
        <xdr:cNvPr id="789" name="直線コネクタ 788"/>
        <xdr:cNvCxnSpPr/>
      </xdr:nvCxnSpPr>
      <xdr:spPr>
        <a:xfrm>
          <a:off x="15481300" y="17743170"/>
          <a:ext cx="8382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636</xdr:rowOff>
    </xdr:from>
    <xdr:to>
      <xdr:col>76</xdr:col>
      <xdr:colOff>165100</xdr:colOff>
      <xdr:row>103</xdr:row>
      <xdr:rowOff>102236</xdr:rowOff>
    </xdr:to>
    <xdr:sp macro="" textlink="">
      <xdr:nvSpPr>
        <xdr:cNvPr id="790" name="楕円 789"/>
        <xdr:cNvSpPr/>
      </xdr:nvSpPr>
      <xdr:spPr>
        <a:xfrm>
          <a:off x="14541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51436</xdr:rowOff>
    </xdr:from>
    <xdr:to>
      <xdr:col>81</xdr:col>
      <xdr:colOff>50800</xdr:colOff>
      <xdr:row>103</xdr:row>
      <xdr:rowOff>83820</xdr:rowOff>
    </xdr:to>
    <xdr:cxnSp macro="">
      <xdr:nvCxnSpPr>
        <xdr:cNvPr id="791" name="直線コネクタ 790"/>
        <xdr:cNvCxnSpPr/>
      </xdr:nvCxnSpPr>
      <xdr:spPr>
        <a:xfrm>
          <a:off x="14592300" y="177107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147320</xdr:rowOff>
    </xdr:from>
    <xdr:to>
      <xdr:col>72</xdr:col>
      <xdr:colOff>38100</xdr:colOff>
      <xdr:row>103</xdr:row>
      <xdr:rowOff>77470</xdr:rowOff>
    </xdr:to>
    <xdr:sp macro="" textlink="">
      <xdr:nvSpPr>
        <xdr:cNvPr id="792" name="楕円 791"/>
        <xdr:cNvSpPr/>
      </xdr:nvSpPr>
      <xdr:spPr>
        <a:xfrm>
          <a:off x="13652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26670</xdr:rowOff>
    </xdr:from>
    <xdr:to>
      <xdr:col>76</xdr:col>
      <xdr:colOff>114300</xdr:colOff>
      <xdr:row>103</xdr:row>
      <xdr:rowOff>51436</xdr:rowOff>
    </xdr:to>
    <xdr:cxnSp macro="">
      <xdr:nvCxnSpPr>
        <xdr:cNvPr id="793" name="直線コネクタ 792"/>
        <xdr:cNvCxnSpPr/>
      </xdr:nvCxnSpPr>
      <xdr:spPr>
        <a:xfrm>
          <a:off x="13703300" y="176860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116839</xdr:rowOff>
    </xdr:from>
    <xdr:to>
      <xdr:col>67</xdr:col>
      <xdr:colOff>101600</xdr:colOff>
      <xdr:row>103</xdr:row>
      <xdr:rowOff>46989</xdr:rowOff>
    </xdr:to>
    <xdr:sp macro="" textlink="">
      <xdr:nvSpPr>
        <xdr:cNvPr id="794" name="楕円 793"/>
        <xdr:cNvSpPr/>
      </xdr:nvSpPr>
      <xdr:spPr>
        <a:xfrm>
          <a:off x="12763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167639</xdr:rowOff>
    </xdr:from>
    <xdr:to>
      <xdr:col>71</xdr:col>
      <xdr:colOff>177800</xdr:colOff>
      <xdr:row>103</xdr:row>
      <xdr:rowOff>26670</xdr:rowOff>
    </xdr:to>
    <xdr:cxnSp macro="">
      <xdr:nvCxnSpPr>
        <xdr:cNvPr id="795" name="直線コネクタ 794"/>
        <xdr:cNvCxnSpPr/>
      </xdr:nvCxnSpPr>
      <xdr:spPr>
        <a:xfrm>
          <a:off x="12814300" y="176555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55263</xdr:rowOff>
    </xdr:from>
    <xdr:ext cx="405111" cy="259045"/>
    <xdr:sp macro="" textlink="">
      <xdr:nvSpPr>
        <xdr:cNvPr id="796" name="n_1aveValue【公民館】&#10;有形固定資産減価償却率"/>
        <xdr:cNvSpPr txBox="1"/>
      </xdr:nvSpPr>
      <xdr:spPr>
        <a:xfrm>
          <a:off x="152660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797" name="n_2aveValue【公民館】&#10;有形固定資産減価償却率"/>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20972</xdr:rowOff>
    </xdr:from>
    <xdr:ext cx="405111" cy="259045"/>
    <xdr:sp macro="" textlink="">
      <xdr:nvSpPr>
        <xdr:cNvPr id="798" name="n_3aveValue【公民館】&#10;有形固定資産減価償却率"/>
        <xdr:cNvSpPr txBox="1"/>
      </xdr:nvSpPr>
      <xdr:spPr>
        <a:xfrm>
          <a:off x="13500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799" name="n_4aveValue【公民館】&#10;有形固定資産減価償却率"/>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151147</xdr:rowOff>
    </xdr:from>
    <xdr:ext cx="405111" cy="259045"/>
    <xdr:sp macro="" textlink="">
      <xdr:nvSpPr>
        <xdr:cNvPr id="800" name="n_1mainValue【公民館】&#10;有形固定資産減価償却率"/>
        <xdr:cNvSpPr txBox="1"/>
      </xdr:nvSpPr>
      <xdr:spPr>
        <a:xfrm>
          <a:off x="152660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118763</xdr:rowOff>
    </xdr:from>
    <xdr:ext cx="405111" cy="259045"/>
    <xdr:sp macro="" textlink="">
      <xdr:nvSpPr>
        <xdr:cNvPr id="801" name="n_2mainValue【公民館】&#10;有形固定資産減価償却率"/>
        <xdr:cNvSpPr txBox="1"/>
      </xdr:nvSpPr>
      <xdr:spPr>
        <a:xfrm>
          <a:off x="143897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93997</xdr:rowOff>
    </xdr:from>
    <xdr:ext cx="405111" cy="259045"/>
    <xdr:sp macro="" textlink="">
      <xdr:nvSpPr>
        <xdr:cNvPr id="802" name="n_3mainValue【公民館】&#10;有形固定資産減価償却率"/>
        <xdr:cNvSpPr txBox="1"/>
      </xdr:nvSpPr>
      <xdr:spPr>
        <a:xfrm>
          <a:off x="135007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63516</xdr:rowOff>
    </xdr:from>
    <xdr:ext cx="405111" cy="259045"/>
    <xdr:sp macro="" textlink="">
      <xdr:nvSpPr>
        <xdr:cNvPr id="803" name="n_4mainValue【公民館】&#10;有形固定資産減価償却率"/>
        <xdr:cNvSpPr txBox="1"/>
      </xdr:nvSpPr>
      <xdr:spPr>
        <a:xfrm>
          <a:off x="12611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54102</xdr:rowOff>
    </xdr:from>
    <xdr:to>
      <xdr:col>116</xdr:col>
      <xdr:colOff>62864</xdr:colOff>
      <xdr:row>108</xdr:row>
      <xdr:rowOff>80772</xdr:rowOff>
    </xdr:to>
    <xdr:cxnSp macro="">
      <xdr:nvCxnSpPr>
        <xdr:cNvPr id="827" name="直線コネクタ 826"/>
        <xdr:cNvCxnSpPr/>
      </xdr:nvCxnSpPr>
      <xdr:spPr>
        <a:xfrm flipV="1">
          <a:off x="22160864" y="17370552"/>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84599</xdr:rowOff>
    </xdr:from>
    <xdr:ext cx="469744" cy="259045"/>
    <xdr:sp macro="" textlink="">
      <xdr:nvSpPr>
        <xdr:cNvPr id="828" name="【公民館】&#10;一人当たり面積最小値テキスト"/>
        <xdr:cNvSpPr txBox="1"/>
      </xdr:nvSpPr>
      <xdr:spPr>
        <a:xfrm>
          <a:off x="22199600"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80772</xdr:rowOff>
    </xdr:from>
    <xdr:to>
      <xdr:col>116</xdr:col>
      <xdr:colOff>152400</xdr:colOff>
      <xdr:row>108</xdr:row>
      <xdr:rowOff>80772</xdr:rowOff>
    </xdr:to>
    <xdr:cxnSp macro="">
      <xdr:nvCxnSpPr>
        <xdr:cNvPr id="829" name="直線コネクタ 828"/>
        <xdr:cNvCxnSpPr/>
      </xdr:nvCxnSpPr>
      <xdr:spPr>
        <a:xfrm>
          <a:off x="22072600" y="1859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779</xdr:rowOff>
    </xdr:from>
    <xdr:ext cx="469744" cy="259045"/>
    <xdr:sp macro="" textlink="">
      <xdr:nvSpPr>
        <xdr:cNvPr id="830" name="【公民館】&#10;一人当たり面積最大値テキスト"/>
        <xdr:cNvSpPr txBox="1"/>
      </xdr:nvSpPr>
      <xdr:spPr>
        <a:xfrm>
          <a:off x="22199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54102</xdr:rowOff>
    </xdr:from>
    <xdr:to>
      <xdr:col>116</xdr:col>
      <xdr:colOff>152400</xdr:colOff>
      <xdr:row>101</xdr:row>
      <xdr:rowOff>54102</xdr:rowOff>
    </xdr:to>
    <xdr:cxnSp macro="">
      <xdr:nvCxnSpPr>
        <xdr:cNvPr id="831" name="直線コネクタ 830"/>
        <xdr:cNvCxnSpPr/>
      </xdr:nvCxnSpPr>
      <xdr:spPr>
        <a:xfrm>
          <a:off x="22072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159275</xdr:rowOff>
    </xdr:from>
    <xdr:ext cx="469744" cy="259045"/>
    <xdr:sp macro="" textlink="">
      <xdr:nvSpPr>
        <xdr:cNvPr id="832" name="【公民館】&#10;一人当たり面積平均値テキスト"/>
        <xdr:cNvSpPr txBox="1"/>
      </xdr:nvSpPr>
      <xdr:spPr>
        <a:xfrm>
          <a:off x="22199600" y="1833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833" name="フローチャート: 判断 832"/>
        <xdr:cNvSpPr/>
      </xdr:nvSpPr>
      <xdr:spPr>
        <a:xfrm>
          <a:off x="221107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12446</xdr:rowOff>
    </xdr:from>
    <xdr:to>
      <xdr:col>112</xdr:col>
      <xdr:colOff>38100</xdr:colOff>
      <xdr:row>107</xdr:row>
      <xdr:rowOff>114046</xdr:rowOff>
    </xdr:to>
    <xdr:sp macro="" textlink="">
      <xdr:nvSpPr>
        <xdr:cNvPr id="834" name="フローチャート: 判断 833"/>
        <xdr:cNvSpPr/>
      </xdr:nvSpPr>
      <xdr:spPr>
        <a:xfrm>
          <a:off x="21272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15494</xdr:rowOff>
    </xdr:from>
    <xdr:to>
      <xdr:col>107</xdr:col>
      <xdr:colOff>101600</xdr:colOff>
      <xdr:row>107</xdr:row>
      <xdr:rowOff>117094</xdr:rowOff>
    </xdr:to>
    <xdr:sp macro="" textlink="">
      <xdr:nvSpPr>
        <xdr:cNvPr id="835" name="フローチャート: 判断 834"/>
        <xdr:cNvSpPr/>
      </xdr:nvSpPr>
      <xdr:spPr>
        <a:xfrm>
          <a:off x="20383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24637</xdr:rowOff>
    </xdr:from>
    <xdr:to>
      <xdr:col>102</xdr:col>
      <xdr:colOff>165100</xdr:colOff>
      <xdr:row>107</xdr:row>
      <xdr:rowOff>126237</xdr:rowOff>
    </xdr:to>
    <xdr:sp macro="" textlink="">
      <xdr:nvSpPr>
        <xdr:cNvPr id="836" name="フローチャート: 判断 835"/>
        <xdr:cNvSpPr/>
      </xdr:nvSpPr>
      <xdr:spPr>
        <a:xfrm>
          <a:off x="19494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33782</xdr:rowOff>
    </xdr:from>
    <xdr:to>
      <xdr:col>98</xdr:col>
      <xdr:colOff>38100</xdr:colOff>
      <xdr:row>107</xdr:row>
      <xdr:rowOff>135382</xdr:rowOff>
    </xdr:to>
    <xdr:sp macro="" textlink="">
      <xdr:nvSpPr>
        <xdr:cNvPr id="837" name="フローチャート: 判断 836"/>
        <xdr:cNvSpPr/>
      </xdr:nvSpPr>
      <xdr:spPr>
        <a:xfrm>
          <a:off x="18605500" y="1837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102363</xdr:rowOff>
    </xdr:from>
    <xdr:to>
      <xdr:col>116</xdr:col>
      <xdr:colOff>114300</xdr:colOff>
      <xdr:row>105</xdr:row>
      <xdr:rowOff>32513</xdr:rowOff>
    </xdr:to>
    <xdr:sp macro="" textlink="">
      <xdr:nvSpPr>
        <xdr:cNvPr id="843" name="楕円 842"/>
        <xdr:cNvSpPr/>
      </xdr:nvSpPr>
      <xdr:spPr>
        <a:xfrm>
          <a:off x="22110700" y="1793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125240</xdr:rowOff>
    </xdr:from>
    <xdr:ext cx="469744" cy="259045"/>
    <xdr:sp macro="" textlink="">
      <xdr:nvSpPr>
        <xdr:cNvPr id="844" name="【公民館】&#10;一人当たり面積該当値テキスト"/>
        <xdr:cNvSpPr txBox="1"/>
      </xdr:nvSpPr>
      <xdr:spPr>
        <a:xfrm>
          <a:off x="22199600" y="17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115315</xdr:rowOff>
    </xdr:from>
    <xdr:to>
      <xdr:col>112</xdr:col>
      <xdr:colOff>38100</xdr:colOff>
      <xdr:row>105</xdr:row>
      <xdr:rowOff>45465</xdr:rowOff>
    </xdr:to>
    <xdr:sp macro="" textlink="">
      <xdr:nvSpPr>
        <xdr:cNvPr id="845" name="楕円 844"/>
        <xdr:cNvSpPr/>
      </xdr:nvSpPr>
      <xdr:spPr>
        <a:xfrm>
          <a:off x="21272500" y="179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153163</xdr:rowOff>
    </xdr:from>
    <xdr:to>
      <xdr:col>116</xdr:col>
      <xdr:colOff>63500</xdr:colOff>
      <xdr:row>104</xdr:row>
      <xdr:rowOff>166115</xdr:rowOff>
    </xdr:to>
    <xdr:cxnSp macro="">
      <xdr:nvCxnSpPr>
        <xdr:cNvPr id="846" name="直線コネクタ 845"/>
        <xdr:cNvCxnSpPr/>
      </xdr:nvCxnSpPr>
      <xdr:spPr>
        <a:xfrm flipV="1">
          <a:off x="21323300" y="17983963"/>
          <a:ext cx="8382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120650</xdr:rowOff>
    </xdr:from>
    <xdr:to>
      <xdr:col>107</xdr:col>
      <xdr:colOff>101600</xdr:colOff>
      <xdr:row>105</xdr:row>
      <xdr:rowOff>50800</xdr:rowOff>
    </xdr:to>
    <xdr:sp macro="" textlink="">
      <xdr:nvSpPr>
        <xdr:cNvPr id="847" name="楕円 846"/>
        <xdr:cNvSpPr/>
      </xdr:nvSpPr>
      <xdr:spPr>
        <a:xfrm>
          <a:off x="20383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166115</xdr:rowOff>
    </xdr:from>
    <xdr:to>
      <xdr:col>111</xdr:col>
      <xdr:colOff>177800</xdr:colOff>
      <xdr:row>105</xdr:row>
      <xdr:rowOff>0</xdr:rowOff>
    </xdr:to>
    <xdr:cxnSp macro="">
      <xdr:nvCxnSpPr>
        <xdr:cNvPr id="848" name="直線コネクタ 847"/>
        <xdr:cNvCxnSpPr/>
      </xdr:nvCxnSpPr>
      <xdr:spPr>
        <a:xfrm flipV="1">
          <a:off x="20434300" y="17996915"/>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126746</xdr:rowOff>
    </xdr:from>
    <xdr:to>
      <xdr:col>102</xdr:col>
      <xdr:colOff>165100</xdr:colOff>
      <xdr:row>105</xdr:row>
      <xdr:rowOff>56896</xdr:rowOff>
    </xdr:to>
    <xdr:sp macro="" textlink="">
      <xdr:nvSpPr>
        <xdr:cNvPr id="849" name="楕円 848"/>
        <xdr:cNvSpPr/>
      </xdr:nvSpPr>
      <xdr:spPr>
        <a:xfrm>
          <a:off x="19494500" y="1795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0</xdr:rowOff>
    </xdr:from>
    <xdr:to>
      <xdr:col>107</xdr:col>
      <xdr:colOff>50800</xdr:colOff>
      <xdr:row>105</xdr:row>
      <xdr:rowOff>6096</xdr:rowOff>
    </xdr:to>
    <xdr:cxnSp macro="">
      <xdr:nvCxnSpPr>
        <xdr:cNvPr id="850" name="直線コネクタ 849"/>
        <xdr:cNvCxnSpPr/>
      </xdr:nvCxnSpPr>
      <xdr:spPr>
        <a:xfrm flipV="1">
          <a:off x="19545300" y="1800225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134365</xdr:rowOff>
    </xdr:from>
    <xdr:to>
      <xdr:col>98</xdr:col>
      <xdr:colOff>38100</xdr:colOff>
      <xdr:row>105</xdr:row>
      <xdr:rowOff>64515</xdr:rowOff>
    </xdr:to>
    <xdr:sp macro="" textlink="">
      <xdr:nvSpPr>
        <xdr:cNvPr id="851" name="楕円 850"/>
        <xdr:cNvSpPr/>
      </xdr:nvSpPr>
      <xdr:spPr>
        <a:xfrm>
          <a:off x="18605500" y="179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6096</xdr:rowOff>
    </xdr:from>
    <xdr:to>
      <xdr:col>102</xdr:col>
      <xdr:colOff>114300</xdr:colOff>
      <xdr:row>105</xdr:row>
      <xdr:rowOff>13715</xdr:rowOff>
    </xdr:to>
    <xdr:cxnSp macro="">
      <xdr:nvCxnSpPr>
        <xdr:cNvPr id="852" name="直線コネクタ 851"/>
        <xdr:cNvCxnSpPr/>
      </xdr:nvCxnSpPr>
      <xdr:spPr>
        <a:xfrm flipV="1">
          <a:off x="18656300" y="1800834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105173</xdr:rowOff>
    </xdr:from>
    <xdr:ext cx="469744" cy="259045"/>
    <xdr:sp macro="" textlink="">
      <xdr:nvSpPr>
        <xdr:cNvPr id="853" name="n_1aveValue【公民館】&#10;一人当たり面積"/>
        <xdr:cNvSpPr txBox="1"/>
      </xdr:nvSpPr>
      <xdr:spPr>
        <a:xfrm>
          <a:off x="21075727" y="18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108221</xdr:rowOff>
    </xdr:from>
    <xdr:ext cx="469744" cy="259045"/>
    <xdr:sp macro="" textlink="">
      <xdr:nvSpPr>
        <xdr:cNvPr id="854" name="n_2aveValue【公民館】&#10;一人当たり面積"/>
        <xdr:cNvSpPr txBox="1"/>
      </xdr:nvSpPr>
      <xdr:spPr>
        <a:xfrm>
          <a:off x="20199427" y="184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117364</xdr:rowOff>
    </xdr:from>
    <xdr:ext cx="469744" cy="259045"/>
    <xdr:sp macro="" textlink="">
      <xdr:nvSpPr>
        <xdr:cNvPr id="855" name="n_3aveValue【公民館】&#10;一人当たり面積"/>
        <xdr:cNvSpPr txBox="1"/>
      </xdr:nvSpPr>
      <xdr:spPr>
        <a:xfrm>
          <a:off x="19310427" y="1846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126509</xdr:rowOff>
    </xdr:from>
    <xdr:ext cx="469744" cy="259045"/>
    <xdr:sp macro="" textlink="">
      <xdr:nvSpPr>
        <xdr:cNvPr id="856" name="n_4aveValue【公民館】&#10;一人当たり面積"/>
        <xdr:cNvSpPr txBox="1"/>
      </xdr:nvSpPr>
      <xdr:spPr>
        <a:xfrm>
          <a:off x="18421427" y="1847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61992</xdr:rowOff>
    </xdr:from>
    <xdr:ext cx="469744" cy="259045"/>
    <xdr:sp macro="" textlink="">
      <xdr:nvSpPr>
        <xdr:cNvPr id="857" name="n_1mainValue【公民館】&#10;一人当たり面積"/>
        <xdr:cNvSpPr txBox="1"/>
      </xdr:nvSpPr>
      <xdr:spPr>
        <a:xfrm>
          <a:off x="21075727" y="177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858" name="n_2mainValue【公民館】&#10;一人当たり面積"/>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73423</xdr:rowOff>
    </xdr:from>
    <xdr:ext cx="469744" cy="259045"/>
    <xdr:sp macro="" textlink="">
      <xdr:nvSpPr>
        <xdr:cNvPr id="859" name="n_3mainValue【公民館】&#10;一人当たり面積"/>
        <xdr:cNvSpPr txBox="1"/>
      </xdr:nvSpPr>
      <xdr:spPr>
        <a:xfrm>
          <a:off x="19310427" y="1773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81042</xdr:rowOff>
    </xdr:from>
    <xdr:ext cx="469744" cy="259045"/>
    <xdr:sp macro="" textlink="">
      <xdr:nvSpPr>
        <xdr:cNvPr id="860" name="n_4mainValue【公民館】&#10;一人当たり面積"/>
        <xdr:cNvSpPr txBox="1"/>
      </xdr:nvSpPr>
      <xdr:spPr>
        <a:xfrm>
          <a:off x="18421427" y="1774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道路・橋梁・公営住宅については、個別の長寿命化計画に基づき維持管理を進めていきます。</a:t>
          </a:r>
        </a:p>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類似団体と比較して、特に有形固定資産減価償却率が高い保育所・学校は、公共施設等総合管理計画に基づき基本的には現状維持しますが、特に老朽化が進んでいる施設については除却を検討していきます。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11,300
11,110
737.13
11,520,158
11,263,456
256,473
5,760,335
12,156,908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139881</xdr:rowOff>
    </xdr:from>
    <xdr:to>
      <xdr:col>24</xdr:col>
      <xdr:colOff>62865</xdr:colOff>
      <xdr:row>42</xdr:row>
      <xdr:rowOff>92528</xdr:rowOff>
    </xdr:to>
    <xdr:cxnSp macro="">
      <xdr:nvCxnSpPr>
        <xdr:cNvPr id="58" name="直線コネクタ 57"/>
        <xdr:cNvCxnSpPr/>
      </xdr:nvCxnSpPr>
      <xdr:spPr>
        <a:xfrm flipV="1">
          <a:off x="4634865" y="5797731"/>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86558</xdr:rowOff>
    </xdr:from>
    <xdr:ext cx="340478" cy="259045"/>
    <xdr:sp macro="" textlink="">
      <xdr:nvSpPr>
        <xdr:cNvPr id="61" name="【図書館】&#10;有形固定資産減価償却率最大値テキスト"/>
        <xdr:cNvSpPr txBox="1"/>
      </xdr:nvSpPr>
      <xdr:spPr>
        <a:xfrm>
          <a:off x="4673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139881</xdr:rowOff>
    </xdr:from>
    <xdr:to>
      <xdr:col>24</xdr:col>
      <xdr:colOff>152400</xdr:colOff>
      <xdr:row>33</xdr:row>
      <xdr:rowOff>139881</xdr:rowOff>
    </xdr:to>
    <xdr:cxnSp macro="">
      <xdr:nvCxnSpPr>
        <xdr:cNvPr id="62" name="直線コネクタ 61"/>
        <xdr:cNvCxnSpPr/>
      </xdr:nvCxnSpPr>
      <xdr:spPr>
        <a:xfrm>
          <a:off x="4546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56078</xdr:rowOff>
    </xdr:from>
    <xdr:ext cx="405111" cy="259045"/>
    <xdr:sp macro="" textlink="">
      <xdr:nvSpPr>
        <xdr:cNvPr id="63" name="【図書館】&#10;有形固定資産減価償却率平均値テキスト"/>
        <xdr:cNvSpPr txBox="1"/>
      </xdr:nvSpPr>
      <xdr:spPr>
        <a:xfrm>
          <a:off x="4673600" y="639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64" name="フローチャート: 判断 63"/>
        <xdr:cNvSpPr/>
      </xdr:nvSpPr>
      <xdr:spPr>
        <a:xfrm>
          <a:off x="45847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62956</xdr:rowOff>
    </xdr:from>
    <xdr:to>
      <xdr:col>20</xdr:col>
      <xdr:colOff>38100</xdr:colOff>
      <xdr:row>37</xdr:row>
      <xdr:rowOff>164556</xdr:rowOff>
    </xdr:to>
    <xdr:sp macro="" textlink="">
      <xdr:nvSpPr>
        <xdr:cNvPr id="65" name="フローチャート: 判断 64"/>
        <xdr:cNvSpPr/>
      </xdr:nvSpPr>
      <xdr:spPr>
        <a:xfrm>
          <a:off x="3746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152763</xdr:rowOff>
    </xdr:from>
    <xdr:to>
      <xdr:col>24</xdr:col>
      <xdr:colOff>114300</xdr:colOff>
      <xdr:row>34</xdr:row>
      <xdr:rowOff>82913</xdr:rowOff>
    </xdr:to>
    <xdr:sp macro="" textlink="">
      <xdr:nvSpPr>
        <xdr:cNvPr id="74" name="楕円 73"/>
        <xdr:cNvSpPr/>
      </xdr:nvSpPr>
      <xdr:spPr>
        <a:xfrm>
          <a:off x="45847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67690</xdr:rowOff>
    </xdr:from>
    <xdr:ext cx="405111" cy="259045"/>
    <xdr:sp macro="" textlink="">
      <xdr:nvSpPr>
        <xdr:cNvPr id="75" name="【図書館】&#10;有形固定資産減価償却率該当値テキスト"/>
        <xdr:cNvSpPr txBox="1"/>
      </xdr:nvSpPr>
      <xdr:spPr>
        <a:xfrm>
          <a:off x="4673600" y="5725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118473</xdr:rowOff>
    </xdr:from>
    <xdr:to>
      <xdr:col>20</xdr:col>
      <xdr:colOff>38100</xdr:colOff>
      <xdr:row>34</xdr:row>
      <xdr:rowOff>48623</xdr:rowOff>
    </xdr:to>
    <xdr:sp macro="" textlink="">
      <xdr:nvSpPr>
        <xdr:cNvPr id="76" name="楕円 75"/>
        <xdr:cNvSpPr/>
      </xdr:nvSpPr>
      <xdr:spPr>
        <a:xfrm>
          <a:off x="37465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169273</xdr:rowOff>
    </xdr:from>
    <xdr:to>
      <xdr:col>24</xdr:col>
      <xdr:colOff>63500</xdr:colOff>
      <xdr:row>34</xdr:row>
      <xdr:rowOff>32113</xdr:rowOff>
    </xdr:to>
    <xdr:cxnSp macro="">
      <xdr:nvCxnSpPr>
        <xdr:cNvPr id="77" name="直線コネクタ 76"/>
        <xdr:cNvCxnSpPr/>
      </xdr:nvCxnSpPr>
      <xdr:spPr>
        <a:xfrm>
          <a:off x="3797300" y="58271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84183</xdr:rowOff>
    </xdr:from>
    <xdr:to>
      <xdr:col>15</xdr:col>
      <xdr:colOff>101600</xdr:colOff>
      <xdr:row>34</xdr:row>
      <xdr:rowOff>14333</xdr:rowOff>
    </xdr:to>
    <xdr:sp macro="" textlink="">
      <xdr:nvSpPr>
        <xdr:cNvPr id="78" name="楕円 77"/>
        <xdr:cNvSpPr/>
      </xdr:nvSpPr>
      <xdr:spPr>
        <a:xfrm>
          <a:off x="28575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134983</xdr:rowOff>
    </xdr:from>
    <xdr:to>
      <xdr:col>19</xdr:col>
      <xdr:colOff>177800</xdr:colOff>
      <xdr:row>33</xdr:row>
      <xdr:rowOff>169273</xdr:rowOff>
    </xdr:to>
    <xdr:cxnSp macro="">
      <xdr:nvCxnSpPr>
        <xdr:cNvPr id="79" name="直線コネクタ 78"/>
        <xdr:cNvCxnSpPr/>
      </xdr:nvCxnSpPr>
      <xdr:spPr>
        <a:xfrm>
          <a:off x="2908300" y="579283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51526</xdr:rowOff>
    </xdr:from>
    <xdr:to>
      <xdr:col>10</xdr:col>
      <xdr:colOff>165100</xdr:colOff>
      <xdr:row>33</xdr:row>
      <xdr:rowOff>153126</xdr:rowOff>
    </xdr:to>
    <xdr:sp macro="" textlink="">
      <xdr:nvSpPr>
        <xdr:cNvPr id="80" name="楕円 79"/>
        <xdr:cNvSpPr/>
      </xdr:nvSpPr>
      <xdr:spPr>
        <a:xfrm>
          <a:off x="1968500" y="57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102326</xdr:rowOff>
    </xdr:from>
    <xdr:to>
      <xdr:col>15</xdr:col>
      <xdr:colOff>50800</xdr:colOff>
      <xdr:row>33</xdr:row>
      <xdr:rowOff>134983</xdr:rowOff>
    </xdr:to>
    <xdr:cxnSp macro="">
      <xdr:nvCxnSpPr>
        <xdr:cNvPr id="81" name="直線コネクタ 80"/>
        <xdr:cNvCxnSpPr/>
      </xdr:nvCxnSpPr>
      <xdr:spPr>
        <a:xfrm>
          <a:off x="2019300" y="57601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17236</xdr:rowOff>
    </xdr:from>
    <xdr:to>
      <xdr:col>6</xdr:col>
      <xdr:colOff>38100</xdr:colOff>
      <xdr:row>33</xdr:row>
      <xdr:rowOff>118836</xdr:rowOff>
    </xdr:to>
    <xdr:sp macro="" textlink="">
      <xdr:nvSpPr>
        <xdr:cNvPr id="82" name="楕円 81"/>
        <xdr:cNvSpPr/>
      </xdr:nvSpPr>
      <xdr:spPr>
        <a:xfrm>
          <a:off x="1079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68036</xdr:rowOff>
    </xdr:from>
    <xdr:to>
      <xdr:col>10</xdr:col>
      <xdr:colOff>114300</xdr:colOff>
      <xdr:row>33</xdr:row>
      <xdr:rowOff>102326</xdr:rowOff>
    </xdr:to>
    <xdr:cxnSp macro="">
      <xdr:nvCxnSpPr>
        <xdr:cNvPr id="83" name="直線コネクタ 82"/>
        <xdr:cNvCxnSpPr/>
      </xdr:nvCxnSpPr>
      <xdr:spPr>
        <a:xfrm>
          <a:off x="1130300" y="57258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155683</xdr:rowOff>
    </xdr:from>
    <xdr:ext cx="405111" cy="259045"/>
    <xdr:sp macro="" textlink="">
      <xdr:nvSpPr>
        <xdr:cNvPr id="84" name="n_1aveValue【図書館】&#10;有形固定資産減価償却率"/>
        <xdr:cNvSpPr txBox="1"/>
      </xdr:nvSpPr>
      <xdr:spPr>
        <a:xfrm>
          <a:off x="35820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5" name="n_2aveValue【図書館】&#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127924</xdr:rowOff>
    </xdr:from>
    <xdr:ext cx="405111" cy="259045"/>
    <xdr:sp macro="" textlink="">
      <xdr:nvSpPr>
        <xdr:cNvPr id="86" name="n_3aveValue【図書館】&#10;有形固定資産減価償却率"/>
        <xdr:cNvSpPr txBox="1"/>
      </xdr:nvSpPr>
      <xdr:spPr>
        <a:xfrm>
          <a:off x="1816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103431</xdr:rowOff>
    </xdr:from>
    <xdr:ext cx="405111" cy="259045"/>
    <xdr:sp macro="" textlink="">
      <xdr:nvSpPr>
        <xdr:cNvPr id="87" name="n_4aveValue【図書館】&#10;有形固定資産減価償却率"/>
        <xdr:cNvSpPr txBox="1"/>
      </xdr:nvSpPr>
      <xdr:spPr>
        <a:xfrm>
          <a:off x="927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65150</xdr:rowOff>
    </xdr:from>
    <xdr:ext cx="405111" cy="259045"/>
    <xdr:sp macro="" textlink="">
      <xdr:nvSpPr>
        <xdr:cNvPr id="88" name="n_1mainValue【図書館】&#10;有形固定資産減価償却率"/>
        <xdr:cNvSpPr txBox="1"/>
      </xdr:nvSpPr>
      <xdr:spPr>
        <a:xfrm>
          <a:off x="3582044" y="555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30860</xdr:rowOff>
    </xdr:from>
    <xdr:ext cx="340478" cy="259045"/>
    <xdr:sp macro="" textlink="">
      <xdr:nvSpPr>
        <xdr:cNvPr id="89" name="n_2mainValue【図書館】&#10;有形固定資産減価償却率"/>
        <xdr:cNvSpPr txBox="1"/>
      </xdr:nvSpPr>
      <xdr:spPr>
        <a:xfrm>
          <a:off x="2738061" y="551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169653</xdr:rowOff>
    </xdr:from>
    <xdr:ext cx="340478" cy="259045"/>
    <xdr:sp macro="" textlink="">
      <xdr:nvSpPr>
        <xdr:cNvPr id="90" name="n_3mainValue【図書館】&#10;有形固定資産減価償却率"/>
        <xdr:cNvSpPr txBox="1"/>
      </xdr:nvSpPr>
      <xdr:spPr>
        <a:xfrm>
          <a:off x="1849061" y="5484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135363</xdr:rowOff>
    </xdr:from>
    <xdr:ext cx="340478" cy="259045"/>
    <xdr:sp macro="" textlink="">
      <xdr:nvSpPr>
        <xdr:cNvPr id="91" name="n_4mainValue【図書館】&#10;有形固定資産減価償却率"/>
        <xdr:cNvSpPr txBox="1"/>
      </xdr:nvSpPr>
      <xdr:spPr>
        <a:xfrm>
          <a:off x="960061" y="545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67056</xdr:rowOff>
    </xdr:from>
    <xdr:to>
      <xdr:col>54</xdr:col>
      <xdr:colOff>189865</xdr:colOff>
      <xdr:row>41</xdr:row>
      <xdr:rowOff>37338</xdr:rowOff>
    </xdr:to>
    <xdr:cxnSp macro="">
      <xdr:nvCxnSpPr>
        <xdr:cNvPr id="113" name="直線コネクタ 112"/>
        <xdr:cNvCxnSpPr/>
      </xdr:nvCxnSpPr>
      <xdr:spPr>
        <a:xfrm flipV="1">
          <a:off x="10476865" y="589635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41165</xdr:rowOff>
    </xdr:from>
    <xdr:ext cx="469744" cy="259045"/>
    <xdr:sp macro="" textlink="">
      <xdr:nvSpPr>
        <xdr:cNvPr id="114" name="【図書館】&#10;一人当たり面積最小値テキスト"/>
        <xdr:cNvSpPr txBox="1"/>
      </xdr:nvSpPr>
      <xdr:spPr>
        <a:xfrm>
          <a:off x="10515600" y="70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37338</xdr:rowOff>
    </xdr:from>
    <xdr:to>
      <xdr:col>55</xdr:col>
      <xdr:colOff>88900</xdr:colOff>
      <xdr:row>41</xdr:row>
      <xdr:rowOff>37338</xdr:rowOff>
    </xdr:to>
    <xdr:cxnSp macro="">
      <xdr:nvCxnSpPr>
        <xdr:cNvPr id="115" name="直線コネクタ 114"/>
        <xdr:cNvCxnSpPr/>
      </xdr:nvCxnSpPr>
      <xdr:spPr>
        <a:xfrm>
          <a:off x="10388600" y="706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13733</xdr:rowOff>
    </xdr:from>
    <xdr:ext cx="469744" cy="259045"/>
    <xdr:sp macro="" textlink="">
      <xdr:nvSpPr>
        <xdr:cNvPr id="116" name="【図書館】&#10;一人当たり面積最大値テキスト"/>
        <xdr:cNvSpPr txBox="1"/>
      </xdr:nvSpPr>
      <xdr:spPr>
        <a:xfrm>
          <a:off x="10515600" y="567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67056</xdr:rowOff>
    </xdr:from>
    <xdr:to>
      <xdr:col>55</xdr:col>
      <xdr:colOff>88900</xdr:colOff>
      <xdr:row>34</xdr:row>
      <xdr:rowOff>67056</xdr:rowOff>
    </xdr:to>
    <xdr:cxnSp macro="">
      <xdr:nvCxnSpPr>
        <xdr:cNvPr id="117" name="直線コネクタ 116"/>
        <xdr:cNvCxnSpPr/>
      </xdr:nvCxnSpPr>
      <xdr:spPr>
        <a:xfrm>
          <a:off x="10388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104411</xdr:rowOff>
    </xdr:from>
    <xdr:ext cx="469744" cy="259045"/>
    <xdr:sp macro="" textlink="">
      <xdr:nvSpPr>
        <xdr:cNvPr id="118" name="【図書館】&#10;一人当たり面積平均値テキスト"/>
        <xdr:cNvSpPr txBox="1"/>
      </xdr:nvSpPr>
      <xdr:spPr>
        <a:xfrm>
          <a:off x="10515600" y="6619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125984</xdr:rowOff>
    </xdr:from>
    <xdr:to>
      <xdr:col>55</xdr:col>
      <xdr:colOff>50800</xdr:colOff>
      <xdr:row>39</xdr:row>
      <xdr:rowOff>56134</xdr:rowOff>
    </xdr:to>
    <xdr:sp macro="" textlink="">
      <xdr:nvSpPr>
        <xdr:cNvPr id="119" name="フローチャート: 判断 118"/>
        <xdr:cNvSpPr/>
      </xdr:nvSpPr>
      <xdr:spPr>
        <a:xfrm>
          <a:off x="10426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148844</xdr:rowOff>
    </xdr:from>
    <xdr:to>
      <xdr:col>46</xdr:col>
      <xdr:colOff>38100</xdr:colOff>
      <xdr:row>39</xdr:row>
      <xdr:rowOff>78994</xdr:rowOff>
    </xdr:to>
    <xdr:sp macro="" textlink="">
      <xdr:nvSpPr>
        <xdr:cNvPr id="121" name="フローチャート: 判断 120"/>
        <xdr:cNvSpPr/>
      </xdr:nvSpPr>
      <xdr:spPr>
        <a:xfrm>
          <a:off x="8699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167132</xdr:rowOff>
    </xdr:from>
    <xdr:to>
      <xdr:col>41</xdr:col>
      <xdr:colOff>101600</xdr:colOff>
      <xdr:row>39</xdr:row>
      <xdr:rowOff>97282</xdr:rowOff>
    </xdr:to>
    <xdr:sp macro="" textlink="">
      <xdr:nvSpPr>
        <xdr:cNvPr id="122" name="フローチャート: 判断 121"/>
        <xdr:cNvSpPr/>
      </xdr:nvSpPr>
      <xdr:spPr>
        <a:xfrm>
          <a:off x="7810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135128</xdr:rowOff>
    </xdr:from>
    <xdr:to>
      <xdr:col>36</xdr:col>
      <xdr:colOff>165100</xdr:colOff>
      <xdr:row>39</xdr:row>
      <xdr:rowOff>65278</xdr:rowOff>
    </xdr:to>
    <xdr:sp macro="" textlink="">
      <xdr:nvSpPr>
        <xdr:cNvPr id="123" name="フローチャート: 判断 122"/>
        <xdr:cNvSpPr/>
      </xdr:nvSpPr>
      <xdr:spPr>
        <a:xfrm>
          <a:off x="6921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123698</xdr:rowOff>
    </xdr:from>
    <xdr:to>
      <xdr:col>55</xdr:col>
      <xdr:colOff>50800</xdr:colOff>
      <xdr:row>38</xdr:row>
      <xdr:rowOff>53848</xdr:rowOff>
    </xdr:to>
    <xdr:sp macro="" textlink="">
      <xdr:nvSpPr>
        <xdr:cNvPr id="129" name="楕円 128"/>
        <xdr:cNvSpPr/>
      </xdr:nvSpPr>
      <xdr:spPr>
        <a:xfrm>
          <a:off x="104267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146575</xdr:rowOff>
    </xdr:from>
    <xdr:ext cx="469744" cy="259045"/>
    <xdr:sp macro="" textlink="">
      <xdr:nvSpPr>
        <xdr:cNvPr id="130" name="【図書館】&#10;一人当たり面積該当値テキスト"/>
        <xdr:cNvSpPr txBox="1"/>
      </xdr:nvSpPr>
      <xdr:spPr>
        <a:xfrm>
          <a:off x="10515600" y="6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132842</xdr:rowOff>
    </xdr:from>
    <xdr:to>
      <xdr:col>50</xdr:col>
      <xdr:colOff>165100</xdr:colOff>
      <xdr:row>38</xdr:row>
      <xdr:rowOff>62992</xdr:rowOff>
    </xdr:to>
    <xdr:sp macro="" textlink="">
      <xdr:nvSpPr>
        <xdr:cNvPr id="131" name="楕円 130"/>
        <xdr:cNvSpPr/>
      </xdr:nvSpPr>
      <xdr:spPr>
        <a:xfrm>
          <a:off x="9588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xdr:rowOff>
    </xdr:from>
    <xdr:to>
      <xdr:col>55</xdr:col>
      <xdr:colOff>0</xdr:colOff>
      <xdr:row>38</xdr:row>
      <xdr:rowOff>12192</xdr:rowOff>
    </xdr:to>
    <xdr:cxnSp macro="">
      <xdr:nvCxnSpPr>
        <xdr:cNvPr id="132" name="直線コネクタ 131"/>
        <xdr:cNvCxnSpPr/>
      </xdr:nvCxnSpPr>
      <xdr:spPr>
        <a:xfrm flipV="1">
          <a:off x="9639300" y="65181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137414</xdr:rowOff>
    </xdr:from>
    <xdr:to>
      <xdr:col>46</xdr:col>
      <xdr:colOff>38100</xdr:colOff>
      <xdr:row>38</xdr:row>
      <xdr:rowOff>67564</xdr:rowOff>
    </xdr:to>
    <xdr:sp macro="" textlink="">
      <xdr:nvSpPr>
        <xdr:cNvPr id="133" name="楕円 132"/>
        <xdr:cNvSpPr/>
      </xdr:nvSpPr>
      <xdr:spPr>
        <a:xfrm>
          <a:off x="8699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12192</xdr:rowOff>
    </xdr:from>
    <xdr:to>
      <xdr:col>50</xdr:col>
      <xdr:colOff>114300</xdr:colOff>
      <xdr:row>38</xdr:row>
      <xdr:rowOff>16764</xdr:rowOff>
    </xdr:to>
    <xdr:cxnSp macro="">
      <xdr:nvCxnSpPr>
        <xdr:cNvPr id="134" name="直線コネクタ 133"/>
        <xdr:cNvCxnSpPr/>
      </xdr:nvCxnSpPr>
      <xdr:spPr>
        <a:xfrm flipV="1">
          <a:off x="8750300" y="65272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146558</xdr:rowOff>
    </xdr:from>
    <xdr:to>
      <xdr:col>41</xdr:col>
      <xdr:colOff>101600</xdr:colOff>
      <xdr:row>38</xdr:row>
      <xdr:rowOff>76708</xdr:rowOff>
    </xdr:to>
    <xdr:sp macro="" textlink="">
      <xdr:nvSpPr>
        <xdr:cNvPr id="135" name="楕円 134"/>
        <xdr:cNvSpPr/>
      </xdr:nvSpPr>
      <xdr:spPr>
        <a:xfrm>
          <a:off x="7810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16764</xdr:rowOff>
    </xdr:from>
    <xdr:to>
      <xdr:col>45</xdr:col>
      <xdr:colOff>177800</xdr:colOff>
      <xdr:row>38</xdr:row>
      <xdr:rowOff>25908</xdr:rowOff>
    </xdr:to>
    <xdr:cxnSp macro="">
      <xdr:nvCxnSpPr>
        <xdr:cNvPr id="136" name="直線コネクタ 135"/>
        <xdr:cNvCxnSpPr/>
      </xdr:nvCxnSpPr>
      <xdr:spPr>
        <a:xfrm flipV="1">
          <a:off x="7861300" y="6531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37" name="楕円 136"/>
        <xdr:cNvSpPr/>
      </xdr:nvSpPr>
      <xdr:spPr>
        <a:xfrm>
          <a:off x="692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25908</xdr:rowOff>
    </xdr:from>
    <xdr:to>
      <xdr:col>41</xdr:col>
      <xdr:colOff>50800</xdr:colOff>
      <xdr:row>38</xdr:row>
      <xdr:rowOff>30480</xdr:rowOff>
    </xdr:to>
    <xdr:cxnSp macro="">
      <xdr:nvCxnSpPr>
        <xdr:cNvPr id="138" name="直線コネクタ 137"/>
        <xdr:cNvCxnSpPr/>
      </xdr:nvCxnSpPr>
      <xdr:spPr>
        <a:xfrm flipV="1">
          <a:off x="6972300" y="6541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56405</xdr:rowOff>
    </xdr:from>
    <xdr:ext cx="469744" cy="259045"/>
    <xdr:sp macro="" textlink="">
      <xdr:nvSpPr>
        <xdr:cNvPr id="139" name="n_1aveValue【図書館】&#10;一人当たり面積"/>
        <xdr:cNvSpPr txBox="1"/>
      </xdr:nvSpPr>
      <xdr:spPr>
        <a:xfrm>
          <a:off x="93917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70121</xdr:rowOff>
    </xdr:from>
    <xdr:ext cx="469744" cy="259045"/>
    <xdr:sp macro="" textlink="">
      <xdr:nvSpPr>
        <xdr:cNvPr id="140" name="n_2aveValue【図書館】&#10;一人当たり面積"/>
        <xdr:cNvSpPr txBox="1"/>
      </xdr:nvSpPr>
      <xdr:spPr>
        <a:xfrm>
          <a:off x="85154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88409</xdr:rowOff>
    </xdr:from>
    <xdr:ext cx="469744" cy="259045"/>
    <xdr:sp macro="" textlink="">
      <xdr:nvSpPr>
        <xdr:cNvPr id="141" name="n_3aveValue【図書館】&#10;一人当たり面積"/>
        <xdr:cNvSpPr txBox="1"/>
      </xdr:nvSpPr>
      <xdr:spPr>
        <a:xfrm>
          <a:off x="76264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56405</xdr:rowOff>
    </xdr:from>
    <xdr:ext cx="469744" cy="259045"/>
    <xdr:sp macro="" textlink="">
      <xdr:nvSpPr>
        <xdr:cNvPr id="142" name="n_4aveValue【図書館】&#10;一人当たり面積"/>
        <xdr:cNvSpPr txBox="1"/>
      </xdr:nvSpPr>
      <xdr:spPr>
        <a:xfrm>
          <a:off x="6737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79519</xdr:rowOff>
    </xdr:from>
    <xdr:ext cx="469744" cy="259045"/>
    <xdr:sp macro="" textlink="">
      <xdr:nvSpPr>
        <xdr:cNvPr id="143" name="n_1mainValue【図書館】&#10;一人当たり面積"/>
        <xdr:cNvSpPr txBox="1"/>
      </xdr:nvSpPr>
      <xdr:spPr>
        <a:xfrm>
          <a:off x="93917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84091</xdr:rowOff>
    </xdr:from>
    <xdr:ext cx="469744" cy="259045"/>
    <xdr:sp macro="" textlink="">
      <xdr:nvSpPr>
        <xdr:cNvPr id="144" name="n_2mainValue【図書館】&#10;一人当たり面積"/>
        <xdr:cNvSpPr txBox="1"/>
      </xdr:nvSpPr>
      <xdr:spPr>
        <a:xfrm>
          <a:off x="85154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93235</xdr:rowOff>
    </xdr:from>
    <xdr:ext cx="469744" cy="259045"/>
    <xdr:sp macro="" textlink="">
      <xdr:nvSpPr>
        <xdr:cNvPr id="145" name="n_3mainValue【図書館】&#10;一人当たり面積"/>
        <xdr:cNvSpPr txBox="1"/>
      </xdr:nvSpPr>
      <xdr:spPr>
        <a:xfrm>
          <a:off x="7626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6" name="n_4main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112014</xdr:rowOff>
    </xdr:from>
    <xdr:to>
      <xdr:col>24</xdr:col>
      <xdr:colOff>62865</xdr:colOff>
      <xdr:row>64</xdr:row>
      <xdr:rowOff>0</xdr:rowOff>
    </xdr:to>
    <xdr:cxnSp macro="">
      <xdr:nvCxnSpPr>
        <xdr:cNvPr id="169" name="直線コネクタ 168"/>
        <xdr:cNvCxnSpPr/>
      </xdr:nvCxnSpPr>
      <xdr:spPr>
        <a:xfrm flipV="1">
          <a:off x="4634865" y="9713214"/>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0"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1" name="直線コネクタ 170"/>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58691</xdr:rowOff>
    </xdr:from>
    <xdr:ext cx="405111" cy="259045"/>
    <xdr:sp macro="" textlink="">
      <xdr:nvSpPr>
        <xdr:cNvPr id="172" name="【体育館・プール】&#10;有形固定資産減価償却率最大値テキスト"/>
        <xdr:cNvSpPr txBox="1"/>
      </xdr:nvSpPr>
      <xdr:spPr>
        <a:xfrm>
          <a:off x="4673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112014</xdr:rowOff>
    </xdr:from>
    <xdr:to>
      <xdr:col>24</xdr:col>
      <xdr:colOff>152400</xdr:colOff>
      <xdr:row>56</xdr:row>
      <xdr:rowOff>112014</xdr:rowOff>
    </xdr:to>
    <xdr:cxnSp macro="">
      <xdr:nvCxnSpPr>
        <xdr:cNvPr id="173" name="直線コネクタ 172"/>
        <xdr:cNvCxnSpPr/>
      </xdr:nvCxnSpPr>
      <xdr:spPr>
        <a:xfrm>
          <a:off x="4546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17797</xdr:rowOff>
    </xdr:from>
    <xdr:ext cx="405111" cy="259045"/>
    <xdr:sp macro="" textlink="">
      <xdr:nvSpPr>
        <xdr:cNvPr id="174" name="【体育館・プール】&#10;有形固定資産減価償却率平均値テキスト"/>
        <xdr:cNvSpPr txBox="1"/>
      </xdr:nvSpPr>
      <xdr:spPr>
        <a:xfrm>
          <a:off x="4673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75" name="フローチャート: 判断 174"/>
        <xdr:cNvSpPr/>
      </xdr:nvSpPr>
      <xdr:spPr>
        <a:xfrm>
          <a:off x="4584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6" name="フローチャート: 判断 175"/>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77" name="フローチャート: 判断 176"/>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78" name="フローチャート: 判断 177"/>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127508</xdr:rowOff>
    </xdr:from>
    <xdr:to>
      <xdr:col>6</xdr:col>
      <xdr:colOff>38100</xdr:colOff>
      <xdr:row>60</xdr:row>
      <xdr:rowOff>57658</xdr:rowOff>
    </xdr:to>
    <xdr:sp macro="" textlink="">
      <xdr:nvSpPr>
        <xdr:cNvPr id="179" name="フローチャート: 判断 178"/>
        <xdr:cNvSpPr/>
      </xdr:nvSpPr>
      <xdr:spPr>
        <a:xfrm>
          <a:off x="1079500" y="1024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88646</xdr:rowOff>
    </xdr:from>
    <xdr:to>
      <xdr:col>24</xdr:col>
      <xdr:colOff>114300</xdr:colOff>
      <xdr:row>61</xdr:row>
      <xdr:rowOff>18796</xdr:rowOff>
    </xdr:to>
    <xdr:sp macro="" textlink="">
      <xdr:nvSpPr>
        <xdr:cNvPr id="185" name="楕円 184"/>
        <xdr:cNvSpPr/>
      </xdr:nvSpPr>
      <xdr:spPr>
        <a:xfrm>
          <a:off x="45847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67073</xdr:rowOff>
    </xdr:from>
    <xdr:ext cx="405111" cy="259045"/>
    <xdr:sp macro="" textlink="">
      <xdr:nvSpPr>
        <xdr:cNvPr id="186" name="【体育館・プール】&#10;有形固定資産減価償却率該当値テキスト"/>
        <xdr:cNvSpPr txBox="1"/>
      </xdr:nvSpPr>
      <xdr:spPr>
        <a:xfrm>
          <a:off x="4673600"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56642</xdr:rowOff>
    </xdr:from>
    <xdr:to>
      <xdr:col>20</xdr:col>
      <xdr:colOff>38100</xdr:colOff>
      <xdr:row>61</xdr:row>
      <xdr:rowOff>158242</xdr:rowOff>
    </xdr:to>
    <xdr:sp macro="" textlink="">
      <xdr:nvSpPr>
        <xdr:cNvPr id="187" name="楕円 186"/>
        <xdr:cNvSpPr/>
      </xdr:nvSpPr>
      <xdr:spPr>
        <a:xfrm>
          <a:off x="3746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139446</xdr:rowOff>
    </xdr:from>
    <xdr:to>
      <xdr:col>24</xdr:col>
      <xdr:colOff>63500</xdr:colOff>
      <xdr:row>61</xdr:row>
      <xdr:rowOff>107442</xdr:rowOff>
    </xdr:to>
    <xdr:cxnSp macro="">
      <xdr:nvCxnSpPr>
        <xdr:cNvPr id="188" name="直線コネクタ 187"/>
        <xdr:cNvCxnSpPr/>
      </xdr:nvCxnSpPr>
      <xdr:spPr>
        <a:xfrm flipV="1">
          <a:off x="3797300" y="10426446"/>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89" name="楕円 188"/>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61</xdr:row>
      <xdr:rowOff>107442</xdr:rowOff>
    </xdr:to>
    <xdr:cxnSp macro="">
      <xdr:nvCxnSpPr>
        <xdr:cNvPr id="190" name="直線コネクタ 189"/>
        <xdr:cNvCxnSpPr/>
      </xdr:nvCxnSpPr>
      <xdr:spPr>
        <a:xfrm>
          <a:off x="2908300" y="1037844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47498</xdr:rowOff>
    </xdr:from>
    <xdr:to>
      <xdr:col>10</xdr:col>
      <xdr:colOff>165100</xdr:colOff>
      <xdr:row>60</xdr:row>
      <xdr:rowOff>149098</xdr:rowOff>
    </xdr:to>
    <xdr:sp macro="" textlink="">
      <xdr:nvSpPr>
        <xdr:cNvPr id="191" name="楕円 190"/>
        <xdr:cNvSpPr/>
      </xdr:nvSpPr>
      <xdr:spPr>
        <a:xfrm>
          <a:off x="1968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91440</xdr:rowOff>
    </xdr:from>
    <xdr:to>
      <xdr:col>15</xdr:col>
      <xdr:colOff>50800</xdr:colOff>
      <xdr:row>60</xdr:row>
      <xdr:rowOff>98298</xdr:rowOff>
    </xdr:to>
    <xdr:cxnSp macro="">
      <xdr:nvCxnSpPr>
        <xdr:cNvPr id="192" name="直線コネクタ 191"/>
        <xdr:cNvCxnSpPr/>
      </xdr:nvCxnSpPr>
      <xdr:spPr>
        <a:xfrm flipV="1">
          <a:off x="2019300" y="1037844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170942</xdr:rowOff>
    </xdr:from>
    <xdr:to>
      <xdr:col>6</xdr:col>
      <xdr:colOff>38100</xdr:colOff>
      <xdr:row>60</xdr:row>
      <xdr:rowOff>101092</xdr:rowOff>
    </xdr:to>
    <xdr:sp macro="" textlink="">
      <xdr:nvSpPr>
        <xdr:cNvPr id="193" name="楕円 192"/>
        <xdr:cNvSpPr/>
      </xdr:nvSpPr>
      <xdr:spPr>
        <a:xfrm>
          <a:off x="1079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50292</xdr:rowOff>
    </xdr:from>
    <xdr:to>
      <xdr:col>10</xdr:col>
      <xdr:colOff>114300</xdr:colOff>
      <xdr:row>60</xdr:row>
      <xdr:rowOff>98298</xdr:rowOff>
    </xdr:to>
    <xdr:cxnSp macro="">
      <xdr:nvCxnSpPr>
        <xdr:cNvPr id="194" name="直線コネクタ 193"/>
        <xdr:cNvCxnSpPr/>
      </xdr:nvCxnSpPr>
      <xdr:spPr>
        <a:xfrm>
          <a:off x="1130300" y="103372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95" name="n_1aveValue【体育館・プール】&#10;有形固定資産減価償却率"/>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196" name="n_2aveValue【体育館・プール】&#10;有形固定資産減価償却率"/>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99331</xdr:rowOff>
    </xdr:from>
    <xdr:ext cx="405111" cy="259045"/>
    <xdr:sp macro="" textlink="">
      <xdr:nvSpPr>
        <xdr:cNvPr id="197" name="n_3aveValue【体育館・プール】&#10;有形固定資産減価償却率"/>
        <xdr:cNvSpPr txBox="1"/>
      </xdr:nvSpPr>
      <xdr:spPr>
        <a:xfrm>
          <a:off x="1816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74185</xdr:rowOff>
    </xdr:from>
    <xdr:ext cx="405111" cy="259045"/>
    <xdr:sp macro="" textlink="">
      <xdr:nvSpPr>
        <xdr:cNvPr id="198" name="n_4aveValue【体育館・プール】&#10;有形固定資産減価償却率"/>
        <xdr:cNvSpPr txBox="1"/>
      </xdr:nvSpPr>
      <xdr:spPr>
        <a:xfrm>
          <a:off x="927744"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149369</xdr:rowOff>
    </xdr:from>
    <xdr:ext cx="405111" cy="259045"/>
    <xdr:sp macro="" textlink="">
      <xdr:nvSpPr>
        <xdr:cNvPr id="199" name="n_1mainValue【体育館・プール】&#10;有形固定資産減価償却率"/>
        <xdr:cNvSpPr txBox="1"/>
      </xdr:nvSpPr>
      <xdr:spPr>
        <a:xfrm>
          <a:off x="3582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133367</xdr:rowOff>
    </xdr:from>
    <xdr:ext cx="405111" cy="259045"/>
    <xdr:sp macro="" textlink="">
      <xdr:nvSpPr>
        <xdr:cNvPr id="200" name="n_2mainValue【体育館・プール】&#10;有形固定資産減価償却率"/>
        <xdr:cNvSpPr txBox="1"/>
      </xdr:nvSpPr>
      <xdr:spPr>
        <a:xfrm>
          <a:off x="2705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140225</xdr:rowOff>
    </xdr:from>
    <xdr:ext cx="405111" cy="259045"/>
    <xdr:sp macro="" textlink="">
      <xdr:nvSpPr>
        <xdr:cNvPr id="201" name="n_3mainValue【体育館・プール】&#10;有形固定資産減価償却率"/>
        <xdr:cNvSpPr txBox="1"/>
      </xdr:nvSpPr>
      <xdr:spPr>
        <a:xfrm>
          <a:off x="1816744" y="1042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92219</xdr:rowOff>
    </xdr:from>
    <xdr:ext cx="405111" cy="259045"/>
    <xdr:sp macro="" textlink="">
      <xdr:nvSpPr>
        <xdr:cNvPr id="202" name="n_4mainValue【体育館・プール】&#10;有形固定資産減価償却率"/>
        <xdr:cNvSpPr txBox="1"/>
      </xdr:nvSpPr>
      <xdr:spPr>
        <a:xfrm>
          <a:off x="927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3" name="直線コネクタ 21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4" name="テキスト ボックス 21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6" name="テキスト ボックス 21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7" name="直線コネクタ 21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8" name="テキスト ボックス 21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64008</xdr:rowOff>
    </xdr:from>
    <xdr:to>
      <xdr:col>54</xdr:col>
      <xdr:colOff>189865</xdr:colOff>
      <xdr:row>63</xdr:row>
      <xdr:rowOff>55435</xdr:rowOff>
    </xdr:to>
    <xdr:cxnSp macro="">
      <xdr:nvCxnSpPr>
        <xdr:cNvPr id="222" name="直線コネクタ 221"/>
        <xdr:cNvCxnSpPr/>
      </xdr:nvCxnSpPr>
      <xdr:spPr>
        <a:xfrm flipV="1">
          <a:off x="10476865" y="9665208"/>
          <a:ext cx="0" cy="1191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3"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4" name="直線コネクタ 223"/>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10685</xdr:rowOff>
    </xdr:from>
    <xdr:ext cx="469744" cy="259045"/>
    <xdr:sp macro="" textlink="">
      <xdr:nvSpPr>
        <xdr:cNvPr id="225" name="【体育館・プール】&#10;一人当たり面積最大値テキスト"/>
        <xdr:cNvSpPr txBox="1"/>
      </xdr:nvSpPr>
      <xdr:spPr>
        <a:xfrm>
          <a:off x="10515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64008</xdr:rowOff>
    </xdr:from>
    <xdr:to>
      <xdr:col>55</xdr:col>
      <xdr:colOff>88900</xdr:colOff>
      <xdr:row>56</xdr:row>
      <xdr:rowOff>64008</xdr:rowOff>
    </xdr:to>
    <xdr:cxnSp macro="">
      <xdr:nvCxnSpPr>
        <xdr:cNvPr id="226" name="直線コネクタ 225"/>
        <xdr:cNvCxnSpPr/>
      </xdr:nvCxnSpPr>
      <xdr:spPr>
        <a:xfrm>
          <a:off x="10388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62946</xdr:rowOff>
    </xdr:from>
    <xdr:ext cx="469744" cy="259045"/>
    <xdr:sp macro="" textlink="">
      <xdr:nvSpPr>
        <xdr:cNvPr id="227" name="【体育館・プール】&#10;一人当たり面積平均値テキスト"/>
        <xdr:cNvSpPr txBox="1"/>
      </xdr:nvSpPr>
      <xdr:spPr>
        <a:xfrm>
          <a:off x="10515600" y="10349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40069</xdr:rowOff>
    </xdr:from>
    <xdr:to>
      <xdr:col>55</xdr:col>
      <xdr:colOff>50800</xdr:colOff>
      <xdr:row>61</xdr:row>
      <xdr:rowOff>141669</xdr:rowOff>
    </xdr:to>
    <xdr:sp macro="" textlink="">
      <xdr:nvSpPr>
        <xdr:cNvPr id="228" name="フローチャート: 判断 227"/>
        <xdr:cNvSpPr/>
      </xdr:nvSpPr>
      <xdr:spPr>
        <a:xfrm>
          <a:off x="104267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xdr:rowOff>
    </xdr:from>
    <xdr:to>
      <xdr:col>50</xdr:col>
      <xdr:colOff>165100</xdr:colOff>
      <xdr:row>61</xdr:row>
      <xdr:rowOff>118237</xdr:rowOff>
    </xdr:to>
    <xdr:sp macro="" textlink="">
      <xdr:nvSpPr>
        <xdr:cNvPr id="229" name="フローチャート: 判断 228"/>
        <xdr:cNvSpPr/>
      </xdr:nvSpPr>
      <xdr:spPr>
        <a:xfrm>
          <a:off x="9588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52642</xdr:rowOff>
    </xdr:from>
    <xdr:to>
      <xdr:col>46</xdr:col>
      <xdr:colOff>38100</xdr:colOff>
      <xdr:row>61</xdr:row>
      <xdr:rowOff>154242</xdr:rowOff>
    </xdr:to>
    <xdr:sp macro="" textlink="">
      <xdr:nvSpPr>
        <xdr:cNvPr id="230" name="フローチャート: 判断 229"/>
        <xdr:cNvSpPr/>
      </xdr:nvSpPr>
      <xdr:spPr>
        <a:xfrm>
          <a:off x="8699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76644</xdr:rowOff>
    </xdr:from>
    <xdr:to>
      <xdr:col>41</xdr:col>
      <xdr:colOff>101600</xdr:colOff>
      <xdr:row>62</xdr:row>
      <xdr:rowOff>6794</xdr:rowOff>
    </xdr:to>
    <xdr:sp macro="" textlink="">
      <xdr:nvSpPr>
        <xdr:cNvPr id="231" name="フローチャート: 判断 230"/>
        <xdr:cNvSpPr/>
      </xdr:nvSpPr>
      <xdr:spPr>
        <a:xfrm>
          <a:off x="7810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91504</xdr:rowOff>
    </xdr:from>
    <xdr:to>
      <xdr:col>36</xdr:col>
      <xdr:colOff>165100</xdr:colOff>
      <xdr:row>62</xdr:row>
      <xdr:rowOff>21654</xdr:rowOff>
    </xdr:to>
    <xdr:sp macro="" textlink="">
      <xdr:nvSpPr>
        <xdr:cNvPr id="232" name="フローチャート: 判断 231"/>
        <xdr:cNvSpPr/>
      </xdr:nvSpPr>
      <xdr:spPr>
        <a:xfrm>
          <a:off x="6921500" y="1054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22352</xdr:rowOff>
    </xdr:from>
    <xdr:to>
      <xdr:col>55</xdr:col>
      <xdr:colOff>50800</xdr:colOff>
      <xdr:row>62</xdr:row>
      <xdr:rowOff>123952</xdr:rowOff>
    </xdr:to>
    <xdr:sp macro="" textlink="">
      <xdr:nvSpPr>
        <xdr:cNvPr id="238" name="楕円 237"/>
        <xdr:cNvSpPr/>
      </xdr:nvSpPr>
      <xdr:spPr>
        <a:xfrm>
          <a:off x="104267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779</xdr:rowOff>
    </xdr:from>
    <xdr:ext cx="469744" cy="259045"/>
    <xdr:sp macro="" textlink="">
      <xdr:nvSpPr>
        <xdr:cNvPr id="239" name="【体育館・プール】&#10;一人当たり面積該当値テキスト"/>
        <xdr:cNvSpPr txBox="1"/>
      </xdr:nvSpPr>
      <xdr:spPr>
        <a:xfrm>
          <a:off x="10515600"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165227</xdr:rowOff>
    </xdr:from>
    <xdr:to>
      <xdr:col>50</xdr:col>
      <xdr:colOff>165100</xdr:colOff>
      <xdr:row>62</xdr:row>
      <xdr:rowOff>95377</xdr:rowOff>
    </xdr:to>
    <xdr:sp macro="" textlink="">
      <xdr:nvSpPr>
        <xdr:cNvPr id="240" name="楕円 239"/>
        <xdr:cNvSpPr/>
      </xdr:nvSpPr>
      <xdr:spPr>
        <a:xfrm>
          <a:off x="9588500" y="106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44577</xdr:rowOff>
    </xdr:from>
    <xdr:to>
      <xdr:col>55</xdr:col>
      <xdr:colOff>0</xdr:colOff>
      <xdr:row>62</xdr:row>
      <xdr:rowOff>73152</xdr:rowOff>
    </xdr:to>
    <xdr:cxnSp macro="">
      <xdr:nvCxnSpPr>
        <xdr:cNvPr id="241" name="直線コネクタ 240"/>
        <xdr:cNvCxnSpPr/>
      </xdr:nvCxnSpPr>
      <xdr:spPr>
        <a:xfrm>
          <a:off x="9639300" y="10674477"/>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166370</xdr:rowOff>
    </xdr:from>
    <xdr:to>
      <xdr:col>46</xdr:col>
      <xdr:colOff>38100</xdr:colOff>
      <xdr:row>62</xdr:row>
      <xdr:rowOff>96520</xdr:rowOff>
    </xdr:to>
    <xdr:sp macro="" textlink="">
      <xdr:nvSpPr>
        <xdr:cNvPr id="242" name="楕円 241"/>
        <xdr:cNvSpPr/>
      </xdr:nvSpPr>
      <xdr:spPr>
        <a:xfrm>
          <a:off x="869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44577</xdr:rowOff>
    </xdr:from>
    <xdr:to>
      <xdr:col>50</xdr:col>
      <xdr:colOff>114300</xdr:colOff>
      <xdr:row>62</xdr:row>
      <xdr:rowOff>45720</xdr:rowOff>
    </xdr:to>
    <xdr:cxnSp macro="">
      <xdr:nvCxnSpPr>
        <xdr:cNvPr id="243" name="直線コネクタ 242"/>
        <xdr:cNvCxnSpPr/>
      </xdr:nvCxnSpPr>
      <xdr:spPr>
        <a:xfrm flipV="1">
          <a:off x="8750300" y="1067447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168656</xdr:rowOff>
    </xdr:from>
    <xdr:to>
      <xdr:col>41</xdr:col>
      <xdr:colOff>101600</xdr:colOff>
      <xdr:row>62</xdr:row>
      <xdr:rowOff>98806</xdr:rowOff>
    </xdr:to>
    <xdr:sp macro="" textlink="">
      <xdr:nvSpPr>
        <xdr:cNvPr id="244" name="楕円 243"/>
        <xdr:cNvSpPr/>
      </xdr:nvSpPr>
      <xdr:spPr>
        <a:xfrm>
          <a:off x="7810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45720</xdr:rowOff>
    </xdr:from>
    <xdr:to>
      <xdr:col>45</xdr:col>
      <xdr:colOff>177800</xdr:colOff>
      <xdr:row>62</xdr:row>
      <xdr:rowOff>48006</xdr:rowOff>
    </xdr:to>
    <xdr:cxnSp macro="">
      <xdr:nvCxnSpPr>
        <xdr:cNvPr id="245" name="直線コネクタ 244"/>
        <xdr:cNvCxnSpPr/>
      </xdr:nvCxnSpPr>
      <xdr:spPr>
        <a:xfrm flipV="1">
          <a:off x="7861300" y="106756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170370</xdr:rowOff>
    </xdr:from>
    <xdr:to>
      <xdr:col>36</xdr:col>
      <xdr:colOff>165100</xdr:colOff>
      <xdr:row>62</xdr:row>
      <xdr:rowOff>100520</xdr:rowOff>
    </xdr:to>
    <xdr:sp macro="" textlink="">
      <xdr:nvSpPr>
        <xdr:cNvPr id="246" name="楕円 245"/>
        <xdr:cNvSpPr/>
      </xdr:nvSpPr>
      <xdr:spPr>
        <a:xfrm>
          <a:off x="6921500" y="106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48006</xdr:rowOff>
    </xdr:from>
    <xdr:to>
      <xdr:col>41</xdr:col>
      <xdr:colOff>50800</xdr:colOff>
      <xdr:row>62</xdr:row>
      <xdr:rowOff>49720</xdr:rowOff>
    </xdr:to>
    <xdr:cxnSp macro="">
      <xdr:nvCxnSpPr>
        <xdr:cNvPr id="247" name="直線コネクタ 246"/>
        <xdr:cNvCxnSpPr/>
      </xdr:nvCxnSpPr>
      <xdr:spPr>
        <a:xfrm flipV="1">
          <a:off x="6972300" y="1067790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134764</xdr:rowOff>
    </xdr:from>
    <xdr:ext cx="469744" cy="259045"/>
    <xdr:sp macro="" textlink="">
      <xdr:nvSpPr>
        <xdr:cNvPr id="248" name="n_1aveValue【体育館・プール】&#10;一人当たり面積"/>
        <xdr:cNvSpPr txBox="1"/>
      </xdr:nvSpPr>
      <xdr:spPr>
        <a:xfrm>
          <a:off x="9391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170769</xdr:rowOff>
    </xdr:from>
    <xdr:ext cx="469744" cy="259045"/>
    <xdr:sp macro="" textlink="">
      <xdr:nvSpPr>
        <xdr:cNvPr id="249" name="n_2aveValue【体育館・プール】&#10;一人当たり面積"/>
        <xdr:cNvSpPr txBox="1"/>
      </xdr:nvSpPr>
      <xdr:spPr>
        <a:xfrm>
          <a:off x="8515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23321</xdr:rowOff>
    </xdr:from>
    <xdr:ext cx="469744" cy="259045"/>
    <xdr:sp macro="" textlink="">
      <xdr:nvSpPr>
        <xdr:cNvPr id="250" name="n_3aveValue【体育館・プール】&#10;一人当たり面積"/>
        <xdr:cNvSpPr txBox="1"/>
      </xdr:nvSpPr>
      <xdr:spPr>
        <a:xfrm>
          <a:off x="7626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38181</xdr:rowOff>
    </xdr:from>
    <xdr:ext cx="469744" cy="259045"/>
    <xdr:sp macro="" textlink="">
      <xdr:nvSpPr>
        <xdr:cNvPr id="251" name="n_4aveValue【体育館・プール】&#10;一人当たり面積"/>
        <xdr:cNvSpPr txBox="1"/>
      </xdr:nvSpPr>
      <xdr:spPr>
        <a:xfrm>
          <a:off x="6737427" y="1032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86504</xdr:rowOff>
    </xdr:from>
    <xdr:ext cx="469744" cy="259045"/>
    <xdr:sp macro="" textlink="">
      <xdr:nvSpPr>
        <xdr:cNvPr id="252" name="n_1mainValue【体育館・プール】&#10;一人当たり面積"/>
        <xdr:cNvSpPr txBox="1"/>
      </xdr:nvSpPr>
      <xdr:spPr>
        <a:xfrm>
          <a:off x="9391727" y="1071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87647</xdr:rowOff>
    </xdr:from>
    <xdr:ext cx="469744" cy="259045"/>
    <xdr:sp macro="" textlink="">
      <xdr:nvSpPr>
        <xdr:cNvPr id="253" name="n_2mainValue【体育館・プール】&#10;一人当たり面積"/>
        <xdr:cNvSpPr txBox="1"/>
      </xdr:nvSpPr>
      <xdr:spPr>
        <a:xfrm>
          <a:off x="8515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89933</xdr:rowOff>
    </xdr:from>
    <xdr:ext cx="469744" cy="259045"/>
    <xdr:sp macro="" textlink="">
      <xdr:nvSpPr>
        <xdr:cNvPr id="254" name="n_3mainValue【体育館・プール】&#10;一人当たり面積"/>
        <xdr:cNvSpPr txBox="1"/>
      </xdr:nvSpPr>
      <xdr:spPr>
        <a:xfrm>
          <a:off x="762642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91647</xdr:rowOff>
    </xdr:from>
    <xdr:ext cx="469744" cy="259045"/>
    <xdr:sp macro="" textlink="">
      <xdr:nvSpPr>
        <xdr:cNvPr id="255" name="n_4mainValue【体育館・プール】&#10;一人当たり面積"/>
        <xdr:cNvSpPr txBox="1"/>
      </xdr:nvSpPr>
      <xdr:spPr>
        <a:xfrm>
          <a:off x="6737427" y="1072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7" name="直線コネクタ 26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8" name="テキスト ボックス 26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9" name="直線コネクタ 26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0" name="テキスト ボックス 26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1" name="直線コネクタ 27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2" name="テキスト ボックス 27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3" name="直線コネクタ 27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4" name="テキスト ボックス 27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6" name="テキスト ボックス 27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136398</xdr:rowOff>
    </xdr:from>
    <xdr:to>
      <xdr:col>24</xdr:col>
      <xdr:colOff>62865</xdr:colOff>
      <xdr:row>86</xdr:row>
      <xdr:rowOff>38100</xdr:rowOff>
    </xdr:to>
    <xdr:cxnSp macro="">
      <xdr:nvCxnSpPr>
        <xdr:cNvPr id="278" name="直線コネクタ 277"/>
        <xdr:cNvCxnSpPr/>
      </xdr:nvCxnSpPr>
      <xdr:spPr>
        <a:xfrm flipV="1">
          <a:off x="4634865" y="13338048"/>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9"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0" name="直線コネクタ 27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83075</xdr:rowOff>
    </xdr:from>
    <xdr:ext cx="405111" cy="259045"/>
    <xdr:sp macro="" textlink="">
      <xdr:nvSpPr>
        <xdr:cNvPr id="281" name="【福祉施設】&#10;有形固定資産減価償却率最大値テキスト"/>
        <xdr:cNvSpPr txBox="1"/>
      </xdr:nvSpPr>
      <xdr:spPr>
        <a:xfrm>
          <a:off x="4673600" y="1311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136398</xdr:rowOff>
    </xdr:from>
    <xdr:to>
      <xdr:col>24</xdr:col>
      <xdr:colOff>152400</xdr:colOff>
      <xdr:row>77</xdr:row>
      <xdr:rowOff>136398</xdr:rowOff>
    </xdr:to>
    <xdr:cxnSp macro="">
      <xdr:nvCxnSpPr>
        <xdr:cNvPr id="282" name="直線コネクタ 281"/>
        <xdr:cNvCxnSpPr/>
      </xdr:nvCxnSpPr>
      <xdr:spPr>
        <a:xfrm>
          <a:off x="4546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3"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84" name="フローチャート: 判断 283"/>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1015</xdr:rowOff>
    </xdr:from>
    <xdr:to>
      <xdr:col>20</xdr:col>
      <xdr:colOff>38100</xdr:colOff>
      <xdr:row>81</xdr:row>
      <xdr:rowOff>102615</xdr:rowOff>
    </xdr:to>
    <xdr:sp macro="" textlink="">
      <xdr:nvSpPr>
        <xdr:cNvPr id="285" name="フローチャート: 判断 284"/>
        <xdr:cNvSpPr/>
      </xdr:nvSpPr>
      <xdr:spPr>
        <a:xfrm>
          <a:off x="3746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86" name="フローチャート: 判断 285"/>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51308</xdr:rowOff>
    </xdr:from>
    <xdr:to>
      <xdr:col>10</xdr:col>
      <xdr:colOff>165100</xdr:colOff>
      <xdr:row>80</xdr:row>
      <xdr:rowOff>152908</xdr:rowOff>
    </xdr:to>
    <xdr:sp macro="" textlink="">
      <xdr:nvSpPr>
        <xdr:cNvPr id="287" name="フローチャート: 判断 286"/>
        <xdr:cNvSpPr/>
      </xdr:nvSpPr>
      <xdr:spPr>
        <a:xfrm>
          <a:off x="1968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133604</xdr:rowOff>
    </xdr:from>
    <xdr:to>
      <xdr:col>6</xdr:col>
      <xdr:colOff>38100</xdr:colOff>
      <xdr:row>80</xdr:row>
      <xdr:rowOff>63754</xdr:rowOff>
    </xdr:to>
    <xdr:sp macro="" textlink="">
      <xdr:nvSpPr>
        <xdr:cNvPr id="288" name="フローチャート: 判断 287"/>
        <xdr:cNvSpPr/>
      </xdr:nvSpPr>
      <xdr:spPr>
        <a:xfrm>
          <a:off x="1079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xdr:rowOff>
    </xdr:from>
    <xdr:to>
      <xdr:col>24</xdr:col>
      <xdr:colOff>114300</xdr:colOff>
      <xdr:row>82</xdr:row>
      <xdr:rowOff>116332</xdr:rowOff>
    </xdr:to>
    <xdr:sp macro="" textlink="">
      <xdr:nvSpPr>
        <xdr:cNvPr id="294" name="楕円 293"/>
        <xdr:cNvSpPr/>
      </xdr:nvSpPr>
      <xdr:spPr>
        <a:xfrm>
          <a:off x="45847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164609</xdr:rowOff>
    </xdr:from>
    <xdr:ext cx="405111" cy="259045"/>
    <xdr:sp macro="" textlink="">
      <xdr:nvSpPr>
        <xdr:cNvPr id="295" name="【福祉施設】&#10;有形固定資産減価償却率該当値テキスト"/>
        <xdr:cNvSpPr txBox="1"/>
      </xdr:nvSpPr>
      <xdr:spPr>
        <a:xfrm>
          <a:off x="4673600"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156463</xdr:rowOff>
    </xdr:from>
    <xdr:to>
      <xdr:col>20</xdr:col>
      <xdr:colOff>38100</xdr:colOff>
      <xdr:row>84</xdr:row>
      <xdr:rowOff>86613</xdr:rowOff>
    </xdr:to>
    <xdr:sp macro="" textlink="">
      <xdr:nvSpPr>
        <xdr:cNvPr id="296" name="楕円 295"/>
        <xdr:cNvSpPr/>
      </xdr:nvSpPr>
      <xdr:spPr>
        <a:xfrm>
          <a:off x="3746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65532</xdr:rowOff>
    </xdr:from>
    <xdr:to>
      <xdr:col>24</xdr:col>
      <xdr:colOff>63500</xdr:colOff>
      <xdr:row>84</xdr:row>
      <xdr:rowOff>35813</xdr:rowOff>
    </xdr:to>
    <xdr:cxnSp macro="">
      <xdr:nvCxnSpPr>
        <xdr:cNvPr id="297" name="直線コネクタ 296"/>
        <xdr:cNvCxnSpPr/>
      </xdr:nvCxnSpPr>
      <xdr:spPr>
        <a:xfrm flipV="1">
          <a:off x="3797300" y="14124432"/>
          <a:ext cx="838200" cy="31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110744</xdr:rowOff>
    </xdr:from>
    <xdr:to>
      <xdr:col>15</xdr:col>
      <xdr:colOff>101600</xdr:colOff>
      <xdr:row>84</xdr:row>
      <xdr:rowOff>40894</xdr:rowOff>
    </xdr:to>
    <xdr:sp macro="" textlink="">
      <xdr:nvSpPr>
        <xdr:cNvPr id="298" name="楕円 297"/>
        <xdr:cNvSpPr/>
      </xdr:nvSpPr>
      <xdr:spPr>
        <a:xfrm>
          <a:off x="2857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161544</xdr:rowOff>
    </xdr:from>
    <xdr:to>
      <xdr:col>19</xdr:col>
      <xdr:colOff>177800</xdr:colOff>
      <xdr:row>84</xdr:row>
      <xdr:rowOff>35813</xdr:rowOff>
    </xdr:to>
    <xdr:cxnSp macro="">
      <xdr:nvCxnSpPr>
        <xdr:cNvPr id="299" name="直線コネクタ 298"/>
        <xdr:cNvCxnSpPr/>
      </xdr:nvCxnSpPr>
      <xdr:spPr>
        <a:xfrm>
          <a:off x="2908300" y="1439189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300" name="楕円 299"/>
        <xdr:cNvSpPr/>
      </xdr:nvSpPr>
      <xdr:spPr>
        <a:xfrm>
          <a:off x="196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83</xdr:row>
      <xdr:rowOff>161544</xdr:rowOff>
    </xdr:to>
    <xdr:cxnSp macro="">
      <xdr:nvCxnSpPr>
        <xdr:cNvPr id="301" name="直線コネクタ 300"/>
        <xdr:cNvCxnSpPr/>
      </xdr:nvCxnSpPr>
      <xdr:spPr>
        <a:xfrm>
          <a:off x="2019300" y="1434846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124461</xdr:rowOff>
    </xdr:from>
    <xdr:to>
      <xdr:col>6</xdr:col>
      <xdr:colOff>38100</xdr:colOff>
      <xdr:row>81</xdr:row>
      <xdr:rowOff>54611</xdr:rowOff>
    </xdr:to>
    <xdr:sp macro="" textlink="">
      <xdr:nvSpPr>
        <xdr:cNvPr id="302" name="楕円 301"/>
        <xdr:cNvSpPr/>
      </xdr:nvSpPr>
      <xdr:spPr>
        <a:xfrm>
          <a:off x="1079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3811</xdr:rowOff>
    </xdr:from>
    <xdr:to>
      <xdr:col>10</xdr:col>
      <xdr:colOff>114300</xdr:colOff>
      <xdr:row>83</xdr:row>
      <xdr:rowOff>118111</xdr:rowOff>
    </xdr:to>
    <xdr:cxnSp macro="">
      <xdr:nvCxnSpPr>
        <xdr:cNvPr id="303" name="直線コネクタ 302"/>
        <xdr:cNvCxnSpPr/>
      </xdr:nvCxnSpPr>
      <xdr:spPr>
        <a:xfrm>
          <a:off x="1130300" y="13891261"/>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119142</xdr:rowOff>
    </xdr:from>
    <xdr:ext cx="405111" cy="259045"/>
    <xdr:sp macro="" textlink="">
      <xdr:nvSpPr>
        <xdr:cNvPr id="304" name="n_1aveValue【福祉施設】&#10;有形固定資産減価償却率"/>
        <xdr:cNvSpPr txBox="1"/>
      </xdr:nvSpPr>
      <xdr:spPr>
        <a:xfrm>
          <a:off x="35820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05" name="n_2aveValue【福祉施設】&#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169435</xdr:rowOff>
    </xdr:from>
    <xdr:ext cx="405111" cy="259045"/>
    <xdr:sp macro="" textlink="">
      <xdr:nvSpPr>
        <xdr:cNvPr id="306" name="n_3aveValue【福祉施設】&#10;有形固定資産減価償却率"/>
        <xdr:cNvSpPr txBox="1"/>
      </xdr:nvSpPr>
      <xdr:spPr>
        <a:xfrm>
          <a:off x="1816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80281</xdr:rowOff>
    </xdr:from>
    <xdr:ext cx="405111" cy="259045"/>
    <xdr:sp macro="" textlink="">
      <xdr:nvSpPr>
        <xdr:cNvPr id="307" name="n_4aveValue【福祉施設】&#10;有形固定資産減価償却率"/>
        <xdr:cNvSpPr txBox="1"/>
      </xdr:nvSpPr>
      <xdr:spPr>
        <a:xfrm>
          <a:off x="927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77740</xdr:rowOff>
    </xdr:from>
    <xdr:ext cx="405111" cy="259045"/>
    <xdr:sp macro="" textlink="">
      <xdr:nvSpPr>
        <xdr:cNvPr id="308" name="n_1mainValue【福祉施設】&#10;有形固定資産減価償却率"/>
        <xdr:cNvSpPr txBox="1"/>
      </xdr:nvSpPr>
      <xdr:spPr>
        <a:xfrm>
          <a:off x="3582044" y="1447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32021</xdr:rowOff>
    </xdr:from>
    <xdr:ext cx="405111" cy="259045"/>
    <xdr:sp macro="" textlink="">
      <xdr:nvSpPr>
        <xdr:cNvPr id="309" name="n_2mainValue【福祉施設】&#10;有形固定資産減価償却率"/>
        <xdr:cNvSpPr txBox="1"/>
      </xdr:nvSpPr>
      <xdr:spPr>
        <a:xfrm>
          <a:off x="2705744" y="1443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310" name="n_3mainValue【福祉施設】&#10;有形固定資産減価償却率"/>
        <xdr:cNvSpPr txBox="1"/>
      </xdr:nvSpPr>
      <xdr:spPr>
        <a:xfrm>
          <a:off x="1816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45738</xdr:rowOff>
    </xdr:from>
    <xdr:ext cx="405111" cy="259045"/>
    <xdr:sp macro="" textlink="">
      <xdr:nvSpPr>
        <xdr:cNvPr id="311" name="n_4mainValue【福祉施設】&#10;有形固定資産減価償却率"/>
        <xdr:cNvSpPr txBox="1"/>
      </xdr:nvSpPr>
      <xdr:spPr>
        <a:xfrm>
          <a:off x="927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2" name="直線コネクタ 32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3" name="テキスト ボックス 32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4" name="直線コネクタ 32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5" name="テキスト ボックス 32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6" name="直線コネクタ 32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7" name="テキスト ボックス 32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8" name="直線コネクタ 32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9" name="テキスト ボックス 32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0" name="直線コネクタ 32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1" name="テキスト ボックス 33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129539</xdr:rowOff>
    </xdr:from>
    <xdr:to>
      <xdr:col>54</xdr:col>
      <xdr:colOff>189865</xdr:colOff>
      <xdr:row>86</xdr:row>
      <xdr:rowOff>87630</xdr:rowOff>
    </xdr:to>
    <xdr:cxnSp macro="">
      <xdr:nvCxnSpPr>
        <xdr:cNvPr id="335" name="直線コネクタ 334"/>
        <xdr:cNvCxnSpPr/>
      </xdr:nvCxnSpPr>
      <xdr:spPr>
        <a:xfrm flipV="1">
          <a:off x="10476865" y="1350263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36"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37" name="直線コネクタ 336"/>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76216</xdr:rowOff>
    </xdr:from>
    <xdr:ext cx="469744" cy="259045"/>
    <xdr:sp macro="" textlink="">
      <xdr:nvSpPr>
        <xdr:cNvPr id="338" name="【福祉施設】&#10;一人当たり面積最大値テキスト"/>
        <xdr:cNvSpPr txBox="1"/>
      </xdr:nvSpPr>
      <xdr:spPr>
        <a:xfrm>
          <a:off x="10515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129539</xdr:rowOff>
    </xdr:from>
    <xdr:to>
      <xdr:col>55</xdr:col>
      <xdr:colOff>88900</xdr:colOff>
      <xdr:row>78</xdr:row>
      <xdr:rowOff>129539</xdr:rowOff>
    </xdr:to>
    <xdr:cxnSp macro="">
      <xdr:nvCxnSpPr>
        <xdr:cNvPr id="339" name="直線コネクタ 338"/>
        <xdr:cNvCxnSpPr/>
      </xdr:nvCxnSpPr>
      <xdr:spPr>
        <a:xfrm>
          <a:off x="10388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3827</xdr:rowOff>
    </xdr:from>
    <xdr:ext cx="469744" cy="259045"/>
    <xdr:sp macro="" textlink="">
      <xdr:nvSpPr>
        <xdr:cNvPr id="340" name="【福祉施設】&#10;一人当たり面積平均値テキスト"/>
        <xdr:cNvSpPr txBox="1"/>
      </xdr:nvSpPr>
      <xdr:spPr>
        <a:xfrm>
          <a:off x="10515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1" name="フローチャート: 判断 340"/>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27939</xdr:rowOff>
    </xdr:from>
    <xdr:to>
      <xdr:col>50</xdr:col>
      <xdr:colOff>165100</xdr:colOff>
      <xdr:row>84</xdr:row>
      <xdr:rowOff>129539</xdr:rowOff>
    </xdr:to>
    <xdr:sp macro="" textlink="">
      <xdr:nvSpPr>
        <xdr:cNvPr id="342" name="フローチャート: 判断 341"/>
        <xdr:cNvSpPr/>
      </xdr:nvSpPr>
      <xdr:spPr>
        <a:xfrm>
          <a:off x="9588500" y="1442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60961</xdr:rowOff>
    </xdr:from>
    <xdr:to>
      <xdr:col>46</xdr:col>
      <xdr:colOff>38100</xdr:colOff>
      <xdr:row>84</xdr:row>
      <xdr:rowOff>162561</xdr:rowOff>
    </xdr:to>
    <xdr:sp macro="" textlink="">
      <xdr:nvSpPr>
        <xdr:cNvPr id="343" name="フローチャート: 判断 342"/>
        <xdr:cNvSpPr/>
      </xdr:nvSpPr>
      <xdr:spPr>
        <a:xfrm>
          <a:off x="8699500" y="144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45720</xdr:rowOff>
    </xdr:from>
    <xdr:to>
      <xdr:col>41</xdr:col>
      <xdr:colOff>101600</xdr:colOff>
      <xdr:row>84</xdr:row>
      <xdr:rowOff>147320</xdr:rowOff>
    </xdr:to>
    <xdr:sp macro="" textlink="">
      <xdr:nvSpPr>
        <xdr:cNvPr id="344" name="フローチャート: 判断 343"/>
        <xdr:cNvSpPr/>
      </xdr:nvSpPr>
      <xdr:spPr>
        <a:xfrm>
          <a:off x="7810500" y="1444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57150</xdr:rowOff>
    </xdr:from>
    <xdr:to>
      <xdr:col>36</xdr:col>
      <xdr:colOff>165100</xdr:colOff>
      <xdr:row>84</xdr:row>
      <xdr:rowOff>158750</xdr:rowOff>
    </xdr:to>
    <xdr:sp macro="" textlink="">
      <xdr:nvSpPr>
        <xdr:cNvPr id="345" name="フローチャート: 判断 344"/>
        <xdr:cNvSpPr/>
      </xdr:nvSpPr>
      <xdr:spPr>
        <a:xfrm>
          <a:off x="6921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1270</xdr:rowOff>
    </xdr:from>
    <xdr:to>
      <xdr:col>55</xdr:col>
      <xdr:colOff>50800</xdr:colOff>
      <xdr:row>84</xdr:row>
      <xdr:rowOff>102870</xdr:rowOff>
    </xdr:to>
    <xdr:sp macro="" textlink="">
      <xdr:nvSpPr>
        <xdr:cNvPr id="351" name="楕円 350"/>
        <xdr:cNvSpPr/>
      </xdr:nvSpPr>
      <xdr:spPr>
        <a:xfrm>
          <a:off x="10426700" y="144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24147</xdr:rowOff>
    </xdr:from>
    <xdr:ext cx="469744" cy="259045"/>
    <xdr:sp macro="" textlink="">
      <xdr:nvSpPr>
        <xdr:cNvPr id="352" name="【福祉施設】&#10;一人当たり面積該当値テキスト"/>
        <xdr:cNvSpPr txBox="1"/>
      </xdr:nvSpPr>
      <xdr:spPr>
        <a:xfrm>
          <a:off x="10515600" y="1425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8889</xdr:rowOff>
    </xdr:from>
    <xdr:to>
      <xdr:col>50</xdr:col>
      <xdr:colOff>165100</xdr:colOff>
      <xdr:row>84</xdr:row>
      <xdr:rowOff>110489</xdr:rowOff>
    </xdr:to>
    <xdr:sp macro="" textlink="">
      <xdr:nvSpPr>
        <xdr:cNvPr id="353" name="楕円 352"/>
        <xdr:cNvSpPr/>
      </xdr:nvSpPr>
      <xdr:spPr>
        <a:xfrm>
          <a:off x="9588500" y="144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52070</xdr:rowOff>
    </xdr:from>
    <xdr:to>
      <xdr:col>55</xdr:col>
      <xdr:colOff>0</xdr:colOff>
      <xdr:row>84</xdr:row>
      <xdr:rowOff>59689</xdr:rowOff>
    </xdr:to>
    <xdr:cxnSp macro="">
      <xdr:nvCxnSpPr>
        <xdr:cNvPr id="354" name="直線コネクタ 353"/>
        <xdr:cNvCxnSpPr/>
      </xdr:nvCxnSpPr>
      <xdr:spPr>
        <a:xfrm flipV="1">
          <a:off x="9639300" y="144538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11430</xdr:rowOff>
    </xdr:from>
    <xdr:to>
      <xdr:col>46</xdr:col>
      <xdr:colOff>38100</xdr:colOff>
      <xdr:row>84</xdr:row>
      <xdr:rowOff>113030</xdr:rowOff>
    </xdr:to>
    <xdr:sp macro="" textlink="">
      <xdr:nvSpPr>
        <xdr:cNvPr id="355" name="楕円 354"/>
        <xdr:cNvSpPr/>
      </xdr:nvSpPr>
      <xdr:spPr>
        <a:xfrm>
          <a:off x="8699500" y="1441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59689</xdr:rowOff>
    </xdr:from>
    <xdr:to>
      <xdr:col>50</xdr:col>
      <xdr:colOff>114300</xdr:colOff>
      <xdr:row>84</xdr:row>
      <xdr:rowOff>62230</xdr:rowOff>
    </xdr:to>
    <xdr:cxnSp macro="">
      <xdr:nvCxnSpPr>
        <xdr:cNvPr id="356" name="直線コネクタ 355"/>
        <xdr:cNvCxnSpPr/>
      </xdr:nvCxnSpPr>
      <xdr:spPr>
        <a:xfrm flipV="1">
          <a:off x="8750300" y="144614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15239</xdr:rowOff>
    </xdr:from>
    <xdr:to>
      <xdr:col>41</xdr:col>
      <xdr:colOff>101600</xdr:colOff>
      <xdr:row>84</xdr:row>
      <xdr:rowOff>116839</xdr:rowOff>
    </xdr:to>
    <xdr:sp macro="" textlink="">
      <xdr:nvSpPr>
        <xdr:cNvPr id="357" name="楕円 356"/>
        <xdr:cNvSpPr/>
      </xdr:nvSpPr>
      <xdr:spPr>
        <a:xfrm>
          <a:off x="7810500" y="1441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62230</xdr:rowOff>
    </xdr:from>
    <xdr:to>
      <xdr:col>45</xdr:col>
      <xdr:colOff>177800</xdr:colOff>
      <xdr:row>84</xdr:row>
      <xdr:rowOff>66039</xdr:rowOff>
    </xdr:to>
    <xdr:cxnSp macro="">
      <xdr:nvCxnSpPr>
        <xdr:cNvPr id="358" name="直線コネクタ 357"/>
        <xdr:cNvCxnSpPr/>
      </xdr:nvCxnSpPr>
      <xdr:spPr>
        <a:xfrm flipV="1">
          <a:off x="7861300" y="14464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20320</xdr:rowOff>
    </xdr:from>
    <xdr:to>
      <xdr:col>36</xdr:col>
      <xdr:colOff>165100</xdr:colOff>
      <xdr:row>84</xdr:row>
      <xdr:rowOff>121920</xdr:rowOff>
    </xdr:to>
    <xdr:sp macro="" textlink="">
      <xdr:nvSpPr>
        <xdr:cNvPr id="359" name="楕円 358"/>
        <xdr:cNvSpPr/>
      </xdr:nvSpPr>
      <xdr:spPr>
        <a:xfrm>
          <a:off x="6921500" y="144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66039</xdr:rowOff>
    </xdr:from>
    <xdr:to>
      <xdr:col>41</xdr:col>
      <xdr:colOff>50800</xdr:colOff>
      <xdr:row>84</xdr:row>
      <xdr:rowOff>71120</xdr:rowOff>
    </xdr:to>
    <xdr:cxnSp macro="">
      <xdr:nvCxnSpPr>
        <xdr:cNvPr id="360" name="直線コネクタ 359"/>
        <xdr:cNvCxnSpPr/>
      </xdr:nvCxnSpPr>
      <xdr:spPr>
        <a:xfrm flipV="1">
          <a:off x="6972300" y="144678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120666</xdr:rowOff>
    </xdr:from>
    <xdr:ext cx="469744" cy="259045"/>
    <xdr:sp macro="" textlink="">
      <xdr:nvSpPr>
        <xdr:cNvPr id="361" name="n_1aveValue【福祉施設】&#10;一人当たり面積"/>
        <xdr:cNvSpPr txBox="1"/>
      </xdr:nvSpPr>
      <xdr:spPr>
        <a:xfrm>
          <a:off x="9391727" y="1452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153688</xdr:rowOff>
    </xdr:from>
    <xdr:ext cx="469744" cy="259045"/>
    <xdr:sp macro="" textlink="">
      <xdr:nvSpPr>
        <xdr:cNvPr id="362" name="n_2aveValue【福祉施設】&#10;一人当たり面積"/>
        <xdr:cNvSpPr txBox="1"/>
      </xdr:nvSpPr>
      <xdr:spPr>
        <a:xfrm>
          <a:off x="8515427"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138447</xdr:rowOff>
    </xdr:from>
    <xdr:ext cx="469744" cy="259045"/>
    <xdr:sp macro="" textlink="">
      <xdr:nvSpPr>
        <xdr:cNvPr id="363" name="n_3aveValue【福祉施設】&#10;一人当たり面積"/>
        <xdr:cNvSpPr txBox="1"/>
      </xdr:nvSpPr>
      <xdr:spPr>
        <a:xfrm>
          <a:off x="7626427" y="1454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149877</xdr:rowOff>
    </xdr:from>
    <xdr:ext cx="469744" cy="259045"/>
    <xdr:sp macro="" textlink="">
      <xdr:nvSpPr>
        <xdr:cNvPr id="364" name="n_4aveValue【福祉施設】&#10;一人当たり面積"/>
        <xdr:cNvSpPr txBox="1"/>
      </xdr:nvSpPr>
      <xdr:spPr>
        <a:xfrm>
          <a:off x="6737427"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127016</xdr:rowOff>
    </xdr:from>
    <xdr:ext cx="469744" cy="259045"/>
    <xdr:sp macro="" textlink="">
      <xdr:nvSpPr>
        <xdr:cNvPr id="365" name="n_1mainValue【福祉施設】&#10;一人当たり面積"/>
        <xdr:cNvSpPr txBox="1"/>
      </xdr:nvSpPr>
      <xdr:spPr>
        <a:xfrm>
          <a:off x="9391727" y="1418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129557</xdr:rowOff>
    </xdr:from>
    <xdr:ext cx="469744" cy="259045"/>
    <xdr:sp macro="" textlink="">
      <xdr:nvSpPr>
        <xdr:cNvPr id="366" name="n_2mainValue【福祉施設】&#10;一人当たり面積"/>
        <xdr:cNvSpPr txBox="1"/>
      </xdr:nvSpPr>
      <xdr:spPr>
        <a:xfrm>
          <a:off x="8515427" y="1418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133366</xdr:rowOff>
    </xdr:from>
    <xdr:ext cx="469744" cy="259045"/>
    <xdr:sp macro="" textlink="">
      <xdr:nvSpPr>
        <xdr:cNvPr id="367" name="n_3mainValue【福祉施設】&#10;一人当たり面積"/>
        <xdr:cNvSpPr txBox="1"/>
      </xdr:nvSpPr>
      <xdr:spPr>
        <a:xfrm>
          <a:off x="7626427" y="141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138447</xdr:rowOff>
    </xdr:from>
    <xdr:ext cx="469744" cy="259045"/>
    <xdr:sp macro="" textlink="">
      <xdr:nvSpPr>
        <xdr:cNvPr id="368" name="n_4mainValue【福祉施設】&#10;一人当たり面積"/>
        <xdr:cNvSpPr txBox="1"/>
      </xdr:nvSpPr>
      <xdr:spPr>
        <a:xfrm>
          <a:off x="6737427" y="1419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5" name="テキスト ボックス 3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7" name="テキスト ボックス 3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5" name="テキスト ボックス 4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7" name="テキスト ボックス 4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146685</xdr:rowOff>
    </xdr:from>
    <xdr:to>
      <xdr:col>85</xdr:col>
      <xdr:colOff>126364</xdr:colOff>
      <xdr:row>41</xdr:row>
      <xdr:rowOff>93345</xdr:rowOff>
    </xdr:to>
    <xdr:cxnSp macro="">
      <xdr:nvCxnSpPr>
        <xdr:cNvPr id="409" name="直線コネクタ 408"/>
        <xdr:cNvCxnSpPr/>
      </xdr:nvCxnSpPr>
      <xdr:spPr>
        <a:xfrm flipV="1">
          <a:off x="16318864" y="5975985"/>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410" name="【一般廃棄物処理施設】&#10;有形固定資産減価償却率最小値テキスト"/>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411" name="直線コネクタ 410"/>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93362</xdr:rowOff>
    </xdr:from>
    <xdr:ext cx="405111" cy="259045"/>
    <xdr:sp macro="" textlink="">
      <xdr:nvSpPr>
        <xdr:cNvPr id="412" name="【一般廃棄物処理施設】&#10;有形固定資産減価償却率最大値テキスト"/>
        <xdr:cNvSpPr txBox="1"/>
      </xdr:nvSpPr>
      <xdr:spPr>
        <a:xfrm>
          <a:off x="16357600"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146685</xdr:rowOff>
    </xdr:from>
    <xdr:to>
      <xdr:col>86</xdr:col>
      <xdr:colOff>25400</xdr:colOff>
      <xdr:row>34</xdr:row>
      <xdr:rowOff>146685</xdr:rowOff>
    </xdr:to>
    <xdr:cxnSp macro="">
      <xdr:nvCxnSpPr>
        <xdr:cNvPr id="413" name="直線コネクタ 412"/>
        <xdr:cNvCxnSpPr/>
      </xdr:nvCxnSpPr>
      <xdr:spPr>
        <a:xfrm>
          <a:off x="16230600" y="597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22877</xdr:rowOff>
    </xdr:from>
    <xdr:ext cx="405111" cy="259045"/>
    <xdr:sp macro="" textlink="">
      <xdr:nvSpPr>
        <xdr:cNvPr id="414" name="【一般廃棄物処理施設】&#10;有形固定資産減価償却率平均値テキスト"/>
        <xdr:cNvSpPr txBox="1"/>
      </xdr:nvSpPr>
      <xdr:spPr>
        <a:xfrm>
          <a:off x="16357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415" name="フローチャート: 判断 414"/>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97790</xdr:rowOff>
    </xdr:from>
    <xdr:to>
      <xdr:col>81</xdr:col>
      <xdr:colOff>101600</xdr:colOff>
      <xdr:row>39</xdr:row>
      <xdr:rowOff>27940</xdr:rowOff>
    </xdr:to>
    <xdr:sp macro="" textlink="">
      <xdr:nvSpPr>
        <xdr:cNvPr id="416" name="フローチャート: 判断 415"/>
        <xdr:cNvSpPr/>
      </xdr:nvSpPr>
      <xdr:spPr>
        <a:xfrm>
          <a:off x="15430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97790</xdr:rowOff>
    </xdr:from>
    <xdr:to>
      <xdr:col>76</xdr:col>
      <xdr:colOff>165100</xdr:colOff>
      <xdr:row>39</xdr:row>
      <xdr:rowOff>27940</xdr:rowOff>
    </xdr:to>
    <xdr:sp macro="" textlink="">
      <xdr:nvSpPr>
        <xdr:cNvPr id="417" name="フローチャート: 判断 416"/>
        <xdr:cNvSpPr/>
      </xdr:nvSpPr>
      <xdr:spPr>
        <a:xfrm>
          <a:off x="14541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27305</xdr:rowOff>
    </xdr:from>
    <xdr:to>
      <xdr:col>72</xdr:col>
      <xdr:colOff>38100</xdr:colOff>
      <xdr:row>38</xdr:row>
      <xdr:rowOff>128905</xdr:rowOff>
    </xdr:to>
    <xdr:sp macro="" textlink="">
      <xdr:nvSpPr>
        <xdr:cNvPr id="418" name="フローチャート: 判断 417"/>
        <xdr:cNvSpPr/>
      </xdr:nvSpPr>
      <xdr:spPr>
        <a:xfrm>
          <a:off x="13652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xdr:rowOff>
    </xdr:from>
    <xdr:to>
      <xdr:col>67</xdr:col>
      <xdr:colOff>101600</xdr:colOff>
      <xdr:row>38</xdr:row>
      <xdr:rowOff>115570</xdr:rowOff>
    </xdr:to>
    <xdr:sp macro="" textlink="">
      <xdr:nvSpPr>
        <xdr:cNvPr id="419" name="フローチャート: 判断 418"/>
        <xdr:cNvSpPr/>
      </xdr:nvSpPr>
      <xdr:spPr>
        <a:xfrm>
          <a:off x="1276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168275</xdr:rowOff>
    </xdr:from>
    <xdr:to>
      <xdr:col>85</xdr:col>
      <xdr:colOff>177800</xdr:colOff>
      <xdr:row>37</xdr:row>
      <xdr:rowOff>98425</xdr:rowOff>
    </xdr:to>
    <xdr:sp macro="" textlink="">
      <xdr:nvSpPr>
        <xdr:cNvPr id="425" name="楕円 424"/>
        <xdr:cNvSpPr/>
      </xdr:nvSpPr>
      <xdr:spPr>
        <a:xfrm>
          <a:off x="162687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19702</xdr:rowOff>
    </xdr:from>
    <xdr:ext cx="405111" cy="259045"/>
    <xdr:sp macro="" textlink="">
      <xdr:nvSpPr>
        <xdr:cNvPr id="426" name="【一般廃棄物処理施設】&#10;有形固定資産減価償却率該当値テキスト"/>
        <xdr:cNvSpPr txBox="1"/>
      </xdr:nvSpPr>
      <xdr:spPr>
        <a:xfrm>
          <a:off x="16357600"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160655</xdr:rowOff>
    </xdr:from>
    <xdr:to>
      <xdr:col>81</xdr:col>
      <xdr:colOff>101600</xdr:colOff>
      <xdr:row>37</xdr:row>
      <xdr:rowOff>90805</xdr:rowOff>
    </xdr:to>
    <xdr:sp macro="" textlink="">
      <xdr:nvSpPr>
        <xdr:cNvPr id="427" name="楕円 426"/>
        <xdr:cNvSpPr/>
      </xdr:nvSpPr>
      <xdr:spPr>
        <a:xfrm>
          <a:off x="15430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40005</xdr:rowOff>
    </xdr:from>
    <xdr:to>
      <xdr:col>85</xdr:col>
      <xdr:colOff>127000</xdr:colOff>
      <xdr:row>37</xdr:row>
      <xdr:rowOff>47625</xdr:rowOff>
    </xdr:to>
    <xdr:cxnSp macro="">
      <xdr:nvCxnSpPr>
        <xdr:cNvPr id="428" name="直線コネクタ 427"/>
        <xdr:cNvCxnSpPr/>
      </xdr:nvCxnSpPr>
      <xdr:spPr>
        <a:xfrm>
          <a:off x="15481300" y="63836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82550</xdr:rowOff>
    </xdr:from>
    <xdr:to>
      <xdr:col>76</xdr:col>
      <xdr:colOff>165100</xdr:colOff>
      <xdr:row>37</xdr:row>
      <xdr:rowOff>12700</xdr:rowOff>
    </xdr:to>
    <xdr:sp macro="" textlink="">
      <xdr:nvSpPr>
        <xdr:cNvPr id="429" name="楕円 428"/>
        <xdr:cNvSpPr/>
      </xdr:nvSpPr>
      <xdr:spPr>
        <a:xfrm>
          <a:off x="14541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133350</xdr:rowOff>
    </xdr:from>
    <xdr:to>
      <xdr:col>81</xdr:col>
      <xdr:colOff>50800</xdr:colOff>
      <xdr:row>37</xdr:row>
      <xdr:rowOff>40005</xdr:rowOff>
    </xdr:to>
    <xdr:cxnSp macro="">
      <xdr:nvCxnSpPr>
        <xdr:cNvPr id="430" name="直線コネクタ 429"/>
        <xdr:cNvCxnSpPr/>
      </xdr:nvCxnSpPr>
      <xdr:spPr>
        <a:xfrm>
          <a:off x="14592300" y="630555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141605</xdr:rowOff>
    </xdr:from>
    <xdr:to>
      <xdr:col>72</xdr:col>
      <xdr:colOff>38100</xdr:colOff>
      <xdr:row>36</xdr:row>
      <xdr:rowOff>71755</xdr:rowOff>
    </xdr:to>
    <xdr:sp macro="" textlink="">
      <xdr:nvSpPr>
        <xdr:cNvPr id="431" name="楕円 430"/>
        <xdr:cNvSpPr/>
      </xdr:nvSpPr>
      <xdr:spPr>
        <a:xfrm>
          <a:off x="13652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20955</xdr:rowOff>
    </xdr:from>
    <xdr:to>
      <xdr:col>76</xdr:col>
      <xdr:colOff>114300</xdr:colOff>
      <xdr:row>36</xdr:row>
      <xdr:rowOff>133350</xdr:rowOff>
    </xdr:to>
    <xdr:cxnSp macro="">
      <xdr:nvCxnSpPr>
        <xdr:cNvPr id="432" name="直線コネクタ 431"/>
        <xdr:cNvCxnSpPr/>
      </xdr:nvCxnSpPr>
      <xdr:spPr>
        <a:xfrm>
          <a:off x="13703300" y="619315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55880</xdr:rowOff>
    </xdr:from>
    <xdr:to>
      <xdr:col>67</xdr:col>
      <xdr:colOff>101600</xdr:colOff>
      <xdr:row>35</xdr:row>
      <xdr:rowOff>157480</xdr:rowOff>
    </xdr:to>
    <xdr:sp macro="" textlink="">
      <xdr:nvSpPr>
        <xdr:cNvPr id="433" name="楕円 432"/>
        <xdr:cNvSpPr/>
      </xdr:nvSpPr>
      <xdr:spPr>
        <a:xfrm>
          <a:off x="12763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106680</xdr:rowOff>
    </xdr:from>
    <xdr:to>
      <xdr:col>71</xdr:col>
      <xdr:colOff>177800</xdr:colOff>
      <xdr:row>36</xdr:row>
      <xdr:rowOff>20955</xdr:rowOff>
    </xdr:to>
    <xdr:cxnSp macro="">
      <xdr:nvCxnSpPr>
        <xdr:cNvPr id="434" name="直線コネクタ 433"/>
        <xdr:cNvCxnSpPr/>
      </xdr:nvCxnSpPr>
      <xdr:spPr>
        <a:xfrm>
          <a:off x="12814300" y="61074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19067</xdr:rowOff>
    </xdr:from>
    <xdr:ext cx="405111" cy="259045"/>
    <xdr:sp macro="" textlink="">
      <xdr:nvSpPr>
        <xdr:cNvPr id="435" name="n_1aveValue【一般廃棄物処理施設】&#10;有形固定資産減価償却率"/>
        <xdr:cNvSpPr txBox="1"/>
      </xdr:nvSpPr>
      <xdr:spPr>
        <a:xfrm>
          <a:off x="15266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19067</xdr:rowOff>
    </xdr:from>
    <xdr:ext cx="405111" cy="259045"/>
    <xdr:sp macro="" textlink="">
      <xdr:nvSpPr>
        <xdr:cNvPr id="436" name="n_2aveValue【一般廃棄物処理施設】&#10;有形固定資産減価償却率"/>
        <xdr:cNvSpPr txBox="1"/>
      </xdr:nvSpPr>
      <xdr:spPr>
        <a:xfrm>
          <a:off x="14389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120032</xdr:rowOff>
    </xdr:from>
    <xdr:ext cx="405111" cy="259045"/>
    <xdr:sp macro="" textlink="">
      <xdr:nvSpPr>
        <xdr:cNvPr id="437" name="n_3aveValue【一般廃棄物処理施設】&#10;有形固定資産減価償却率"/>
        <xdr:cNvSpPr txBox="1"/>
      </xdr:nvSpPr>
      <xdr:spPr>
        <a:xfrm>
          <a:off x="13500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106697</xdr:rowOff>
    </xdr:from>
    <xdr:ext cx="405111" cy="259045"/>
    <xdr:sp macro="" textlink="">
      <xdr:nvSpPr>
        <xdr:cNvPr id="438" name="n_4aveValue【一般廃棄物処理施設】&#10;有形固定資産減価償却率"/>
        <xdr:cNvSpPr txBox="1"/>
      </xdr:nvSpPr>
      <xdr:spPr>
        <a:xfrm>
          <a:off x="12611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107332</xdr:rowOff>
    </xdr:from>
    <xdr:ext cx="405111" cy="259045"/>
    <xdr:sp macro="" textlink="">
      <xdr:nvSpPr>
        <xdr:cNvPr id="439" name="n_1mainValue【一般廃棄物処理施設】&#10;有形固定資産減価償却率"/>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29227</xdr:rowOff>
    </xdr:from>
    <xdr:ext cx="405111" cy="259045"/>
    <xdr:sp macro="" textlink="">
      <xdr:nvSpPr>
        <xdr:cNvPr id="440" name="n_2mainValue【一般廃棄物処理施設】&#10;有形固定資産減価償却率"/>
        <xdr:cNvSpPr txBox="1"/>
      </xdr:nvSpPr>
      <xdr:spPr>
        <a:xfrm>
          <a:off x="14389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88282</xdr:rowOff>
    </xdr:from>
    <xdr:ext cx="405111" cy="259045"/>
    <xdr:sp macro="" textlink="">
      <xdr:nvSpPr>
        <xdr:cNvPr id="441" name="n_3mainValue【一般廃棄物処理施設】&#10;有形固定資産減価償却率"/>
        <xdr:cNvSpPr txBox="1"/>
      </xdr:nvSpPr>
      <xdr:spPr>
        <a:xfrm>
          <a:off x="13500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2557</xdr:rowOff>
    </xdr:from>
    <xdr:ext cx="405111" cy="259045"/>
    <xdr:sp macro="" textlink="">
      <xdr:nvSpPr>
        <xdr:cNvPr id="442" name="n_4mainValue【一般廃棄物処理施設】&#10;有形固定資産減価償却率"/>
        <xdr:cNvSpPr txBox="1"/>
      </xdr:nvSpPr>
      <xdr:spPr>
        <a:xfrm>
          <a:off x="126117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3" name="直線コネクタ 4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4" name="テキスト ボックス 4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5" name="直線コネクタ 4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6" name="テキスト ボックス 45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7" name="直線コネクタ 4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8" name="テキスト ボックス 4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9" name="直線コネクタ 4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0" name="テキスト ボックス 4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1" name="直線コネクタ 4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2" name="テキスト ボックス 4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4" name="テキスト ボックス 4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68287</xdr:rowOff>
    </xdr:from>
    <xdr:to>
      <xdr:col>116</xdr:col>
      <xdr:colOff>62864</xdr:colOff>
      <xdr:row>41</xdr:row>
      <xdr:rowOff>168104</xdr:rowOff>
    </xdr:to>
    <xdr:cxnSp macro="">
      <xdr:nvCxnSpPr>
        <xdr:cNvPr id="466" name="直線コネクタ 465"/>
        <xdr:cNvCxnSpPr/>
      </xdr:nvCxnSpPr>
      <xdr:spPr>
        <a:xfrm flipV="1">
          <a:off x="22160864" y="5726137"/>
          <a:ext cx="0" cy="147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481</xdr:rowOff>
    </xdr:from>
    <xdr:ext cx="534377" cy="259045"/>
    <xdr:sp macro="" textlink="">
      <xdr:nvSpPr>
        <xdr:cNvPr id="467" name="【一般廃棄物処理施設】&#10;一人当たり有形固定資産（償却資産）額最小値テキスト"/>
        <xdr:cNvSpPr txBox="1"/>
      </xdr:nvSpPr>
      <xdr:spPr>
        <a:xfrm>
          <a:off x="22199600" y="7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168104</xdr:rowOff>
    </xdr:from>
    <xdr:to>
      <xdr:col>116</xdr:col>
      <xdr:colOff>152400</xdr:colOff>
      <xdr:row>41</xdr:row>
      <xdr:rowOff>168104</xdr:rowOff>
    </xdr:to>
    <xdr:cxnSp macro="">
      <xdr:nvCxnSpPr>
        <xdr:cNvPr id="468" name="直線コネクタ 467"/>
        <xdr:cNvCxnSpPr/>
      </xdr:nvCxnSpPr>
      <xdr:spPr>
        <a:xfrm>
          <a:off x="22072600" y="719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14964</xdr:rowOff>
    </xdr:from>
    <xdr:ext cx="599010" cy="259045"/>
    <xdr:sp macro="" textlink="">
      <xdr:nvSpPr>
        <xdr:cNvPr id="469" name="【一般廃棄物処理施設】&#10;一人当たり有形固定資産（償却資産）額最大値テキスト"/>
        <xdr:cNvSpPr txBox="1"/>
      </xdr:nvSpPr>
      <xdr:spPr>
        <a:xfrm>
          <a:off x="22199600" y="550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68287</xdr:rowOff>
    </xdr:from>
    <xdr:to>
      <xdr:col>116</xdr:col>
      <xdr:colOff>152400</xdr:colOff>
      <xdr:row>33</xdr:row>
      <xdr:rowOff>68287</xdr:rowOff>
    </xdr:to>
    <xdr:cxnSp macro="">
      <xdr:nvCxnSpPr>
        <xdr:cNvPr id="470" name="直線コネクタ 469"/>
        <xdr:cNvCxnSpPr/>
      </xdr:nvCxnSpPr>
      <xdr:spPr>
        <a:xfrm>
          <a:off x="22072600" y="572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122969</xdr:rowOff>
    </xdr:from>
    <xdr:ext cx="599010" cy="259045"/>
    <xdr:sp macro="" textlink="">
      <xdr:nvSpPr>
        <xdr:cNvPr id="471" name="【一般廃棄物処理施設】&#10;一人当たり有形固定資産（償却資産）額平均値テキスト"/>
        <xdr:cNvSpPr txBox="1"/>
      </xdr:nvSpPr>
      <xdr:spPr>
        <a:xfrm>
          <a:off x="22199600" y="6638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144542</xdr:rowOff>
    </xdr:from>
    <xdr:to>
      <xdr:col>116</xdr:col>
      <xdr:colOff>114300</xdr:colOff>
      <xdr:row>39</xdr:row>
      <xdr:rowOff>74692</xdr:rowOff>
    </xdr:to>
    <xdr:sp macro="" textlink="">
      <xdr:nvSpPr>
        <xdr:cNvPr id="472" name="フローチャート: 判断 471"/>
        <xdr:cNvSpPr/>
      </xdr:nvSpPr>
      <xdr:spPr>
        <a:xfrm>
          <a:off x="22110700" y="665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154509</xdr:rowOff>
    </xdr:from>
    <xdr:to>
      <xdr:col>112</xdr:col>
      <xdr:colOff>38100</xdr:colOff>
      <xdr:row>39</xdr:row>
      <xdr:rowOff>84659</xdr:rowOff>
    </xdr:to>
    <xdr:sp macro="" textlink="">
      <xdr:nvSpPr>
        <xdr:cNvPr id="473" name="フローチャート: 判断 472"/>
        <xdr:cNvSpPr/>
      </xdr:nvSpPr>
      <xdr:spPr>
        <a:xfrm>
          <a:off x="21272500" y="66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163600</xdr:rowOff>
    </xdr:from>
    <xdr:to>
      <xdr:col>107</xdr:col>
      <xdr:colOff>101600</xdr:colOff>
      <xdr:row>39</xdr:row>
      <xdr:rowOff>93750</xdr:rowOff>
    </xdr:to>
    <xdr:sp macro="" textlink="">
      <xdr:nvSpPr>
        <xdr:cNvPr id="474" name="フローチャート: 判断 473"/>
        <xdr:cNvSpPr/>
      </xdr:nvSpPr>
      <xdr:spPr>
        <a:xfrm>
          <a:off x="20383500" y="667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21167</xdr:rowOff>
    </xdr:from>
    <xdr:to>
      <xdr:col>102</xdr:col>
      <xdr:colOff>165100</xdr:colOff>
      <xdr:row>39</xdr:row>
      <xdr:rowOff>122767</xdr:rowOff>
    </xdr:to>
    <xdr:sp macro="" textlink="">
      <xdr:nvSpPr>
        <xdr:cNvPr id="475" name="フローチャート: 判断 474"/>
        <xdr:cNvSpPr/>
      </xdr:nvSpPr>
      <xdr:spPr>
        <a:xfrm>
          <a:off x="19494500" y="670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67055</xdr:rowOff>
    </xdr:from>
    <xdr:to>
      <xdr:col>98</xdr:col>
      <xdr:colOff>38100</xdr:colOff>
      <xdr:row>39</xdr:row>
      <xdr:rowOff>168655</xdr:rowOff>
    </xdr:to>
    <xdr:sp macro="" textlink="">
      <xdr:nvSpPr>
        <xdr:cNvPr id="476" name="フローチャート: 判断 475"/>
        <xdr:cNvSpPr/>
      </xdr:nvSpPr>
      <xdr:spPr>
        <a:xfrm>
          <a:off x="18605500" y="67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9150</xdr:rowOff>
    </xdr:from>
    <xdr:to>
      <xdr:col>116</xdr:col>
      <xdr:colOff>114300</xdr:colOff>
      <xdr:row>37</xdr:row>
      <xdr:rowOff>110750</xdr:rowOff>
    </xdr:to>
    <xdr:sp macro="" textlink="">
      <xdr:nvSpPr>
        <xdr:cNvPr id="482" name="楕円 481"/>
        <xdr:cNvSpPr/>
      </xdr:nvSpPr>
      <xdr:spPr>
        <a:xfrm>
          <a:off x="22110700" y="6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32027</xdr:rowOff>
    </xdr:from>
    <xdr:ext cx="599010" cy="259045"/>
    <xdr:sp macro="" textlink="">
      <xdr:nvSpPr>
        <xdr:cNvPr id="483" name="【一般廃棄物処理施設】&#10;一人当たり有形固定資産（償却資産）額該当値テキスト"/>
        <xdr:cNvSpPr txBox="1"/>
      </xdr:nvSpPr>
      <xdr:spPr>
        <a:xfrm>
          <a:off x="22199600" y="620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155786</xdr:rowOff>
    </xdr:from>
    <xdr:to>
      <xdr:col>112</xdr:col>
      <xdr:colOff>38100</xdr:colOff>
      <xdr:row>37</xdr:row>
      <xdr:rowOff>85936</xdr:rowOff>
    </xdr:to>
    <xdr:sp macro="" textlink="">
      <xdr:nvSpPr>
        <xdr:cNvPr id="484" name="楕円 483"/>
        <xdr:cNvSpPr/>
      </xdr:nvSpPr>
      <xdr:spPr>
        <a:xfrm>
          <a:off x="21272500" y="632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35136</xdr:rowOff>
    </xdr:from>
    <xdr:to>
      <xdr:col>116</xdr:col>
      <xdr:colOff>63500</xdr:colOff>
      <xdr:row>37</xdr:row>
      <xdr:rowOff>59950</xdr:rowOff>
    </xdr:to>
    <xdr:cxnSp macro="">
      <xdr:nvCxnSpPr>
        <xdr:cNvPr id="485" name="直線コネクタ 484"/>
        <xdr:cNvCxnSpPr/>
      </xdr:nvCxnSpPr>
      <xdr:spPr>
        <a:xfrm>
          <a:off x="21323300" y="6378786"/>
          <a:ext cx="8382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810</xdr:rowOff>
    </xdr:from>
    <xdr:to>
      <xdr:col>107</xdr:col>
      <xdr:colOff>101600</xdr:colOff>
      <xdr:row>37</xdr:row>
      <xdr:rowOff>102410</xdr:rowOff>
    </xdr:to>
    <xdr:sp macro="" textlink="">
      <xdr:nvSpPr>
        <xdr:cNvPr id="486" name="楕円 485"/>
        <xdr:cNvSpPr/>
      </xdr:nvSpPr>
      <xdr:spPr>
        <a:xfrm>
          <a:off x="20383500" y="634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35136</xdr:rowOff>
    </xdr:from>
    <xdr:to>
      <xdr:col>111</xdr:col>
      <xdr:colOff>177800</xdr:colOff>
      <xdr:row>37</xdr:row>
      <xdr:rowOff>51610</xdr:rowOff>
    </xdr:to>
    <xdr:cxnSp macro="">
      <xdr:nvCxnSpPr>
        <xdr:cNvPr id="487" name="直線コネクタ 486"/>
        <xdr:cNvCxnSpPr/>
      </xdr:nvCxnSpPr>
      <xdr:spPr>
        <a:xfrm flipV="1">
          <a:off x="20434300" y="6378786"/>
          <a:ext cx="889000" cy="1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8941</xdr:rowOff>
    </xdr:from>
    <xdr:to>
      <xdr:col>102</xdr:col>
      <xdr:colOff>165100</xdr:colOff>
      <xdr:row>37</xdr:row>
      <xdr:rowOff>110541</xdr:rowOff>
    </xdr:to>
    <xdr:sp macro="" textlink="">
      <xdr:nvSpPr>
        <xdr:cNvPr id="488" name="楕円 487"/>
        <xdr:cNvSpPr/>
      </xdr:nvSpPr>
      <xdr:spPr>
        <a:xfrm>
          <a:off x="19494500" y="635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51610</xdr:rowOff>
    </xdr:from>
    <xdr:to>
      <xdr:col>107</xdr:col>
      <xdr:colOff>50800</xdr:colOff>
      <xdr:row>37</xdr:row>
      <xdr:rowOff>59741</xdr:rowOff>
    </xdr:to>
    <xdr:cxnSp macro="">
      <xdr:nvCxnSpPr>
        <xdr:cNvPr id="489" name="直線コネクタ 488"/>
        <xdr:cNvCxnSpPr/>
      </xdr:nvCxnSpPr>
      <xdr:spPr>
        <a:xfrm flipV="1">
          <a:off x="19545300" y="6395260"/>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13665</xdr:rowOff>
    </xdr:from>
    <xdr:to>
      <xdr:col>98</xdr:col>
      <xdr:colOff>38100</xdr:colOff>
      <xdr:row>37</xdr:row>
      <xdr:rowOff>115265</xdr:rowOff>
    </xdr:to>
    <xdr:sp macro="" textlink="">
      <xdr:nvSpPr>
        <xdr:cNvPr id="490" name="楕円 489"/>
        <xdr:cNvSpPr/>
      </xdr:nvSpPr>
      <xdr:spPr>
        <a:xfrm>
          <a:off x="18605500" y="63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59741</xdr:rowOff>
    </xdr:from>
    <xdr:to>
      <xdr:col>102</xdr:col>
      <xdr:colOff>114300</xdr:colOff>
      <xdr:row>37</xdr:row>
      <xdr:rowOff>64465</xdr:rowOff>
    </xdr:to>
    <xdr:cxnSp macro="">
      <xdr:nvCxnSpPr>
        <xdr:cNvPr id="491" name="直線コネクタ 490"/>
        <xdr:cNvCxnSpPr/>
      </xdr:nvCxnSpPr>
      <xdr:spPr>
        <a:xfrm flipV="1">
          <a:off x="18656300" y="6403391"/>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75786</xdr:rowOff>
    </xdr:from>
    <xdr:ext cx="599010" cy="259045"/>
    <xdr:sp macro="" textlink="">
      <xdr:nvSpPr>
        <xdr:cNvPr id="492" name="n_1aveValue【一般廃棄物処理施設】&#10;一人当たり有形固定資産（償却資産）額"/>
        <xdr:cNvSpPr txBox="1"/>
      </xdr:nvSpPr>
      <xdr:spPr>
        <a:xfrm>
          <a:off x="21011095" y="67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84877</xdr:rowOff>
    </xdr:from>
    <xdr:ext cx="599010" cy="259045"/>
    <xdr:sp macro="" textlink="">
      <xdr:nvSpPr>
        <xdr:cNvPr id="493" name="n_2aveValue【一般廃棄物処理施設】&#10;一人当たり有形固定資産（償却資産）額"/>
        <xdr:cNvSpPr txBox="1"/>
      </xdr:nvSpPr>
      <xdr:spPr>
        <a:xfrm>
          <a:off x="20134795" y="677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113894</xdr:rowOff>
    </xdr:from>
    <xdr:ext cx="599010" cy="259045"/>
    <xdr:sp macro="" textlink="">
      <xdr:nvSpPr>
        <xdr:cNvPr id="494" name="n_3aveValue【一般廃棄物処理施設】&#10;一人当たり有形固定資産（償却資産）額"/>
        <xdr:cNvSpPr txBox="1"/>
      </xdr:nvSpPr>
      <xdr:spPr>
        <a:xfrm>
          <a:off x="19245795" y="680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159782</xdr:rowOff>
    </xdr:from>
    <xdr:ext cx="599010" cy="259045"/>
    <xdr:sp macro="" textlink="">
      <xdr:nvSpPr>
        <xdr:cNvPr id="495" name="n_4aveValue【一般廃棄物処理施設】&#10;一人当たり有形固定資産（償却資産）額"/>
        <xdr:cNvSpPr txBox="1"/>
      </xdr:nvSpPr>
      <xdr:spPr>
        <a:xfrm>
          <a:off x="18356795" y="684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102463</xdr:rowOff>
    </xdr:from>
    <xdr:ext cx="599010" cy="259045"/>
    <xdr:sp macro="" textlink="">
      <xdr:nvSpPr>
        <xdr:cNvPr id="496" name="n_1mainValue【一般廃棄物処理施設】&#10;一人当たり有形固定資産（償却資産）額"/>
        <xdr:cNvSpPr txBox="1"/>
      </xdr:nvSpPr>
      <xdr:spPr>
        <a:xfrm>
          <a:off x="21011095" y="610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118937</xdr:rowOff>
    </xdr:from>
    <xdr:ext cx="599010" cy="259045"/>
    <xdr:sp macro="" textlink="">
      <xdr:nvSpPr>
        <xdr:cNvPr id="497" name="n_2mainValue【一般廃棄物処理施設】&#10;一人当たり有形固定資産（償却資産）額"/>
        <xdr:cNvSpPr txBox="1"/>
      </xdr:nvSpPr>
      <xdr:spPr>
        <a:xfrm>
          <a:off x="20134795" y="611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127068</xdr:rowOff>
    </xdr:from>
    <xdr:ext cx="599010" cy="259045"/>
    <xdr:sp macro="" textlink="">
      <xdr:nvSpPr>
        <xdr:cNvPr id="498" name="n_3mainValue【一般廃棄物処理施設】&#10;一人当たり有形固定資産（償却資産）額"/>
        <xdr:cNvSpPr txBox="1"/>
      </xdr:nvSpPr>
      <xdr:spPr>
        <a:xfrm>
          <a:off x="19245795" y="612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131792</xdr:rowOff>
    </xdr:from>
    <xdr:ext cx="599010" cy="259045"/>
    <xdr:sp macro="" textlink="">
      <xdr:nvSpPr>
        <xdr:cNvPr id="499" name="n_4mainValue【一般廃棄物処理施設】&#10;一人当たり有形固定資産（償却資産）額"/>
        <xdr:cNvSpPr txBox="1"/>
      </xdr:nvSpPr>
      <xdr:spPr>
        <a:xfrm>
          <a:off x="18356795" y="61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1" name="直線コネクタ 51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2" name="テキスト ボックス 51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3" name="直線コネクタ 51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4" name="テキスト ボックス 51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5" name="直線コネクタ 51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6" name="テキスト ボックス 51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7" name="直線コネクタ 51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8" name="テキスト ボックス 51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63</xdr:row>
      <xdr:rowOff>169164</xdr:rowOff>
    </xdr:to>
    <xdr:cxnSp macro="">
      <xdr:nvCxnSpPr>
        <xdr:cNvPr id="522" name="直線コネクタ 521"/>
        <xdr:cNvCxnSpPr/>
      </xdr:nvCxnSpPr>
      <xdr:spPr>
        <a:xfrm flipV="1">
          <a:off x="16318864" y="94731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523"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524" name="直線コネクタ 523"/>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25"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26" name="直線コネクタ 525"/>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55643</xdr:rowOff>
    </xdr:from>
    <xdr:ext cx="405111" cy="259045"/>
    <xdr:sp macro="" textlink="">
      <xdr:nvSpPr>
        <xdr:cNvPr id="527" name="【保健センター・保健所】&#10;有形固定資産減価償却率平均値テキスト"/>
        <xdr:cNvSpPr txBox="1"/>
      </xdr:nvSpPr>
      <xdr:spPr>
        <a:xfrm>
          <a:off x="16357600" y="9828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528" name="フローチャート: 判断 527"/>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159512</xdr:rowOff>
    </xdr:from>
    <xdr:to>
      <xdr:col>81</xdr:col>
      <xdr:colOff>101600</xdr:colOff>
      <xdr:row>57</xdr:row>
      <xdr:rowOff>89662</xdr:rowOff>
    </xdr:to>
    <xdr:sp macro="" textlink="">
      <xdr:nvSpPr>
        <xdr:cNvPr id="529" name="フローチャート: 判断 528"/>
        <xdr:cNvSpPr/>
      </xdr:nvSpPr>
      <xdr:spPr>
        <a:xfrm>
          <a:off x="15430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125222</xdr:rowOff>
    </xdr:from>
    <xdr:to>
      <xdr:col>76</xdr:col>
      <xdr:colOff>165100</xdr:colOff>
      <xdr:row>57</xdr:row>
      <xdr:rowOff>55372</xdr:rowOff>
    </xdr:to>
    <xdr:sp macro="" textlink="">
      <xdr:nvSpPr>
        <xdr:cNvPr id="530" name="フローチャート: 判断 529"/>
        <xdr:cNvSpPr/>
      </xdr:nvSpPr>
      <xdr:spPr>
        <a:xfrm>
          <a:off x="14541500" y="97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109220</xdr:rowOff>
    </xdr:from>
    <xdr:to>
      <xdr:col>72</xdr:col>
      <xdr:colOff>38100</xdr:colOff>
      <xdr:row>57</xdr:row>
      <xdr:rowOff>39370</xdr:rowOff>
    </xdr:to>
    <xdr:sp macro="" textlink="">
      <xdr:nvSpPr>
        <xdr:cNvPr id="531" name="フローチャート: 判断 530"/>
        <xdr:cNvSpPr/>
      </xdr:nvSpPr>
      <xdr:spPr>
        <a:xfrm>
          <a:off x="13652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52070</xdr:rowOff>
    </xdr:from>
    <xdr:to>
      <xdr:col>67</xdr:col>
      <xdr:colOff>101600</xdr:colOff>
      <xdr:row>56</xdr:row>
      <xdr:rowOff>153670</xdr:rowOff>
    </xdr:to>
    <xdr:sp macro="" textlink="">
      <xdr:nvSpPr>
        <xdr:cNvPr id="532" name="フローチャート: 判断 531"/>
        <xdr:cNvSpPr/>
      </xdr:nvSpPr>
      <xdr:spPr>
        <a:xfrm>
          <a:off x="12763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33782</xdr:rowOff>
    </xdr:from>
    <xdr:to>
      <xdr:col>85</xdr:col>
      <xdr:colOff>177800</xdr:colOff>
      <xdr:row>56</xdr:row>
      <xdr:rowOff>135382</xdr:rowOff>
    </xdr:to>
    <xdr:sp macro="" textlink="">
      <xdr:nvSpPr>
        <xdr:cNvPr id="538" name="楕円 537"/>
        <xdr:cNvSpPr/>
      </xdr:nvSpPr>
      <xdr:spPr>
        <a:xfrm>
          <a:off x="162687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56659</xdr:rowOff>
    </xdr:from>
    <xdr:ext cx="405111" cy="259045"/>
    <xdr:sp macro="" textlink="">
      <xdr:nvSpPr>
        <xdr:cNvPr id="539" name="【保健センター・保健所】&#10;有形固定資産減価償却率該当値テキスト"/>
        <xdr:cNvSpPr txBox="1"/>
      </xdr:nvSpPr>
      <xdr:spPr>
        <a:xfrm>
          <a:off x="16357600" y="948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157226</xdr:rowOff>
    </xdr:from>
    <xdr:to>
      <xdr:col>81</xdr:col>
      <xdr:colOff>101600</xdr:colOff>
      <xdr:row>56</xdr:row>
      <xdr:rowOff>87376</xdr:rowOff>
    </xdr:to>
    <xdr:sp macro="" textlink="">
      <xdr:nvSpPr>
        <xdr:cNvPr id="540" name="楕円 539"/>
        <xdr:cNvSpPr/>
      </xdr:nvSpPr>
      <xdr:spPr>
        <a:xfrm>
          <a:off x="15430500"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36576</xdr:rowOff>
    </xdr:from>
    <xdr:to>
      <xdr:col>85</xdr:col>
      <xdr:colOff>127000</xdr:colOff>
      <xdr:row>56</xdr:row>
      <xdr:rowOff>84582</xdr:rowOff>
    </xdr:to>
    <xdr:cxnSp macro="">
      <xdr:nvCxnSpPr>
        <xdr:cNvPr id="541" name="直線コネクタ 540"/>
        <xdr:cNvCxnSpPr/>
      </xdr:nvCxnSpPr>
      <xdr:spPr>
        <a:xfrm>
          <a:off x="15481300" y="963777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109220</xdr:rowOff>
    </xdr:from>
    <xdr:to>
      <xdr:col>76</xdr:col>
      <xdr:colOff>165100</xdr:colOff>
      <xdr:row>56</xdr:row>
      <xdr:rowOff>39370</xdr:rowOff>
    </xdr:to>
    <xdr:sp macro="" textlink="">
      <xdr:nvSpPr>
        <xdr:cNvPr id="542" name="楕円 541"/>
        <xdr:cNvSpPr/>
      </xdr:nvSpPr>
      <xdr:spPr>
        <a:xfrm>
          <a:off x="14541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160020</xdr:rowOff>
    </xdr:from>
    <xdr:to>
      <xdr:col>81</xdr:col>
      <xdr:colOff>50800</xdr:colOff>
      <xdr:row>56</xdr:row>
      <xdr:rowOff>36576</xdr:rowOff>
    </xdr:to>
    <xdr:cxnSp macro="">
      <xdr:nvCxnSpPr>
        <xdr:cNvPr id="543" name="直線コネクタ 542"/>
        <xdr:cNvCxnSpPr/>
      </xdr:nvCxnSpPr>
      <xdr:spPr>
        <a:xfrm>
          <a:off x="14592300" y="958977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58928</xdr:rowOff>
    </xdr:from>
    <xdr:to>
      <xdr:col>72</xdr:col>
      <xdr:colOff>38100</xdr:colOff>
      <xdr:row>55</xdr:row>
      <xdr:rowOff>160528</xdr:rowOff>
    </xdr:to>
    <xdr:sp macro="" textlink="">
      <xdr:nvSpPr>
        <xdr:cNvPr id="544" name="楕円 543"/>
        <xdr:cNvSpPr/>
      </xdr:nvSpPr>
      <xdr:spPr>
        <a:xfrm>
          <a:off x="13652500" y="94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109728</xdr:rowOff>
    </xdr:from>
    <xdr:to>
      <xdr:col>76</xdr:col>
      <xdr:colOff>114300</xdr:colOff>
      <xdr:row>55</xdr:row>
      <xdr:rowOff>160020</xdr:rowOff>
    </xdr:to>
    <xdr:cxnSp macro="">
      <xdr:nvCxnSpPr>
        <xdr:cNvPr id="545" name="直線コネクタ 544"/>
        <xdr:cNvCxnSpPr/>
      </xdr:nvCxnSpPr>
      <xdr:spPr>
        <a:xfrm>
          <a:off x="13703300" y="953947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10922</xdr:rowOff>
    </xdr:from>
    <xdr:to>
      <xdr:col>67</xdr:col>
      <xdr:colOff>101600</xdr:colOff>
      <xdr:row>55</xdr:row>
      <xdr:rowOff>112522</xdr:rowOff>
    </xdr:to>
    <xdr:sp macro="" textlink="">
      <xdr:nvSpPr>
        <xdr:cNvPr id="546" name="楕円 545"/>
        <xdr:cNvSpPr/>
      </xdr:nvSpPr>
      <xdr:spPr>
        <a:xfrm>
          <a:off x="12763500" y="944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61722</xdr:rowOff>
    </xdr:from>
    <xdr:to>
      <xdr:col>71</xdr:col>
      <xdr:colOff>177800</xdr:colOff>
      <xdr:row>55</xdr:row>
      <xdr:rowOff>109728</xdr:rowOff>
    </xdr:to>
    <xdr:cxnSp macro="">
      <xdr:nvCxnSpPr>
        <xdr:cNvPr id="547" name="直線コネクタ 546"/>
        <xdr:cNvCxnSpPr/>
      </xdr:nvCxnSpPr>
      <xdr:spPr>
        <a:xfrm>
          <a:off x="12814300" y="949147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80789</xdr:rowOff>
    </xdr:from>
    <xdr:ext cx="405111" cy="259045"/>
    <xdr:sp macro="" textlink="">
      <xdr:nvSpPr>
        <xdr:cNvPr id="548" name="n_1aveValue【保健センター・保健所】&#10;有形固定資産減価償却率"/>
        <xdr:cNvSpPr txBox="1"/>
      </xdr:nvSpPr>
      <xdr:spPr>
        <a:xfrm>
          <a:off x="15266044" y="985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46499</xdr:rowOff>
    </xdr:from>
    <xdr:ext cx="405111" cy="259045"/>
    <xdr:sp macro="" textlink="">
      <xdr:nvSpPr>
        <xdr:cNvPr id="549" name="n_2aveValue【保健センター・保健所】&#10;有形固定資産減価償却率"/>
        <xdr:cNvSpPr txBox="1"/>
      </xdr:nvSpPr>
      <xdr:spPr>
        <a:xfrm>
          <a:off x="14389744" y="981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30497</xdr:rowOff>
    </xdr:from>
    <xdr:ext cx="405111" cy="259045"/>
    <xdr:sp macro="" textlink="">
      <xdr:nvSpPr>
        <xdr:cNvPr id="550" name="n_3aveValue【保健センター・保健所】&#10;有形固定資産減価償却率"/>
        <xdr:cNvSpPr txBox="1"/>
      </xdr:nvSpPr>
      <xdr:spPr>
        <a:xfrm>
          <a:off x="13500744" y="980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144797</xdr:rowOff>
    </xdr:from>
    <xdr:ext cx="405111" cy="259045"/>
    <xdr:sp macro="" textlink="">
      <xdr:nvSpPr>
        <xdr:cNvPr id="551" name="n_4aveValue【保健センター・保健所】&#10;有形固定資産減価償却率"/>
        <xdr:cNvSpPr txBox="1"/>
      </xdr:nvSpPr>
      <xdr:spPr>
        <a:xfrm>
          <a:off x="12611744" y="974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103903</xdr:rowOff>
    </xdr:from>
    <xdr:ext cx="405111" cy="259045"/>
    <xdr:sp macro="" textlink="">
      <xdr:nvSpPr>
        <xdr:cNvPr id="552" name="n_1mainValue【保健センター・保健所】&#10;有形固定資産減価償却率"/>
        <xdr:cNvSpPr txBox="1"/>
      </xdr:nvSpPr>
      <xdr:spPr>
        <a:xfrm>
          <a:off x="15266044" y="936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55897</xdr:rowOff>
    </xdr:from>
    <xdr:ext cx="405111" cy="259045"/>
    <xdr:sp macro="" textlink="">
      <xdr:nvSpPr>
        <xdr:cNvPr id="553" name="n_2mainValue【保健センター・保健所】&#10;有形固定資産減価償却率"/>
        <xdr:cNvSpPr txBox="1"/>
      </xdr:nvSpPr>
      <xdr:spPr>
        <a:xfrm>
          <a:off x="143897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5605</xdr:rowOff>
    </xdr:from>
    <xdr:ext cx="405111" cy="259045"/>
    <xdr:sp macro="" textlink="">
      <xdr:nvSpPr>
        <xdr:cNvPr id="554" name="n_3mainValue【保健センター・保健所】&#10;有形固定資産減価償却率"/>
        <xdr:cNvSpPr txBox="1"/>
      </xdr:nvSpPr>
      <xdr:spPr>
        <a:xfrm>
          <a:off x="13500744" y="92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129049</xdr:rowOff>
    </xdr:from>
    <xdr:ext cx="405111" cy="259045"/>
    <xdr:sp macro="" textlink="">
      <xdr:nvSpPr>
        <xdr:cNvPr id="555" name="n_4mainValue【保健センター・保健所】&#10;有形固定資産減価償却率"/>
        <xdr:cNvSpPr txBox="1"/>
      </xdr:nvSpPr>
      <xdr:spPr>
        <a:xfrm>
          <a:off x="12611744" y="921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6" name="直線コネクタ 5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7" name="テキスト ボックス 5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8" name="直線コネクタ 5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9" name="テキスト ボックス 5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0" name="直線コネクタ 5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1" name="テキスト ボックス 5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2" name="直線コネクタ 5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3" name="テキスト ボックス 5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xdr:rowOff>
    </xdr:from>
    <xdr:to>
      <xdr:col>116</xdr:col>
      <xdr:colOff>62864</xdr:colOff>
      <xdr:row>63</xdr:row>
      <xdr:rowOff>98298</xdr:rowOff>
    </xdr:to>
    <xdr:cxnSp macro="">
      <xdr:nvCxnSpPr>
        <xdr:cNvPr id="577" name="直線コネクタ 576"/>
        <xdr:cNvCxnSpPr/>
      </xdr:nvCxnSpPr>
      <xdr:spPr>
        <a:xfrm flipV="1">
          <a:off x="22160864" y="9610344"/>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102125</xdr:rowOff>
    </xdr:from>
    <xdr:ext cx="469744" cy="259045"/>
    <xdr:sp macro="" textlink="">
      <xdr:nvSpPr>
        <xdr:cNvPr id="578" name="【保健センター・保健所】&#10;一人当たり面積最小値テキスト"/>
        <xdr:cNvSpPr txBox="1"/>
      </xdr:nvSpPr>
      <xdr:spPr>
        <a:xfrm>
          <a:off x="22199600" y="1090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98298</xdr:rowOff>
    </xdr:from>
    <xdr:to>
      <xdr:col>116</xdr:col>
      <xdr:colOff>152400</xdr:colOff>
      <xdr:row>63</xdr:row>
      <xdr:rowOff>98298</xdr:rowOff>
    </xdr:to>
    <xdr:cxnSp macro="">
      <xdr:nvCxnSpPr>
        <xdr:cNvPr id="579" name="直線コネクタ 578"/>
        <xdr:cNvCxnSpPr/>
      </xdr:nvCxnSpPr>
      <xdr:spPr>
        <a:xfrm>
          <a:off x="22072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127271</xdr:rowOff>
    </xdr:from>
    <xdr:ext cx="469744" cy="259045"/>
    <xdr:sp macro="" textlink="">
      <xdr:nvSpPr>
        <xdr:cNvPr id="580" name="【保健センター・保健所】&#10;一人当たり面積最大値テキスト"/>
        <xdr:cNvSpPr txBox="1"/>
      </xdr:nvSpPr>
      <xdr:spPr>
        <a:xfrm>
          <a:off x="22199600" y="938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xdr:rowOff>
    </xdr:from>
    <xdr:to>
      <xdr:col>116</xdr:col>
      <xdr:colOff>152400</xdr:colOff>
      <xdr:row>56</xdr:row>
      <xdr:rowOff>9144</xdr:rowOff>
    </xdr:to>
    <xdr:cxnSp macro="">
      <xdr:nvCxnSpPr>
        <xdr:cNvPr id="581" name="直線コネクタ 580"/>
        <xdr:cNvCxnSpPr/>
      </xdr:nvCxnSpPr>
      <xdr:spPr>
        <a:xfrm>
          <a:off x="22072600"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582" name="【保健センター・保健所】&#10;一人当たり面積平均値テキスト"/>
        <xdr:cNvSpPr txBox="1"/>
      </xdr:nvSpPr>
      <xdr:spPr>
        <a:xfrm>
          <a:off x="22199600" y="10653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583" name="フローチャート: 判断 582"/>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584" name="フローチャート: 判断 583"/>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585" name="フローチャート: 判断 584"/>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xdr:rowOff>
    </xdr:from>
    <xdr:to>
      <xdr:col>102</xdr:col>
      <xdr:colOff>165100</xdr:colOff>
      <xdr:row>62</xdr:row>
      <xdr:rowOff>114808</xdr:rowOff>
    </xdr:to>
    <xdr:sp macro="" textlink="">
      <xdr:nvSpPr>
        <xdr:cNvPr id="586" name="フローチャート: 判断 585"/>
        <xdr:cNvSpPr/>
      </xdr:nvSpPr>
      <xdr:spPr>
        <a:xfrm>
          <a:off x="19494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164084</xdr:rowOff>
    </xdr:from>
    <xdr:to>
      <xdr:col>98</xdr:col>
      <xdr:colOff>38100</xdr:colOff>
      <xdr:row>62</xdr:row>
      <xdr:rowOff>94234</xdr:rowOff>
    </xdr:to>
    <xdr:sp macro="" textlink="">
      <xdr:nvSpPr>
        <xdr:cNvPr id="587" name="フローチャート: 判断 586"/>
        <xdr:cNvSpPr/>
      </xdr:nvSpPr>
      <xdr:spPr>
        <a:xfrm>
          <a:off x="18605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xdr:rowOff>
    </xdr:from>
    <xdr:to>
      <xdr:col>116</xdr:col>
      <xdr:colOff>114300</xdr:colOff>
      <xdr:row>62</xdr:row>
      <xdr:rowOff>110236</xdr:rowOff>
    </xdr:to>
    <xdr:sp macro="" textlink="">
      <xdr:nvSpPr>
        <xdr:cNvPr id="593" name="楕円 592"/>
        <xdr:cNvSpPr/>
      </xdr:nvSpPr>
      <xdr:spPr>
        <a:xfrm>
          <a:off x="221107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31513</xdr:rowOff>
    </xdr:from>
    <xdr:ext cx="469744" cy="259045"/>
    <xdr:sp macro="" textlink="">
      <xdr:nvSpPr>
        <xdr:cNvPr id="594" name="【保健センター・保健所】&#10;一人当たり面積該当値テキスト"/>
        <xdr:cNvSpPr txBox="1"/>
      </xdr:nvSpPr>
      <xdr:spPr>
        <a:xfrm>
          <a:off x="22199600" y="1048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xdr:rowOff>
    </xdr:from>
    <xdr:to>
      <xdr:col>112</xdr:col>
      <xdr:colOff>38100</xdr:colOff>
      <xdr:row>62</xdr:row>
      <xdr:rowOff>117094</xdr:rowOff>
    </xdr:to>
    <xdr:sp macro="" textlink="">
      <xdr:nvSpPr>
        <xdr:cNvPr id="595" name="楕円 594"/>
        <xdr:cNvSpPr/>
      </xdr:nvSpPr>
      <xdr:spPr>
        <a:xfrm>
          <a:off x="21272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59436</xdr:rowOff>
    </xdr:from>
    <xdr:to>
      <xdr:col>116</xdr:col>
      <xdr:colOff>63500</xdr:colOff>
      <xdr:row>62</xdr:row>
      <xdr:rowOff>66294</xdr:rowOff>
    </xdr:to>
    <xdr:cxnSp macro="">
      <xdr:nvCxnSpPr>
        <xdr:cNvPr id="596" name="直線コネクタ 595"/>
        <xdr:cNvCxnSpPr/>
      </xdr:nvCxnSpPr>
      <xdr:spPr>
        <a:xfrm flipV="1">
          <a:off x="21323300" y="1068933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597" name="楕円 596"/>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66294</xdr:rowOff>
    </xdr:from>
    <xdr:to>
      <xdr:col>111</xdr:col>
      <xdr:colOff>177800</xdr:colOff>
      <xdr:row>62</xdr:row>
      <xdr:rowOff>68580</xdr:rowOff>
    </xdr:to>
    <xdr:cxnSp macro="">
      <xdr:nvCxnSpPr>
        <xdr:cNvPr id="598" name="直線コネクタ 597"/>
        <xdr:cNvCxnSpPr/>
      </xdr:nvCxnSpPr>
      <xdr:spPr>
        <a:xfrm flipV="1">
          <a:off x="20434300" y="106961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20066</xdr:rowOff>
    </xdr:from>
    <xdr:to>
      <xdr:col>102</xdr:col>
      <xdr:colOff>165100</xdr:colOff>
      <xdr:row>62</xdr:row>
      <xdr:rowOff>121666</xdr:rowOff>
    </xdr:to>
    <xdr:sp macro="" textlink="">
      <xdr:nvSpPr>
        <xdr:cNvPr id="599" name="楕円 598"/>
        <xdr:cNvSpPr/>
      </xdr:nvSpPr>
      <xdr:spPr>
        <a:xfrm>
          <a:off x="19494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70866</xdr:rowOff>
    </xdr:to>
    <xdr:cxnSp macro="">
      <xdr:nvCxnSpPr>
        <xdr:cNvPr id="600" name="直線コネクタ 599"/>
        <xdr:cNvCxnSpPr/>
      </xdr:nvCxnSpPr>
      <xdr:spPr>
        <a:xfrm flipV="1">
          <a:off x="19545300" y="106984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22352</xdr:rowOff>
    </xdr:from>
    <xdr:to>
      <xdr:col>98</xdr:col>
      <xdr:colOff>38100</xdr:colOff>
      <xdr:row>62</xdr:row>
      <xdr:rowOff>123952</xdr:rowOff>
    </xdr:to>
    <xdr:sp macro="" textlink="">
      <xdr:nvSpPr>
        <xdr:cNvPr id="601" name="楕円 600"/>
        <xdr:cNvSpPr/>
      </xdr:nvSpPr>
      <xdr:spPr>
        <a:xfrm>
          <a:off x="18605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70866</xdr:rowOff>
    </xdr:from>
    <xdr:to>
      <xdr:col>102</xdr:col>
      <xdr:colOff>114300</xdr:colOff>
      <xdr:row>62</xdr:row>
      <xdr:rowOff>73152</xdr:rowOff>
    </xdr:to>
    <xdr:cxnSp macro="">
      <xdr:nvCxnSpPr>
        <xdr:cNvPr id="602" name="直線コネクタ 601"/>
        <xdr:cNvCxnSpPr/>
      </xdr:nvCxnSpPr>
      <xdr:spPr>
        <a:xfrm flipV="1">
          <a:off x="18656300" y="107007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603" name="n_1aveValue【保健センター・保健所】&#10;一人当たり面積"/>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04" name="n_2aveValue【保健センター・保健所】&#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131335</xdr:rowOff>
    </xdr:from>
    <xdr:ext cx="469744" cy="259045"/>
    <xdr:sp macro="" textlink="">
      <xdr:nvSpPr>
        <xdr:cNvPr id="605" name="n_3aveValue【保健センター・保健所】&#10;一人当たり面積"/>
        <xdr:cNvSpPr txBox="1"/>
      </xdr:nvSpPr>
      <xdr:spPr>
        <a:xfrm>
          <a:off x="19310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110761</xdr:rowOff>
    </xdr:from>
    <xdr:ext cx="469744" cy="259045"/>
    <xdr:sp macro="" textlink="">
      <xdr:nvSpPr>
        <xdr:cNvPr id="606" name="n_4aveValue【保健センター・保健所】&#10;一人当たり面積"/>
        <xdr:cNvSpPr txBox="1"/>
      </xdr:nvSpPr>
      <xdr:spPr>
        <a:xfrm>
          <a:off x="18421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108221</xdr:rowOff>
    </xdr:from>
    <xdr:ext cx="469744" cy="259045"/>
    <xdr:sp macro="" textlink="">
      <xdr:nvSpPr>
        <xdr:cNvPr id="607" name="n_1mainValue【保健センター・保健所】&#10;一人当たり面積"/>
        <xdr:cNvSpPr txBox="1"/>
      </xdr:nvSpPr>
      <xdr:spPr>
        <a:xfrm>
          <a:off x="210757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110507</xdr:rowOff>
    </xdr:from>
    <xdr:ext cx="469744" cy="259045"/>
    <xdr:sp macro="" textlink="">
      <xdr:nvSpPr>
        <xdr:cNvPr id="608" name="n_2mainValue【保健センター・保健所】&#10;一人当たり面積"/>
        <xdr:cNvSpPr txBox="1"/>
      </xdr:nvSpPr>
      <xdr:spPr>
        <a:xfrm>
          <a:off x="20199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112793</xdr:rowOff>
    </xdr:from>
    <xdr:ext cx="469744" cy="259045"/>
    <xdr:sp macro="" textlink="">
      <xdr:nvSpPr>
        <xdr:cNvPr id="609" name="n_3mainValue【保健センター・保健所】&#10;一人当たり面積"/>
        <xdr:cNvSpPr txBox="1"/>
      </xdr:nvSpPr>
      <xdr:spPr>
        <a:xfrm>
          <a:off x="1931042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115079</xdr:rowOff>
    </xdr:from>
    <xdr:ext cx="469744" cy="259045"/>
    <xdr:sp macro="" textlink="">
      <xdr:nvSpPr>
        <xdr:cNvPr id="610" name="n_4mainValue【保健センター・保健所】&#10;一人当たり面積"/>
        <xdr:cNvSpPr txBox="1"/>
      </xdr:nvSpPr>
      <xdr:spPr>
        <a:xfrm>
          <a:off x="184214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0" name="正方形/長方形 6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1" name="正方形/長方形 6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2" name="正方形/長方形 6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3" name="正方形/長方形 6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4" name="正方形/長方形 6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5" name="正方形/長方形 6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7" name="正方形/長方形 6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8" name="正方形/長方形 6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9" name="正方形/長方形 6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0" name="正方形/長方形 6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1" name="正方形/長方形 6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2" name="正方形/長方形 6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3" name="正方形/長方形 6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正方形/長方形 6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5" name="テキスト ボックス 6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6" name="直線コネクタ 6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7" name="テキスト ボックス 6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8" name="直線コネクタ 6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9" name="テキスト ボックス 6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0" name="直線コネクタ 6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1" name="テキスト ボックス 6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2" name="直線コネクタ 6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3" name="テキスト ボックス 6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4" name="直線コネクタ 6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5" name="テキスト ボックス 6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6" name="直線コネクタ 6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7" name="テキスト ボックス 6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8" name="直線コネクタ 6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9" name="テキスト ボックス 6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56606</xdr:rowOff>
    </xdr:from>
    <xdr:to>
      <xdr:col>85</xdr:col>
      <xdr:colOff>126364</xdr:colOff>
      <xdr:row>109</xdr:row>
      <xdr:rowOff>30480</xdr:rowOff>
    </xdr:to>
    <xdr:cxnSp macro="">
      <xdr:nvCxnSpPr>
        <xdr:cNvPr id="652" name="直線コネクタ 651"/>
        <xdr:cNvCxnSpPr/>
      </xdr:nvCxnSpPr>
      <xdr:spPr>
        <a:xfrm flipV="1">
          <a:off x="16318864" y="1720160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53"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54" name="直線コネクタ 653"/>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3283</xdr:rowOff>
    </xdr:from>
    <xdr:ext cx="340478" cy="259045"/>
    <xdr:sp macro="" textlink="">
      <xdr:nvSpPr>
        <xdr:cNvPr id="655" name="【庁舎】&#10;有形固定資産減価償却率最大値テキスト"/>
        <xdr:cNvSpPr txBox="1"/>
      </xdr:nvSpPr>
      <xdr:spPr>
        <a:xfrm>
          <a:off x="16357600" y="1697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56606</xdr:rowOff>
    </xdr:from>
    <xdr:to>
      <xdr:col>86</xdr:col>
      <xdr:colOff>25400</xdr:colOff>
      <xdr:row>100</xdr:row>
      <xdr:rowOff>56606</xdr:rowOff>
    </xdr:to>
    <xdr:cxnSp macro="">
      <xdr:nvCxnSpPr>
        <xdr:cNvPr id="656" name="直線コネクタ 655"/>
        <xdr:cNvCxnSpPr/>
      </xdr:nvCxnSpPr>
      <xdr:spPr>
        <a:xfrm>
          <a:off x="16230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156046</xdr:rowOff>
    </xdr:from>
    <xdr:ext cx="405111" cy="259045"/>
    <xdr:sp macro="" textlink="">
      <xdr:nvSpPr>
        <xdr:cNvPr id="657" name="【庁舎】&#10;有形固定資産減価償却率平均値テキスト"/>
        <xdr:cNvSpPr txBox="1"/>
      </xdr:nvSpPr>
      <xdr:spPr>
        <a:xfrm>
          <a:off x="16357600" y="1781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658" name="フローチャート: 判断 657"/>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659" name="フローチャート: 判断 658"/>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660" name="フローチャート: 判断 659"/>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61" name="フローチャート: 判断 660"/>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662" name="フローチャート: 判断 661"/>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3" name="テキスト ボックス 6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4" name="テキスト ボックス 6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5" name="テキスト ボックス 6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6" name="テキスト ボックス 6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7" name="テキスト ボックス 6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30299</xdr:rowOff>
    </xdr:from>
    <xdr:to>
      <xdr:col>85</xdr:col>
      <xdr:colOff>177800</xdr:colOff>
      <xdr:row>105</xdr:row>
      <xdr:rowOff>131899</xdr:rowOff>
    </xdr:to>
    <xdr:sp macro="" textlink="">
      <xdr:nvSpPr>
        <xdr:cNvPr id="668" name="楕円 667"/>
        <xdr:cNvSpPr/>
      </xdr:nvSpPr>
      <xdr:spPr>
        <a:xfrm>
          <a:off x="16268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8726</xdr:rowOff>
    </xdr:from>
    <xdr:ext cx="405111" cy="259045"/>
    <xdr:sp macro="" textlink="">
      <xdr:nvSpPr>
        <xdr:cNvPr id="669" name="【庁舎】&#10;有形固定資産減価償却率該当値テキスト"/>
        <xdr:cNvSpPr txBox="1"/>
      </xdr:nvSpPr>
      <xdr:spPr>
        <a:xfrm>
          <a:off x="16357600"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169092</xdr:rowOff>
    </xdr:from>
    <xdr:to>
      <xdr:col>81</xdr:col>
      <xdr:colOff>101600</xdr:colOff>
      <xdr:row>108</xdr:row>
      <xdr:rowOff>99242</xdr:rowOff>
    </xdr:to>
    <xdr:sp macro="" textlink="">
      <xdr:nvSpPr>
        <xdr:cNvPr id="670" name="楕円 669"/>
        <xdr:cNvSpPr/>
      </xdr:nvSpPr>
      <xdr:spPr>
        <a:xfrm>
          <a:off x="15430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81099</xdr:rowOff>
    </xdr:from>
    <xdr:to>
      <xdr:col>85</xdr:col>
      <xdr:colOff>127000</xdr:colOff>
      <xdr:row>108</xdr:row>
      <xdr:rowOff>48442</xdr:rowOff>
    </xdr:to>
    <xdr:cxnSp macro="">
      <xdr:nvCxnSpPr>
        <xdr:cNvPr id="671" name="直線コネクタ 670"/>
        <xdr:cNvCxnSpPr/>
      </xdr:nvCxnSpPr>
      <xdr:spPr>
        <a:xfrm flipV="1">
          <a:off x="15481300" y="18083349"/>
          <a:ext cx="838200" cy="48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159294</xdr:rowOff>
    </xdr:from>
    <xdr:to>
      <xdr:col>76</xdr:col>
      <xdr:colOff>165100</xdr:colOff>
      <xdr:row>108</xdr:row>
      <xdr:rowOff>89444</xdr:rowOff>
    </xdr:to>
    <xdr:sp macro="" textlink="">
      <xdr:nvSpPr>
        <xdr:cNvPr id="672" name="楕円 671"/>
        <xdr:cNvSpPr/>
      </xdr:nvSpPr>
      <xdr:spPr>
        <a:xfrm>
          <a:off x="14541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38644</xdr:rowOff>
    </xdr:from>
    <xdr:to>
      <xdr:col>81</xdr:col>
      <xdr:colOff>50800</xdr:colOff>
      <xdr:row>108</xdr:row>
      <xdr:rowOff>48442</xdr:rowOff>
    </xdr:to>
    <xdr:cxnSp macro="">
      <xdr:nvCxnSpPr>
        <xdr:cNvPr id="673" name="直線コネクタ 672"/>
        <xdr:cNvCxnSpPr/>
      </xdr:nvCxnSpPr>
      <xdr:spPr>
        <a:xfrm>
          <a:off x="14592300" y="1855524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9071</xdr:rowOff>
    </xdr:from>
    <xdr:to>
      <xdr:col>72</xdr:col>
      <xdr:colOff>38100</xdr:colOff>
      <xdr:row>108</xdr:row>
      <xdr:rowOff>110671</xdr:rowOff>
    </xdr:to>
    <xdr:sp macro="" textlink="">
      <xdr:nvSpPr>
        <xdr:cNvPr id="674" name="楕円 673"/>
        <xdr:cNvSpPr/>
      </xdr:nvSpPr>
      <xdr:spPr>
        <a:xfrm>
          <a:off x="13652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38644</xdr:rowOff>
    </xdr:from>
    <xdr:to>
      <xdr:col>76</xdr:col>
      <xdr:colOff>114300</xdr:colOff>
      <xdr:row>108</xdr:row>
      <xdr:rowOff>59871</xdr:rowOff>
    </xdr:to>
    <xdr:cxnSp macro="">
      <xdr:nvCxnSpPr>
        <xdr:cNvPr id="675" name="直線コネクタ 674"/>
        <xdr:cNvCxnSpPr/>
      </xdr:nvCxnSpPr>
      <xdr:spPr>
        <a:xfrm flipV="1">
          <a:off x="13703300" y="1855524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147864</xdr:rowOff>
    </xdr:from>
    <xdr:to>
      <xdr:col>67</xdr:col>
      <xdr:colOff>101600</xdr:colOff>
      <xdr:row>108</xdr:row>
      <xdr:rowOff>78014</xdr:rowOff>
    </xdr:to>
    <xdr:sp macro="" textlink="">
      <xdr:nvSpPr>
        <xdr:cNvPr id="676" name="楕円 675"/>
        <xdr:cNvSpPr/>
      </xdr:nvSpPr>
      <xdr:spPr>
        <a:xfrm>
          <a:off x="12763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27214</xdr:rowOff>
    </xdr:from>
    <xdr:to>
      <xdr:col>71</xdr:col>
      <xdr:colOff>177800</xdr:colOff>
      <xdr:row>108</xdr:row>
      <xdr:rowOff>59871</xdr:rowOff>
    </xdr:to>
    <xdr:cxnSp macro="">
      <xdr:nvCxnSpPr>
        <xdr:cNvPr id="677" name="直線コネクタ 676"/>
        <xdr:cNvCxnSpPr/>
      </xdr:nvCxnSpPr>
      <xdr:spPr>
        <a:xfrm>
          <a:off x="12814300" y="18543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132097</xdr:rowOff>
    </xdr:from>
    <xdr:ext cx="405111" cy="259045"/>
    <xdr:sp macro="" textlink="">
      <xdr:nvSpPr>
        <xdr:cNvPr id="678" name="n_1aveValue【庁舎】&#10;有形固定資産減価償却率"/>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679" name="n_2aveValue【庁舎】&#10;有形固定資産減価償却率"/>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680"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681" name="n_4aveValue【庁舎】&#10;有形固定資産減価償却率"/>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90369</xdr:rowOff>
    </xdr:from>
    <xdr:ext cx="405111" cy="259045"/>
    <xdr:sp macro="" textlink="">
      <xdr:nvSpPr>
        <xdr:cNvPr id="682" name="n_1mainValue【庁舎】&#10;有形固定資産減価償却率"/>
        <xdr:cNvSpPr txBox="1"/>
      </xdr:nvSpPr>
      <xdr:spPr>
        <a:xfrm>
          <a:off x="15266044" y="186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80571</xdr:rowOff>
    </xdr:from>
    <xdr:ext cx="405111" cy="259045"/>
    <xdr:sp macro="" textlink="">
      <xdr:nvSpPr>
        <xdr:cNvPr id="683" name="n_2mainValue【庁舎】&#10;有形固定資産減価償却率"/>
        <xdr:cNvSpPr txBox="1"/>
      </xdr:nvSpPr>
      <xdr:spPr>
        <a:xfrm>
          <a:off x="14389744" y="1859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101798</xdr:rowOff>
    </xdr:from>
    <xdr:ext cx="405111" cy="259045"/>
    <xdr:sp macro="" textlink="">
      <xdr:nvSpPr>
        <xdr:cNvPr id="684" name="n_3mainValue【庁舎】&#10;有形固定資産減価償却率"/>
        <xdr:cNvSpPr txBox="1"/>
      </xdr:nvSpPr>
      <xdr:spPr>
        <a:xfrm>
          <a:off x="13500744" y="186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69141</xdr:rowOff>
    </xdr:from>
    <xdr:ext cx="405111" cy="259045"/>
    <xdr:sp macro="" textlink="">
      <xdr:nvSpPr>
        <xdr:cNvPr id="685" name="n_4mainValue【庁舎】&#10;有形固定資産減価償却率"/>
        <xdr:cNvSpPr txBox="1"/>
      </xdr:nvSpPr>
      <xdr:spPr>
        <a:xfrm>
          <a:off x="12611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6" name="直線コネクタ 6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7" name="テキスト ボックス 6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8" name="直線コネクタ 6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9" name="テキスト ボックス 6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0" name="直線コネクタ 6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1" name="テキスト ボックス 7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2" name="直線コネクタ 7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3" name="テキスト ボックス 7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4" name="直線コネクタ 7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5" name="テキスト ボックス 7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6" name="直線コネクタ 7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7" name="テキスト ボックス 7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85725</xdr:rowOff>
    </xdr:to>
    <xdr:cxnSp macro="">
      <xdr:nvCxnSpPr>
        <xdr:cNvPr id="709" name="直線コネクタ 708"/>
        <xdr:cNvCxnSpPr/>
      </xdr:nvCxnSpPr>
      <xdr:spPr>
        <a:xfrm flipV="1">
          <a:off x="22160864" y="170402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710" name="【庁舎】&#10;一人当たり面積最小値テキスト"/>
        <xdr:cNvSpPr txBox="1"/>
      </xdr:nvSpPr>
      <xdr:spPr>
        <a:xfrm>
          <a:off x="22199600"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85725</xdr:rowOff>
    </xdr:from>
    <xdr:to>
      <xdr:col>116</xdr:col>
      <xdr:colOff>152400</xdr:colOff>
      <xdr:row>107</xdr:row>
      <xdr:rowOff>85725</xdr:rowOff>
    </xdr:to>
    <xdr:cxnSp macro="">
      <xdr:nvCxnSpPr>
        <xdr:cNvPr id="711" name="直線コネクタ 710"/>
        <xdr:cNvCxnSpPr/>
      </xdr:nvCxnSpPr>
      <xdr:spPr>
        <a:xfrm>
          <a:off x="22072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712"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713" name="直線コネクタ 712"/>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160672</xdr:rowOff>
    </xdr:from>
    <xdr:ext cx="469744" cy="259045"/>
    <xdr:sp macro="" textlink="">
      <xdr:nvSpPr>
        <xdr:cNvPr id="714" name="【庁舎】&#10;一人当たり面積平均値テキスト"/>
        <xdr:cNvSpPr txBox="1"/>
      </xdr:nvSpPr>
      <xdr:spPr>
        <a:xfrm>
          <a:off x="22199600" y="17648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137795</xdr:rowOff>
    </xdr:from>
    <xdr:to>
      <xdr:col>116</xdr:col>
      <xdr:colOff>114300</xdr:colOff>
      <xdr:row>104</xdr:row>
      <xdr:rowOff>67945</xdr:rowOff>
    </xdr:to>
    <xdr:sp macro="" textlink="">
      <xdr:nvSpPr>
        <xdr:cNvPr id="715" name="フローチャート: 判断 714"/>
        <xdr:cNvSpPr/>
      </xdr:nvSpPr>
      <xdr:spPr>
        <a:xfrm>
          <a:off x="22110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65405</xdr:rowOff>
    </xdr:from>
    <xdr:to>
      <xdr:col>112</xdr:col>
      <xdr:colOff>38100</xdr:colOff>
      <xdr:row>103</xdr:row>
      <xdr:rowOff>167005</xdr:rowOff>
    </xdr:to>
    <xdr:sp macro="" textlink="">
      <xdr:nvSpPr>
        <xdr:cNvPr id="716" name="フローチャート: 判断 715"/>
        <xdr:cNvSpPr/>
      </xdr:nvSpPr>
      <xdr:spPr>
        <a:xfrm>
          <a:off x="21272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133986</xdr:rowOff>
    </xdr:from>
    <xdr:to>
      <xdr:col>107</xdr:col>
      <xdr:colOff>101600</xdr:colOff>
      <xdr:row>104</xdr:row>
      <xdr:rowOff>64136</xdr:rowOff>
    </xdr:to>
    <xdr:sp macro="" textlink="">
      <xdr:nvSpPr>
        <xdr:cNvPr id="717" name="フローチャート: 判断 716"/>
        <xdr:cNvSpPr/>
      </xdr:nvSpPr>
      <xdr:spPr>
        <a:xfrm>
          <a:off x="20383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111125</xdr:rowOff>
    </xdr:from>
    <xdr:to>
      <xdr:col>102</xdr:col>
      <xdr:colOff>165100</xdr:colOff>
      <xdr:row>104</xdr:row>
      <xdr:rowOff>41275</xdr:rowOff>
    </xdr:to>
    <xdr:sp macro="" textlink="">
      <xdr:nvSpPr>
        <xdr:cNvPr id="718" name="フローチャート: 判断 717"/>
        <xdr:cNvSpPr/>
      </xdr:nvSpPr>
      <xdr:spPr>
        <a:xfrm>
          <a:off x="19494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4445</xdr:rowOff>
    </xdr:from>
    <xdr:to>
      <xdr:col>98</xdr:col>
      <xdr:colOff>38100</xdr:colOff>
      <xdr:row>104</xdr:row>
      <xdr:rowOff>106045</xdr:rowOff>
    </xdr:to>
    <xdr:sp macro="" textlink="">
      <xdr:nvSpPr>
        <xdr:cNvPr id="719" name="フローチャート: 判断 718"/>
        <xdr:cNvSpPr/>
      </xdr:nvSpPr>
      <xdr:spPr>
        <a:xfrm>
          <a:off x="18605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103505</xdr:rowOff>
    </xdr:from>
    <xdr:to>
      <xdr:col>116</xdr:col>
      <xdr:colOff>114300</xdr:colOff>
      <xdr:row>105</xdr:row>
      <xdr:rowOff>33655</xdr:rowOff>
    </xdr:to>
    <xdr:sp macro="" textlink="">
      <xdr:nvSpPr>
        <xdr:cNvPr id="725" name="楕円 724"/>
        <xdr:cNvSpPr/>
      </xdr:nvSpPr>
      <xdr:spPr>
        <a:xfrm>
          <a:off x="221107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81932</xdr:rowOff>
    </xdr:from>
    <xdr:ext cx="469744" cy="259045"/>
    <xdr:sp macro="" textlink="">
      <xdr:nvSpPr>
        <xdr:cNvPr id="726" name="【庁舎】&#10;一人当たり面積該当値テキスト"/>
        <xdr:cNvSpPr txBox="1"/>
      </xdr:nvSpPr>
      <xdr:spPr>
        <a:xfrm>
          <a:off x="22199600" y="1791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727" name="楕円 726"/>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154305</xdr:rowOff>
    </xdr:from>
    <xdr:to>
      <xdr:col>116</xdr:col>
      <xdr:colOff>63500</xdr:colOff>
      <xdr:row>104</xdr:row>
      <xdr:rowOff>167639</xdr:rowOff>
    </xdr:to>
    <xdr:cxnSp macro="">
      <xdr:nvCxnSpPr>
        <xdr:cNvPr id="728" name="直線コネクタ 727"/>
        <xdr:cNvCxnSpPr/>
      </xdr:nvCxnSpPr>
      <xdr:spPr>
        <a:xfrm flipV="1">
          <a:off x="21323300" y="1798510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120650</xdr:rowOff>
    </xdr:from>
    <xdr:to>
      <xdr:col>107</xdr:col>
      <xdr:colOff>101600</xdr:colOff>
      <xdr:row>105</xdr:row>
      <xdr:rowOff>50800</xdr:rowOff>
    </xdr:to>
    <xdr:sp macro="" textlink="">
      <xdr:nvSpPr>
        <xdr:cNvPr id="729" name="楕円 728"/>
        <xdr:cNvSpPr/>
      </xdr:nvSpPr>
      <xdr:spPr>
        <a:xfrm>
          <a:off x="20383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167639</xdr:rowOff>
    </xdr:from>
    <xdr:to>
      <xdr:col>111</xdr:col>
      <xdr:colOff>177800</xdr:colOff>
      <xdr:row>105</xdr:row>
      <xdr:rowOff>0</xdr:rowOff>
    </xdr:to>
    <xdr:cxnSp macro="">
      <xdr:nvCxnSpPr>
        <xdr:cNvPr id="730" name="直線コネクタ 729"/>
        <xdr:cNvCxnSpPr/>
      </xdr:nvCxnSpPr>
      <xdr:spPr>
        <a:xfrm flipV="1">
          <a:off x="20434300" y="17998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128270</xdr:rowOff>
    </xdr:from>
    <xdr:to>
      <xdr:col>102</xdr:col>
      <xdr:colOff>165100</xdr:colOff>
      <xdr:row>105</xdr:row>
      <xdr:rowOff>58420</xdr:rowOff>
    </xdr:to>
    <xdr:sp macro="" textlink="">
      <xdr:nvSpPr>
        <xdr:cNvPr id="731" name="楕円 730"/>
        <xdr:cNvSpPr/>
      </xdr:nvSpPr>
      <xdr:spPr>
        <a:xfrm>
          <a:off x="19494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0</xdr:rowOff>
    </xdr:from>
    <xdr:to>
      <xdr:col>107</xdr:col>
      <xdr:colOff>50800</xdr:colOff>
      <xdr:row>105</xdr:row>
      <xdr:rowOff>7620</xdr:rowOff>
    </xdr:to>
    <xdr:cxnSp macro="">
      <xdr:nvCxnSpPr>
        <xdr:cNvPr id="732" name="直線コネクタ 731"/>
        <xdr:cNvCxnSpPr/>
      </xdr:nvCxnSpPr>
      <xdr:spPr>
        <a:xfrm flipV="1">
          <a:off x="19545300" y="18002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135889</xdr:rowOff>
    </xdr:from>
    <xdr:to>
      <xdr:col>98</xdr:col>
      <xdr:colOff>38100</xdr:colOff>
      <xdr:row>105</xdr:row>
      <xdr:rowOff>66039</xdr:rowOff>
    </xdr:to>
    <xdr:sp macro="" textlink="">
      <xdr:nvSpPr>
        <xdr:cNvPr id="733" name="楕円 732"/>
        <xdr:cNvSpPr/>
      </xdr:nvSpPr>
      <xdr:spPr>
        <a:xfrm>
          <a:off x="18605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xdr:rowOff>
    </xdr:from>
    <xdr:to>
      <xdr:col>102</xdr:col>
      <xdr:colOff>114300</xdr:colOff>
      <xdr:row>105</xdr:row>
      <xdr:rowOff>15239</xdr:rowOff>
    </xdr:to>
    <xdr:cxnSp macro="">
      <xdr:nvCxnSpPr>
        <xdr:cNvPr id="734" name="直線コネクタ 733"/>
        <xdr:cNvCxnSpPr/>
      </xdr:nvCxnSpPr>
      <xdr:spPr>
        <a:xfrm flipV="1">
          <a:off x="18656300" y="180098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12082</xdr:rowOff>
    </xdr:from>
    <xdr:ext cx="469744" cy="259045"/>
    <xdr:sp macro="" textlink="">
      <xdr:nvSpPr>
        <xdr:cNvPr id="735" name="n_1aveValue【庁舎】&#10;一人当たり面積"/>
        <xdr:cNvSpPr txBox="1"/>
      </xdr:nvSpPr>
      <xdr:spPr>
        <a:xfrm>
          <a:off x="210757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80663</xdr:rowOff>
    </xdr:from>
    <xdr:ext cx="469744" cy="259045"/>
    <xdr:sp macro="" textlink="">
      <xdr:nvSpPr>
        <xdr:cNvPr id="736" name="n_2aveValue【庁舎】&#10;一人当たり面積"/>
        <xdr:cNvSpPr txBox="1"/>
      </xdr:nvSpPr>
      <xdr:spPr>
        <a:xfrm>
          <a:off x="20199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57802</xdr:rowOff>
    </xdr:from>
    <xdr:ext cx="469744" cy="259045"/>
    <xdr:sp macro="" textlink="">
      <xdr:nvSpPr>
        <xdr:cNvPr id="737" name="n_3aveValue【庁舎】&#10;一人当たり面積"/>
        <xdr:cNvSpPr txBox="1"/>
      </xdr:nvSpPr>
      <xdr:spPr>
        <a:xfrm>
          <a:off x="193104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122572</xdr:rowOff>
    </xdr:from>
    <xdr:ext cx="469744" cy="259045"/>
    <xdr:sp macro="" textlink="">
      <xdr:nvSpPr>
        <xdr:cNvPr id="738" name="n_4aveValue【庁舎】&#10;一人当たり面積"/>
        <xdr:cNvSpPr txBox="1"/>
      </xdr:nvSpPr>
      <xdr:spPr>
        <a:xfrm>
          <a:off x="18421427"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38116</xdr:rowOff>
    </xdr:from>
    <xdr:ext cx="469744" cy="259045"/>
    <xdr:sp macro="" textlink="">
      <xdr:nvSpPr>
        <xdr:cNvPr id="739" name="n_1main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41927</xdr:rowOff>
    </xdr:from>
    <xdr:ext cx="469744" cy="259045"/>
    <xdr:sp macro="" textlink="">
      <xdr:nvSpPr>
        <xdr:cNvPr id="740" name="n_2mainValue【庁舎】&#10;一人当たり面積"/>
        <xdr:cNvSpPr txBox="1"/>
      </xdr:nvSpPr>
      <xdr:spPr>
        <a:xfrm>
          <a:off x="20199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49547</xdr:rowOff>
    </xdr:from>
    <xdr:ext cx="469744" cy="259045"/>
    <xdr:sp macro="" textlink="">
      <xdr:nvSpPr>
        <xdr:cNvPr id="741" name="n_3mainValue【庁舎】&#10;一人当たり面積"/>
        <xdr:cNvSpPr txBox="1"/>
      </xdr:nvSpPr>
      <xdr:spPr>
        <a:xfrm>
          <a:off x="193104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57166</xdr:rowOff>
    </xdr:from>
    <xdr:ext cx="469744" cy="259045"/>
    <xdr:sp macro="" textlink="">
      <xdr:nvSpPr>
        <xdr:cNvPr id="742" name="n_4mainValue【庁舎】&#10;一人当たり面積"/>
        <xdr:cNvSpPr txBox="1"/>
      </xdr:nvSpPr>
      <xdr:spPr>
        <a:xfrm>
          <a:off x="18421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類似団体と比較して、特に有形固定資産減価償却率が高い、体育館・プール・福祉施設については安全性を確保しながら長寿命化を図り、施設の活用を進めていきます。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5458_&#26012;&#37324;&#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84.2</v>
          </cell>
          <cell r="BX51">
            <v>86.9</v>
          </cell>
          <cell r="CF51">
            <v>89.7</v>
          </cell>
          <cell r="CN51">
            <v>95.4</v>
          </cell>
          <cell r="CV51">
            <v>94.1</v>
          </cell>
        </row>
        <row r="53">
          <cell r="BP53">
            <v>61.1</v>
          </cell>
          <cell r="BX53">
            <v>63.2</v>
          </cell>
          <cell r="CF53">
            <v>65.099999999999994</v>
          </cell>
          <cell r="CN53">
            <v>66.7</v>
          </cell>
          <cell r="CV53">
            <v>68</v>
          </cell>
        </row>
        <row r="55">
          <cell r="AN55" t="str">
            <v>類似団体内平均値</v>
          </cell>
          <cell r="BP55">
            <v>51.4</v>
          </cell>
          <cell r="BX55">
            <v>46.8</v>
          </cell>
          <cell r="CF55">
            <v>48.4</v>
          </cell>
          <cell r="CN55">
            <v>43</v>
          </cell>
          <cell r="CV55">
            <v>32.4</v>
          </cell>
        </row>
        <row r="57">
          <cell r="BP57">
            <v>59.8</v>
          </cell>
          <cell r="BX57">
            <v>61.7</v>
          </cell>
          <cell r="CF57">
            <v>61.8</v>
          </cell>
          <cell r="CN57">
            <v>62.8</v>
          </cell>
          <cell r="CV57">
            <v>64.2</v>
          </cell>
        </row>
        <row r="72">
          <cell r="BP72" t="str">
            <v>H28</v>
          </cell>
          <cell r="BX72" t="str">
            <v>H29</v>
          </cell>
          <cell r="CF72" t="str">
            <v>H30</v>
          </cell>
          <cell r="CN72" t="str">
            <v>R01</v>
          </cell>
          <cell r="CV72" t="str">
            <v>R02</v>
          </cell>
        </row>
        <row r="73">
          <cell r="AN73" t="str">
            <v>当該団体値</v>
          </cell>
          <cell r="BP73">
            <v>84.2</v>
          </cell>
          <cell r="BX73">
            <v>86.9</v>
          </cell>
          <cell r="CF73">
            <v>89.7</v>
          </cell>
          <cell r="CN73">
            <v>95.4</v>
          </cell>
          <cell r="CV73">
            <v>94.1</v>
          </cell>
        </row>
        <row r="75">
          <cell r="BP75">
            <v>10.6</v>
          </cell>
          <cell r="BX75">
            <v>10.1</v>
          </cell>
          <cell r="CF75">
            <v>9.4</v>
          </cell>
          <cell r="CN75">
            <v>9.9</v>
          </cell>
          <cell r="CV75">
            <v>9.9</v>
          </cell>
        </row>
        <row r="77">
          <cell r="AN77" t="str">
            <v>類似団体内平均値</v>
          </cell>
          <cell r="BP77">
            <v>51.4</v>
          </cell>
          <cell r="BX77">
            <v>46.8</v>
          </cell>
          <cell r="CF77">
            <v>48.4</v>
          </cell>
          <cell r="CN77">
            <v>43</v>
          </cell>
          <cell r="CV77">
            <v>32.4</v>
          </cell>
        </row>
        <row r="79">
          <cell r="BP79">
            <v>10.199999999999999</v>
          </cell>
          <cell r="BX79">
            <v>9.9</v>
          </cell>
          <cell r="CF79">
            <v>9.9</v>
          </cell>
          <cell r="CN79">
            <v>9.9</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11520158</v>
      </c>
      <c r="BO4" s="426"/>
      <c r="BP4" s="426"/>
      <c r="BQ4" s="426"/>
      <c r="BR4" s="426"/>
      <c r="BS4" s="426"/>
      <c r="BT4" s="426"/>
      <c r="BU4" s="427"/>
      <c r="BV4" s="425">
        <v>9669518</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4.5</v>
      </c>
      <c r="CU4" s="610"/>
      <c r="CV4" s="610"/>
      <c r="CW4" s="610"/>
      <c r="CX4" s="610"/>
      <c r="CY4" s="610"/>
      <c r="CZ4" s="610"/>
      <c r="DA4" s="611"/>
      <c r="DB4" s="609">
        <v>4.0999999999999996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11263456</v>
      </c>
      <c r="BO5" s="431"/>
      <c r="BP5" s="431"/>
      <c r="BQ5" s="431"/>
      <c r="BR5" s="431"/>
      <c r="BS5" s="431"/>
      <c r="BT5" s="431"/>
      <c r="BU5" s="432"/>
      <c r="BV5" s="430">
        <v>9431333</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85.3</v>
      </c>
      <c r="CU5" s="401"/>
      <c r="CV5" s="401"/>
      <c r="CW5" s="401"/>
      <c r="CX5" s="401"/>
      <c r="CY5" s="401"/>
      <c r="CZ5" s="401"/>
      <c r="DA5" s="402"/>
      <c r="DB5" s="400">
        <v>88</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256702</v>
      </c>
      <c r="BO6" s="431"/>
      <c r="BP6" s="431"/>
      <c r="BQ6" s="431"/>
      <c r="BR6" s="431"/>
      <c r="BS6" s="431"/>
      <c r="BT6" s="431"/>
      <c r="BU6" s="432"/>
      <c r="BV6" s="430">
        <v>238185</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89.6</v>
      </c>
      <c r="CU6" s="584"/>
      <c r="CV6" s="584"/>
      <c r="CW6" s="584"/>
      <c r="CX6" s="584"/>
      <c r="CY6" s="584"/>
      <c r="CZ6" s="584"/>
      <c r="DA6" s="585"/>
      <c r="DB6" s="583">
        <v>91.2</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229</v>
      </c>
      <c r="BO7" s="431"/>
      <c r="BP7" s="431"/>
      <c r="BQ7" s="431"/>
      <c r="BR7" s="431"/>
      <c r="BS7" s="431"/>
      <c r="BT7" s="431"/>
      <c r="BU7" s="432"/>
      <c r="BV7" s="430">
        <v>9378</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5760335</v>
      </c>
      <c r="CU7" s="431"/>
      <c r="CV7" s="431"/>
      <c r="CW7" s="431"/>
      <c r="CX7" s="431"/>
      <c r="CY7" s="431"/>
      <c r="CZ7" s="431"/>
      <c r="DA7" s="432"/>
      <c r="DB7" s="430">
        <v>5575551</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256473</v>
      </c>
      <c r="BO8" s="431"/>
      <c r="BP8" s="431"/>
      <c r="BQ8" s="431"/>
      <c r="BR8" s="431"/>
      <c r="BS8" s="431"/>
      <c r="BT8" s="431"/>
      <c r="BU8" s="432"/>
      <c r="BV8" s="430">
        <v>228807</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0.37</v>
      </c>
      <c r="CU8" s="544"/>
      <c r="CV8" s="544"/>
      <c r="CW8" s="544"/>
      <c r="CX8" s="544"/>
      <c r="CY8" s="544"/>
      <c r="CZ8" s="544"/>
      <c r="DA8" s="545"/>
      <c r="DB8" s="543">
        <v>0.37</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11418</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108</v>
      </c>
      <c r="AV9" s="488"/>
      <c r="AW9" s="488"/>
      <c r="AX9" s="488"/>
      <c r="AY9" s="410" t="s">
        <v>115</v>
      </c>
      <c r="AZ9" s="411"/>
      <c r="BA9" s="411"/>
      <c r="BB9" s="411"/>
      <c r="BC9" s="411"/>
      <c r="BD9" s="411"/>
      <c r="BE9" s="411"/>
      <c r="BF9" s="411"/>
      <c r="BG9" s="411"/>
      <c r="BH9" s="411"/>
      <c r="BI9" s="411"/>
      <c r="BJ9" s="411"/>
      <c r="BK9" s="411"/>
      <c r="BL9" s="411"/>
      <c r="BM9" s="412"/>
      <c r="BN9" s="430">
        <v>27666</v>
      </c>
      <c r="BO9" s="431"/>
      <c r="BP9" s="431"/>
      <c r="BQ9" s="431"/>
      <c r="BR9" s="431"/>
      <c r="BS9" s="431"/>
      <c r="BT9" s="431"/>
      <c r="BU9" s="432"/>
      <c r="BV9" s="430">
        <v>11006</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13.5</v>
      </c>
      <c r="CU9" s="401"/>
      <c r="CV9" s="401"/>
      <c r="CW9" s="401"/>
      <c r="CX9" s="401"/>
      <c r="CY9" s="401"/>
      <c r="CZ9" s="401"/>
      <c r="DA9" s="402"/>
      <c r="DB9" s="400">
        <v>14.3</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12231</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233902</v>
      </c>
      <c r="BO10" s="431"/>
      <c r="BP10" s="431"/>
      <c r="BQ10" s="431"/>
      <c r="BR10" s="431"/>
      <c r="BS10" s="431"/>
      <c r="BT10" s="431"/>
      <c r="BU10" s="432"/>
      <c r="BV10" s="430">
        <v>650</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11300</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190000</v>
      </c>
      <c r="BO12" s="431"/>
      <c r="BP12" s="431"/>
      <c r="BQ12" s="431"/>
      <c r="BR12" s="431"/>
      <c r="BS12" s="431"/>
      <c r="BT12" s="431"/>
      <c r="BU12" s="432"/>
      <c r="BV12" s="430">
        <v>105000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11110</v>
      </c>
      <c r="S13" s="534"/>
      <c r="T13" s="534"/>
      <c r="U13" s="534"/>
      <c r="V13" s="535"/>
      <c r="W13" s="521" t="s">
        <v>140</v>
      </c>
      <c r="X13" s="443"/>
      <c r="Y13" s="443"/>
      <c r="Z13" s="443"/>
      <c r="AA13" s="443"/>
      <c r="AB13" s="444"/>
      <c r="AC13" s="406">
        <v>1461</v>
      </c>
      <c r="AD13" s="407"/>
      <c r="AE13" s="407"/>
      <c r="AF13" s="407"/>
      <c r="AG13" s="408"/>
      <c r="AH13" s="406">
        <v>1478</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71568</v>
      </c>
      <c r="BO13" s="431"/>
      <c r="BP13" s="431"/>
      <c r="BQ13" s="431"/>
      <c r="BR13" s="431"/>
      <c r="BS13" s="431"/>
      <c r="BT13" s="431"/>
      <c r="BU13" s="432"/>
      <c r="BV13" s="430">
        <v>-93344</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9.9</v>
      </c>
      <c r="CU13" s="401"/>
      <c r="CV13" s="401"/>
      <c r="CW13" s="401"/>
      <c r="CX13" s="401"/>
      <c r="CY13" s="401"/>
      <c r="CZ13" s="401"/>
      <c r="DA13" s="402"/>
      <c r="DB13" s="400">
        <v>9.9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11530</v>
      </c>
      <c r="S14" s="534"/>
      <c r="T14" s="534"/>
      <c r="U14" s="534"/>
      <c r="V14" s="535"/>
      <c r="W14" s="536"/>
      <c r="X14" s="446"/>
      <c r="Y14" s="446"/>
      <c r="Z14" s="446"/>
      <c r="AA14" s="446"/>
      <c r="AB14" s="447"/>
      <c r="AC14" s="526">
        <v>22.2</v>
      </c>
      <c r="AD14" s="527"/>
      <c r="AE14" s="527"/>
      <c r="AF14" s="527"/>
      <c r="AG14" s="528"/>
      <c r="AH14" s="526">
        <v>21.2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v>94.1</v>
      </c>
      <c r="CU14" s="538"/>
      <c r="CV14" s="538"/>
      <c r="CW14" s="538"/>
      <c r="CX14" s="538"/>
      <c r="CY14" s="538"/>
      <c r="CZ14" s="538"/>
      <c r="DA14" s="539"/>
      <c r="DB14" s="537">
        <v>95.4</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139</v>
      </c>
      <c r="N15" s="531"/>
      <c r="O15" s="531"/>
      <c r="P15" s="531"/>
      <c r="Q15" s="532"/>
      <c r="R15" s="533">
        <v>11314</v>
      </c>
      <c r="S15" s="534"/>
      <c r="T15" s="534"/>
      <c r="U15" s="534"/>
      <c r="V15" s="535"/>
      <c r="W15" s="521" t="s">
        <v>147</v>
      </c>
      <c r="X15" s="443"/>
      <c r="Y15" s="443"/>
      <c r="Z15" s="443"/>
      <c r="AA15" s="443"/>
      <c r="AB15" s="444"/>
      <c r="AC15" s="406">
        <v>1240</v>
      </c>
      <c r="AD15" s="407"/>
      <c r="AE15" s="407"/>
      <c r="AF15" s="407"/>
      <c r="AG15" s="408"/>
      <c r="AH15" s="406">
        <v>1340</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1866269</v>
      </c>
      <c r="BO15" s="426"/>
      <c r="BP15" s="426"/>
      <c r="BQ15" s="426"/>
      <c r="BR15" s="426"/>
      <c r="BS15" s="426"/>
      <c r="BT15" s="426"/>
      <c r="BU15" s="427"/>
      <c r="BV15" s="425">
        <v>1820536</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18.899999999999999</v>
      </c>
      <c r="AD16" s="527"/>
      <c r="AE16" s="527"/>
      <c r="AF16" s="527"/>
      <c r="AG16" s="528"/>
      <c r="AH16" s="526">
        <v>19.2</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5046679</v>
      </c>
      <c r="BO16" s="431"/>
      <c r="BP16" s="431"/>
      <c r="BQ16" s="431"/>
      <c r="BR16" s="431"/>
      <c r="BS16" s="431"/>
      <c r="BT16" s="431"/>
      <c r="BU16" s="432"/>
      <c r="BV16" s="430">
        <v>4840752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3877</v>
      </c>
      <c r="AD17" s="407"/>
      <c r="AE17" s="407"/>
      <c r="AF17" s="407"/>
      <c r="AG17" s="408"/>
      <c r="AH17" s="406">
        <v>4149</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2384050</v>
      </c>
      <c r="BO17" s="431"/>
      <c r="BP17" s="431"/>
      <c r="BQ17" s="431"/>
      <c r="BR17" s="431"/>
      <c r="BS17" s="431"/>
      <c r="BT17" s="431"/>
      <c r="BU17" s="432"/>
      <c r="BV17" s="430">
        <v>2357576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737.13</v>
      </c>
      <c r="M18" s="495"/>
      <c r="N18" s="495"/>
      <c r="O18" s="495"/>
      <c r="P18" s="495"/>
      <c r="Q18" s="495"/>
      <c r="R18" s="496"/>
      <c r="S18" s="496"/>
      <c r="T18" s="496"/>
      <c r="U18" s="496"/>
      <c r="V18" s="497"/>
      <c r="W18" s="511"/>
      <c r="X18" s="512"/>
      <c r="Y18" s="512"/>
      <c r="Z18" s="512"/>
      <c r="AA18" s="512"/>
      <c r="AB18" s="522"/>
      <c r="AC18" s="394">
        <v>58.9</v>
      </c>
      <c r="AD18" s="395"/>
      <c r="AE18" s="395"/>
      <c r="AF18" s="395"/>
      <c r="AG18" s="498"/>
      <c r="AH18" s="394">
        <v>59.6</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4947130</v>
      </c>
      <c r="BO18" s="431"/>
      <c r="BP18" s="431"/>
      <c r="BQ18" s="431"/>
      <c r="BR18" s="431"/>
      <c r="BS18" s="431"/>
      <c r="BT18" s="431"/>
      <c r="BU18" s="432"/>
      <c r="BV18" s="430">
        <v>4992198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15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7035616</v>
      </c>
      <c r="BO19" s="431"/>
      <c r="BP19" s="431"/>
      <c r="BQ19" s="431"/>
      <c r="BR19" s="431"/>
      <c r="BS19" s="431"/>
      <c r="BT19" s="431"/>
      <c r="BU19" s="432"/>
      <c r="BV19" s="430">
        <v>6601276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5349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12156908</v>
      </c>
      <c r="BO23" s="431"/>
      <c r="BP23" s="431"/>
      <c r="BQ23" s="431"/>
      <c r="BR23" s="431"/>
      <c r="BS23" s="431"/>
      <c r="BT23" s="431"/>
      <c r="BU23" s="432"/>
      <c r="BV23" s="430">
        <v>11775475</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7700</v>
      </c>
      <c r="R24" s="407"/>
      <c r="S24" s="407"/>
      <c r="T24" s="407"/>
      <c r="U24" s="407"/>
      <c r="V24" s="408"/>
      <c r="W24" s="472"/>
      <c r="X24" s="463"/>
      <c r="Y24" s="464"/>
      <c r="Z24" s="403" t="s">
        <v>171</v>
      </c>
      <c r="AA24" s="404"/>
      <c r="AB24" s="404"/>
      <c r="AC24" s="404"/>
      <c r="AD24" s="404"/>
      <c r="AE24" s="404"/>
      <c r="AF24" s="404"/>
      <c r="AG24" s="405"/>
      <c r="AH24" s="406">
        <v>139</v>
      </c>
      <c r="AI24" s="407"/>
      <c r="AJ24" s="407"/>
      <c r="AK24" s="407"/>
      <c r="AL24" s="408"/>
      <c r="AM24" s="406">
        <v>392119</v>
      </c>
      <c r="AN24" s="407"/>
      <c r="AO24" s="407"/>
      <c r="AP24" s="407"/>
      <c r="AQ24" s="407"/>
      <c r="AR24" s="408"/>
      <c r="AS24" s="406">
        <v>2821</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6525500</v>
      </c>
      <c r="BO24" s="431"/>
      <c r="BP24" s="431"/>
      <c r="BQ24" s="431"/>
      <c r="BR24" s="431"/>
      <c r="BS24" s="431"/>
      <c r="BT24" s="431"/>
      <c r="BU24" s="432"/>
      <c r="BV24" s="430">
        <v>6666978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6100</v>
      </c>
      <c r="R25" s="407"/>
      <c r="S25" s="407"/>
      <c r="T25" s="407"/>
      <c r="U25" s="407"/>
      <c r="V25" s="408"/>
      <c r="W25" s="472"/>
      <c r="X25" s="463"/>
      <c r="Y25" s="464"/>
      <c r="Z25" s="403" t="s">
        <v>174</v>
      </c>
      <c r="AA25" s="404"/>
      <c r="AB25" s="404"/>
      <c r="AC25" s="404"/>
      <c r="AD25" s="404"/>
      <c r="AE25" s="404"/>
      <c r="AF25" s="404"/>
      <c r="AG25" s="405"/>
      <c r="AH25" s="406" t="s">
        <v>138</v>
      </c>
      <c r="AI25" s="407"/>
      <c r="AJ25" s="407"/>
      <c r="AK25" s="407"/>
      <c r="AL25" s="408"/>
      <c r="AM25" s="406" t="s">
        <v>138</v>
      </c>
      <c r="AN25" s="407"/>
      <c r="AO25" s="407"/>
      <c r="AP25" s="407"/>
      <c r="AQ25" s="407"/>
      <c r="AR25" s="408"/>
      <c r="AS25" s="406" t="s">
        <v>138</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1337992</v>
      </c>
      <c r="BO25" s="426"/>
      <c r="BP25" s="426"/>
      <c r="BQ25" s="426"/>
      <c r="BR25" s="426"/>
      <c r="BS25" s="426"/>
      <c r="BT25" s="426"/>
      <c r="BU25" s="427"/>
      <c r="BV25" s="425">
        <v>1425037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5400</v>
      </c>
      <c r="R26" s="407"/>
      <c r="S26" s="407"/>
      <c r="T26" s="407"/>
      <c r="U26" s="407"/>
      <c r="V26" s="408"/>
      <c r="W26" s="472"/>
      <c r="X26" s="463"/>
      <c r="Y26" s="464"/>
      <c r="Z26" s="403" t="s">
        <v>177</v>
      </c>
      <c r="AA26" s="485"/>
      <c r="AB26" s="485"/>
      <c r="AC26" s="485"/>
      <c r="AD26" s="485"/>
      <c r="AE26" s="485"/>
      <c r="AF26" s="485"/>
      <c r="AG26" s="486"/>
      <c r="AH26" s="406" t="s">
        <v>138</v>
      </c>
      <c r="AI26" s="407"/>
      <c r="AJ26" s="407"/>
      <c r="AK26" s="407"/>
      <c r="AL26" s="408"/>
      <c r="AM26" s="406" t="s">
        <v>178</v>
      </c>
      <c r="AN26" s="407"/>
      <c r="AO26" s="407"/>
      <c r="AP26" s="407"/>
      <c r="AQ26" s="407"/>
      <c r="AR26" s="408"/>
      <c r="AS26" s="406" t="s">
        <v>178</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138</v>
      </c>
      <c r="BO26" s="431"/>
      <c r="BP26" s="431"/>
      <c r="BQ26" s="431"/>
      <c r="BR26" s="431"/>
      <c r="BS26" s="431"/>
      <c r="BT26" s="431"/>
      <c r="BU26" s="432"/>
      <c r="BV26" s="430" t="s">
        <v>138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2910</v>
      </c>
      <c r="R27" s="407"/>
      <c r="S27" s="407"/>
      <c r="T27" s="407"/>
      <c r="U27" s="407"/>
      <c r="V27" s="408"/>
      <c r="W27" s="472"/>
      <c r="X27" s="463"/>
      <c r="Y27" s="464"/>
      <c r="Z27" s="403" t="s">
        <v>181</v>
      </c>
      <c r="AA27" s="404"/>
      <c r="AB27" s="404"/>
      <c r="AC27" s="404"/>
      <c r="AD27" s="404"/>
      <c r="AE27" s="404"/>
      <c r="AF27" s="404"/>
      <c r="AG27" s="405"/>
      <c r="AH27" s="406">
        <v>1</v>
      </c>
      <c r="AI27" s="407"/>
      <c r="AJ27" s="407"/>
      <c r="AK27" s="407"/>
      <c r="AL27" s="408"/>
      <c r="AM27" s="406" t="s">
        <v>182</v>
      </c>
      <c r="AN27" s="407"/>
      <c r="AO27" s="407"/>
      <c r="AP27" s="407"/>
      <c r="AQ27" s="407"/>
      <c r="AR27" s="408"/>
      <c r="AS27" s="406" t="s">
        <v>182</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t="s">
        <v>178</v>
      </c>
      <c r="BO27" s="434"/>
      <c r="BP27" s="434"/>
      <c r="BQ27" s="434"/>
      <c r="BR27" s="434"/>
      <c r="BS27" s="434"/>
      <c r="BT27" s="434"/>
      <c r="BU27" s="435"/>
      <c r="BV27" s="433" t="s">
        <v>178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2340</v>
      </c>
      <c r="R28" s="407"/>
      <c r="S28" s="407"/>
      <c r="T28" s="407"/>
      <c r="U28" s="407"/>
      <c r="V28" s="408"/>
      <c r="W28" s="472"/>
      <c r="X28" s="463"/>
      <c r="Y28" s="464"/>
      <c r="Z28" s="403" t="s">
        <v>185</v>
      </c>
      <c r="AA28" s="404"/>
      <c r="AB28" s="404"/>
      <c r="AC28" s="404"/>
      <c r="AD28" s="404"/>
      <c r="AE28" s="404"/>
      <c r="AF28" s="404"/>
      <c r="AG28" s="405"/>
      <c r="AH28" s="406">
        <v>9</v>
      </c>
      <c r="AI28" s="407"/>
      <c r="AJ28" s="407"/>
      <c r="AK28" s="407"/>
      <c r="AL28" s="408"/>
      <c r="AM28" s="406">
        <v>29124</v>
      </c>
      <c r="AN28" s="407"/>
      <c r="AO28" s="407"/>
      <c r="AP28" s="407"/>
      <c r="AQ28" s="407"/>
      <c r="AR28" s="408"/>
      <c r="AS28" s="406">
        <v>3236</v>
      </c>
      <c r="AT28" s="407"/>
      <c r="AU28" s="407"/>
      <c r="AV28" s="407"/>
      <c r="AW28" s="407"/>
      <c r="AX28" s="409"/>
      <c r="AY28" s="413" t="s">
        <v>186</v>
      </c>
      <c r="AZ28" s="414"/>
      <c r="BA28" s="414"/>
      <c r="BB28" s="415"/>
      <c r="BC28" s="422" t="s">
        <v>47</v>
      </c>
      <c r="BD28" s="423"/>
      <c r="BE28" s="423"/>
      <c r="BF28" s="423"/>
      <c r="BG28" s="423"/>
      <c r="BH28" s="423"/>
      <c r="BI28" s="423"/>
      <c r="BJ28" s="423"/>
      <c r="BK28" s="423"/>
      <c r="BL28" s="423"/>
      <c r="BM28" s="424"/>
      <c r="BN28" s="425">
        <v>1200434</v>
      </c>
      <c r="BO28" s="426"/>
      <c r="BP28" s="426"/>
      <c r="BQ28" s="426"/>
      <c r="BR28" s="426"/>
      <c r="BS28" s="426"/>
      <c r="BT28" s="426"/>
      <c r="BU28" s="427"/>
      <c r="BV28" s="425">
        <v>1156532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187</v>
      </c>
      <c r="F29" s="404"/>
      <c r="G29" s="404"/>
      <c r="H29" s="404"/>
      <c r="I29" s="404"/>
      <c r="J29" s="404"/>
      <c r="K29" s="405"/>
      <c r="L29" s="406">
        <v>11</v>
      </c>
      <c r="M29" s="407"/>
      <c r="N29" s="407"/>
      <c r="O29" s="407"/>
      <c r="P29" s="408"/>
      <c r="Q29" s="406">
        <v>1900</v>
      </c>
      <c r="R29" s="407"/>
      <c r="S29" s="407"/>
      <c r="T29" s="407"/>
      <c r="U29" s="407"/>
      <c r="V29" s="408"/>
      <c r="W29" s="473"/>
      <c r="X29" s="474"/>
      <c r="Y29" s="475"/>
      <c r="Z29" s="403" t="s">
        <v>188</v>
      </c>
      <c r="AA29" s="404"/>
      <c r="AB29" s="404"/>
      <c r="AC29" s="404"/>
      <c r="AD29" s="404"/>
      <c r="AE29" s="404"/>
      <c r="AF29" s="404"/>
      <c r="AG29" s="405"/>
      <c r="AH29" s="406">
        <v>149</v>
      </c>
      <c r="AI29" s="407"/>
      <c r="AJ29" s="407"/>
      <c r="AK29" s="407"/>
      <c r="AL29" s="408"/>
      <c r="AM29" s="406">
        <v>423979</v>
      </c>
      <c r="AN29" s="407"/>
      <c r="AO29" s="407"/>
      <c r="AP29" s="407"/>
      <c r="AQ29" s="407"/>
      <c r="AR29" s="408"/>
      <c r="AS29" s="406">
        <v>2845</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336678</v>
      </c>
      <c r="BO29" s="431"/>
      <c r="BP29" s="431"/>
      <c r="BQ29" s="431"/>
      <c r="BR29" s="431"/>
      <c r="BS29" s="431"/>
      <c r="BT29" s="431"/>
      <c r="BU29" s="432"/>
      <c r="BV29" s="430">
        <v>291657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95.4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466393</v>
      </c>
      <c r="BO30" s="434"/>
      <c r="BP30" s="434"/>
      <c r="BQ30" s="434"/>
      <c r="BR30" s="434"/>
      <c r="BS30" s="434"/>
      <c r="BT30" s="434"/>
      <c r="BU30" s="435"/>
      <c r="BV30" s="433">
        <v>401082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199</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197</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IF('各会計、関係団体の財政状況及び健全化判断比率'!B33="","",'各会計、関係団体の財政状況及び健全化判断比率'!B33)</f>
        <v>公共下水道事業特別会計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斜里郡３町終末処理事業組合</v>
      </c>
      <c r="BZ34" s="388"/>
      <c r="CA34" s="388"/>
      <c r="CB34" s="388"/>
      <c r="CC34" s="388"/>
      <c r="CD34" s="388"/>
      <c r="CE34" s="388"/>
      <c r="CF34" s="388"/>
      <c r="CG34" s="388"/>
      <c r="CH34" s="388"/>
      <c r="CI34" s="388"/>
      <c r="CJ34" s="388"/>
      <c r="CK34" s="388"/>
      <c r="CL34" s="388"/>
      <c r="CM34" s="388"/>
      <c r="CN34" s="214"/>
      <c r="CO34" s="389">
        <f>IF(CQ34="","",MAX(C34:D43,U34:V43,AM34:AN43,BE34:BF43,BW34:BX43)+1)</f>
        <v>12</v>
      </c>
      <c r="CP34" s="389"/>
      <c r="CQ34" s="388" t="str">
        <f>IF('各会計、関係団体の財政状況及び健全化判断比率'!BS7="","",'各会計、関係団体の財政状況及び健全化判断比率'!BS7)</f>
        <v>知床財団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国立公園内森林保全事業特別会計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病院事業会計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網走地方教育研修センター組合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斜里地区消防組合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t="str">
        <f t="shared" si="2"/>
        <v/>
      </c>
      <c r="BX37" s="389"/>
      <c r="BY37" s="388" t="str">
        <f>IF('各会計、関係団体の財政状況及び健全化判断比率'!B71="","",'各会計、関係団体の財政状況及び健全化判断比率'!B71)</f>
        <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YQ5z7plF310Hc1HnKeJWX2z30bjjrfu0dImgA/C9Tw2l7szRmFGLvlsmGaSyyRjQh85U8V2lAieGGChmBuuqPw==" saltValue="cx3mZVKYdDmxZEt8Enm8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226</v>
      </c>
      <c r="C5" s="711"/>
      <c r="D5" s="711"/>
      <c r="E5" s="711"/>
      <c r="F5" s="711"/>
      <c r="G5" s="711"/>
      <c r="H5" s="711"/>
      <c r="I5" s="711"/>
      <c r="J5" s="711"/>
      <c r="K5" s="711"/>
      <c r="L5" s="711"/>
      <c r="M5" s="711"/>
      <c r="N5" s="711"/>
      <c r="O5" s="711"/>
      <c r="P5" s="711"/>
      <c r="Q5" s="712"/>
      <c r="R5" s="697">
        <v>1898523</v>
      </c>
      <c r="S5" s="698"/>
      <c r="T5" s="698"/>
      <c r="U5" s="698"/>
      <c r="V5" s="698"/>
      <c r="W5" s="698"/>
      <c r="X5" s="698"/>
      <c r="Y5" s="741"/>
      <c r="Z5" s="759">
        <v>16.5</v>
      </c>
      <c r="AA5" s="759"/>
      <c r="AB5" s="759"/>
      <c r="AC5" s="759"/>
      <c r="AD5" s="760">
        <v>1843187</v>
      </c>
      <c r="AE5" s="760"/>
      <c r="AF5" s="760"/>
      <c r="AG5" s="760"/>
      <c r="AH5" s="760"/>
      <c r="AI5" s="760"/>
      <c r="AJ5" s="760"/>
      <c r="AK5" s="760"/>
      <c r="AL5" s="742">
        <v>33.4</v>
      </c>
      <c r="AM5" s="715"/>
      <c r="AN5" s="715"/>
      <c r="AO5" s="743"/>
      <c r="AP5" s="710" t="s">
        <v>227</v>
      </c>
      <c r="AQ5" s="711"/>
      <c r="AR5" s="711"/>
      <c r="AS5" s="711"/>
      <c r="AT5" s="711"/>
      <c r="AU5" s="711"/>
      <c r="AV5" s="711"/>
      <c r="AW5" s="711"/>
      <c r="AX5" s="711"/>
      <c r="AY5" s="711"/>
      <c r="AZ5" s="711"/>
      <c r="BA5" s="711"/>
      <c r="BB5" s="711"/>
      <c r="BC5" s="711"/>
      <c r="BD5" s="711"/>
      <c r="BE5" s="711"/>
      <c r="BF5" s="712"/>
      <c r="BG5" s="642">
        <v>1811833</v>
      </c>
      <c r="BH5" s="643"/>
      <c r="BI5" s="643"/>
      <c r="BJ5" s="643"/>
      <c r="BK5" s="643"/>
      <c r="BL5" s="643"/>
      <c r="BM5" s="643"/>
      <c r="BN5" s="644"/>
      <c r="BO5" s="675">
        <v>95.4</v>
      </c>
      <c r="BP5" s="675"/>
      <c r="BQ5" s="675"/>
      <c r="BR5" s="675"/>
      <c r="BS5" s="676">
        <v>20193</v>
      </c>
      <c r="BT5" s="676"/>
      <c r="BU5" s="676"/>
      <c r="BV5" s="676"/>
      <c r="BW5" s="676"/>
      <c r="BX5" s="676"/>
      <c r="BY5" s="676"/>
      <c r="BZ5" s="676"/>
      <c r="CA5" s="676"/>
      <c r="CB5" s="730"/>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152124</v>
      </c>
      <c r="S6" s="643"/>
      <c r="T6" s="643"/>
      <c r="U6" s="643"/>
      <c r="V6" s="643"/>
      <c r="W6" s="643"/>
      <c r="X6" s="643"/>
      <c r="Y6" s="644"/>
      <c r="Z6" s="675">
        <v>1.3</v>
      </c>
      <c r="AA6" s="675"/>
      <c r="AB6" s="675"/>
      <c r="AC6" s="675"/>
      <c r="AD6" s="676">
        <v>152124</v>
      </c>
      <c r="AE6" s="676"/>
      <c r="AF6" s="676"/>
      <c r="AG6" s="676"/>
      <c r="AH6" s="676"/>
      <c r="AI6" s="676"/>
      <c r="AJ6" s="676"/>
      <c r="AK6" s="676"/>
      <c r="AL6" s="645">
        <v>2.8</v>
      </c>
      <c r="AM6" s="646"/>
      <c r="AN6" s="646"/>
      <c r="AO6" s="677"/>
      <c r="AP6" s="639" t="s">
        <v>232</v>
      </c>
      <c r="AQ6" s="640"/>
      <c r="AR6" s="640"/>
      <c r="AS6" s="640"/>
      <c r="AT6" s="640"/>
      <c r="AU6" s="640"/>
      <c r="AV6" s="640"/>
      <c r="AW6" s="640"/>
      <c r="AX6" s="640"/>
      <c r="AY6" s="640"/>
      <c r="AZ6" s="640"/>
      <c r="BA6" s="640"/>
      <c r="BB6" s="640"/>
      <c r="BC6" s="640"/>
      <c r="BD6" s="640"/>
      <c r="BE6" s="640"/>
      <c r="BF6" s="641"/>
      <c r="BG6" s="642">
        <v>1811833</v>
      </c>
      <c r="BH6" s="643"/>
      <c r="BI6" s="643"/>
      <c r="BJ6" s="643"/>
      <c r="BK6" s="643"/>
      <c r="BL6" s="643"/>
      <c r="BM6" s="643"/>
      <c r="BN6" s="644"/>
      <c r="BO6" s="675">
        <v>95.4</v>
      </c>
      <c r="BP6" s="675"/>
      <c r="BQ6" s="675"/>
      <c r="BR6" s="675"/>
      <c r="BS6" s="676">
        <v>20193</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106963</v>
      </c>
      <c r="CS6" s="643"/>
      <c r="CT6" s="643"/>
      <c r="CU6" s="643"/>
      <c r="CV6" s="643"/>
      <c r="CW6" s="643"/>
      <c r="CX6" s="643"/>
      <c r="CY6" s="644"/>
      <c r="CZ6" s="742">
        <v>0.9</v>
      </c>
      <c r="DA6" s="715"/>
      <c r="DB6" s="715"/>
      <c r="DC6" s="745"/>
      <c r="DD6" s="648">
        <v>18594</v>
      </c>
      <c r="DE6" s="643"/>
      <c r="DF6" s="643"/>
      <c r="DG6" s="643"/>
      <c r="DH6" s="643"/>
      <c r="DI6" s="643"/>
      <c r="DJ6" s="643"/>
      <c r="DK6" s="643"/>
      <c r="DL6" s="643"/>
      <c r="DM6" s="643"/>
      <c r="DN6" s="643"/>
      <c r="DO6" s="643"/>
      <c r="DP6" s="644"/>
      <c r="DQ6" s="648">
        <v>106963</v>
      </c>
      <c r="DR6" s="643"/>
      <c r="DS6" s="643"/>
      <c r="DT6" s="643"/>
      <c r="DU6" s="643"/>
      <c r="DV6" s="643"/>
      <c r="DW6" s="643"/>
      <c r="DX6" s="643"/>
      <c r="DY6" s="643"/>
      <c r="DZ6" s="643"/>
      <c r="EA6" s="643"/>
      <c r="EB6" s="643"/>
      <c r="EC6" s="689"/>
    </row>
    <row r="7" spans="2:143" ht="11.25" customHeight="1" x14ac:dyDescent="0.15">
      <c r="B7" s="639" t="s">
        <v>234</v>
      </c>
      <c r="C7" s="640"/>
      <c r="D7" s="640"/>
      <c r="E7" s="640"/>
      <c r="F7" s="640"/>
      <c r="G7" s="640"/>
      <c r="H7" s="640"/>
      <c r="I7" s="640"/>
      <c r="J7" s="640"/>
      <c r="K7" s="640"/>
      <c r="L7" s="640"/>
      <c r="M7" s="640"/>
      <c r="N7" s="640"/>
      <c r="O7" s="640"/>
      <c r="P7" s="640"/>
      <c r="Q7" s="641"/>
      <c r="R7" s="642">
        <v>1792</v>
      </c>
      <c r="S7" s="643"/>
      <c r="T7" s="643"/>
      <c r="U7" s="643"/>
      <c r="V7" s="643"/>
      <c r="W7" s="643"/>
      <c r="X7" s="643"/>
      <c r="Y7" s="644"/>
      <c r="Z7" s="675">
        <v>0</v>
      </c>
      <c r="AA7" s="675"/>
      <c r="AB7" s="675"/>
      <c r="AC7" s="675"/>
      <c r="AD7" s="676">
        <v>1792</v>
      </c>
      <c r="AE7" s="676"/>
      <c r="AF7" s="676"/>
      <c r="AG7" s="676"/>
      <c r="AH7" s="676"/>
      <c r="AI7" s="676"/>
      <c r="AJ7" s="676"/>
      <c r="AK7" s="676"/>
      <c r="AL7" s="645">
        <v>0</v>
      </c>
      <c r="AM7" s="646"/>
      <c r="AN7" s="646"/>
      <c r="AO7" s="677"/>
      <c r="AP7" s="639" t="s">
        <v>235</v>
      </c>
      <c r="AQ7" s="640"/>
      <c r="AR7" s="640"/>
      <c r="AS7" s="640"/>
      <c r="AT7" s="640"/>
      <c r="AU7" s="640"/>
      <c r="AV7" s="640"/>
      <c r="AW7" s="640"/>
      <c r="AX7" s="640"/>
      <c r="AY7" s="640"/>
      <c r="AZ7" s="640"/>
      <c r="BA7" s="640"/>
      <c r="BB7" s="640"/>
      <c r="BC7" s="640"/>
      <c r="BD7" s="640"/>
      <c r="BE7" s="640"/>
      <c r="BF7" s="641"/>
      <c r="BG7" s="642">
        <v>927739</v>
      </c>
      <c r="BH7" s="643"/>
      <c r="BI7" s="643"/>
      <c r="BJ7" s="643"/>
      <c r="BK7" s="643"/>
      <c r="BL7" s="643"/>
      <c r="BM7" s="643"/>
      <c r="BN7" s="644"/>
      <c r="BO7" s="675">
        <v>48.9</v>
      </c>
      <c r="BP7" s="675"/>
      <c r="BQ7" s="675"/>
      <c r="BR7" s="675"/>
      <c r="BS7" s="676">
        <v>20193</v>
      </c>
      <c r="BT7" s="676"/>
      <c r="BU7" s="676"/>
      <c r="BV7" s="676"/>
      <c r="BW7" s="676"/>
      <c r="BX7" s="676"/>
      <c r="BY7" s="676"/>
      <c r="BZ7" s="676"/>
      <c r="CA7" s="676"/>
      <c r="CB7" s="730"/>
      <c r="CD7" s="681" t="s">
        <v>236</v>
      </c>
      <c r="CE7" s="682"/>
      <c r="CF7" s="682"/>
      <c r="CG7" s="682"/>
      <c r="CH7" s="682"/>
      <c r="CI7" s="682"/>
      <c r="CJ7" s="682"/>
      <c r="CK7" s="682"/>
      <c r="CL7" s="682"/>
      <c r="CM7" s="682"/>
      <c r="CN7" s="682"/>
      <c r="CO7" s="682"/>
      <c r="CP7" s="682"/>
      <c r="CQ7" s="683"/>
      <c r="CR7" s="642">
        <v>2963708</v>
      </c>
      <c r="CS7" s="643"/>
      <c r="CT7" s="643"/>
      <c r="CU7" s="643"/>
      <c r="CV7" s="643"/>
      <c r="CW7" s="643"/>
      <c r="CX7" s="643"/>
      <c r="CY7" s="644"/>
      <c r="CZ7" s="675">
        <v>26.3</v>
      </c>
      <c r="DA7" s="675"/>
      <c r="DB7" s="675"/>
      <c r="DC7" s="675"/>
      <c r="DD7" s="648">
        <v>769371</v>
      </c>
      <c r="DE7" s="643"/>
      <c r="DF7" s="643"/>
      <c r="DG7" s="643"/>
      <c r="DH7" s="643"/>
      <c r="DI7" s="643"/>
      <c r="DJ7" s="643"/>
      <c r="DK7" s="643"/>
      <c r="DL7" s="643"/>
      <c r="DM7" s="643"/>
      <c r="DN7" s="643"/>
      <c r="DO7" s="643"/>
      <c r="DP7" s="644"/>
      <c r="DQ7" s="648">
        <v>1067733</v>
      </c>
      <c r="DR7" s="643"/>
      <c r="DS7" s="643"/>
      <c r="DT7" s="643"/>
      <c r="DU7" s="643"/>
      <c r="DV7" s="643"/>
      <c r="DW7" s="643"/>
      <c r="DX7" s="643"/>
      <c r="DY7" s="643"/>
      <c r="DZ7" s="643"/>
      <c r="EA7" s="643"/>
      <c r="EB7" s="643"/>
      <c r="EC7" s="689"/>
    </row>
    <row r="8" spans="2:143" ht="11.25" customHeight="1" x14ac:dyDescent="0.15">
      <c r="B8" s="639" t="s">
        <v>237</v>
      </c>
      <c r="C8" s="640"/>
      <c r="D8" s="640"/>
      <c r="E8" s="640"/>
      <c r="F8" s="640"/>
      <c r="G8" s="640"/>
      <c r="H8" s="640"/>
      <c r="I8" s="640"/>
      <c r="J8" s="640"/>
      <c r="K8" s="640"/>
      <c r="L8" s="640"/>
      <c r="M8" s="640"/>
      <c r="N8" s="640"/>
      <c r="O8" s="640"/>
      <c r="P8" s="640"/>
      <c r="Q8" s="641"/>
      <c r="R8" s="642">
        <v>4337</v>
      </c>
      <c r="S8" s="643"/>
      <c r="T8" s="643"/>
      <c r="U8" s="643"/>
      <c r="V8" s="643"/>
      <c r="W8" s="643"/>
      <c r="X8" s="643"/>
      <c r="Y8" s="644"/>
      <c r="Z8" s="675">
        <v>0</v>
      </c>
      <c r="AA8" s="675"/>
      <c r="AB8" s="675"/>
      <c r="AC8" s="675"/>
      <c r="AD8" s="676">
        <v>4337</v>
      </c>
      <c r="AE8" s="676"/>
      <c r="AF8" s="676"/>
      <c r="AG8" s="676"/>
      <c r="AH8" s="676"/>
      <c r="AI8" s="676"/>
      <c r="AJ8" s="676"/>
      <c r="AK8" s="676"/>
      <c r="AL8" s="645">
        <v>0.1</v>
      </c>
      <c r="AM8" s="646"/>
      <c r="AN8" s="646"/>
      <c r="AO8" s="677"/>
      <c r="AP8" s="639" t="s">
        <v>238</v>
      </c>
      <c r="AQ8" s="640"/>
      <c r="AR8" s="640"/>
      <c r="AS8" s="640"/>
      <c r="AT8" s="640"/>
      <c r="AU8" s="640"/>
      <c r="AV8" s="640"/>
      <c r="AW8" s="640"/>
      <c r="AX8" s="640"/>
      <c r="AY8" s="640"/>
      <c r="AZ8" s="640"/>
      <c r="BA8" s="640"/>
      <c r="BB8" s="640"/>
      <c r="BC8" s="640"/>
      <c r="BD8" s="640"/>
      <c r="BE8" s="640"/>
      <c r="BF8" s="641"/>
      <c r="BG8" s="642">
        <v>20617</v>
      </c>
      <c r="BH8" s="643"/>
      <c r="BI8" s="643"/>
      <c r="BJ8" s="643"/>
      <c r="BK8" s="643"/>
      <c r="BL8" s="643"/>
      <c r="BM8" s="643"/>
      <c r="BN8" s="644"/>
      <c r="BO8" s="675">
        <v>1.1000000000000001</v>
      </c>
      <c r="BP8" s="675"/>
      <c r="BQ8" s="675"/>
      <c r="BR8" s="675"/>
      <c r="BS8" s="648" t="s">
        <v>239</v>
      </c>
      <c r="BT8" s="643"/>
      <c r="BU8" s="643"/>
      <c r="BV8" s="643"/>
      <c r="BW8" s="643"/>
      <c r="BX8" s="643"/>
      <c r="BY8" s="643"/>
      <c r="BZ8" s="643"/>
      <c r="CA8" s="643"/>
      <c r="CB8" s="689"/>
      <c r="CD8" s="681" t="s">
        <v>240</v>
      </c>
      <c r="CE8" s="682"/>
      <c r="CF8" s="682"/>
      <c r="CG8" s="682"/>
      <c r="CH8" s="682"/>
      <c r="CI8" s="682"/>
      <c r="CJ8" s="682"/>
      <c r="CK8" s="682"/>
      <c r="CL8" s="682"/>
      <c r="CM8" s="682"/>
      <c r="CN8" s="682"/>
      <c r="CO8" s="682"/>
      <c r="CP8" s="682"/>
      <c r="CQ8" s="683"/>
      <c r="CR8" s="642">
        <v>1702738</v>
      </c>
      <c r="CS8" s="643"/>
      <c r="CT8" s="643"/>
      <c r="CU8" s="643"/>
      <c r="CV8" s="643"/>
      <c r="CW8" s="643"/>
      <c r="CX8" s="643"/>
      <c r="CY8" s="644"/>
      <c r="CZ8" s="675">
        <v>15.1</v>
      </c>
      <c r="DA8" s="675"/>
      <c r="DB8" s="675"/>
      <c r="DC8" s="675"/>
      <c r="DD8" s="648">
        <v>32840</v>
      </c>
      <c r="DE8" s="643"/>
      <c r="DF8" s="643"/>
      <c r="DG8" s="643"/>
      <c r="DH8" s="643"/>
      <c r="DI8" s="643"/>
      <c r="DJ8" s="643"/>
      <c r="DK8" s="643"/>
      <c r="DL8" s="643"/>
      <c r="DM8" s="643"/>
      <c r="DN8" s="643"/>
      <c r="DO8" s="643"/>
      <c r="DP8" s="644"/>
      <c r="DQ8" s="648">
        <v>958395</v>
      </c>
      <c r="DR8" s="643"/>
      <c r="DS8" s="643"/>
      <c r="DT8" s="643"/>
      <c r="DU8" s="643"/>
      <c r="DV8" s="643"/>
      <c r="DW8" s="643"/>
      <c r="DX8" s="643"/>
      <c r="DY8" s="643"/>
      <c r="DZ8" s="643"/>
      <c r="EA8" s="643"/>
      <c r="EB8" s="643"/>
      <c r="EC8" s="689"/>
    </row>
    <row r="9" spans="2:143" ht="11.25" customHeight="1" x14ac:dyDescent="0.15">
      <c r="B9" s="639" t="s">
        <v>241</v>
      </c>
      <c r="C9" s="640"/>
      <c r="D9" s="640"/>
      <c r="E9" s="640"/>
      <c r="F9" s="640"/>
      <c r="G9" s="640"/>
      <c r="H9" s="640"/>
      <c r="I9" s="640"/>
      <c r="J9" s="640"/>
      <c r="K9" s="640"/>
      <c r="L9" s="640"/>
      <c r="M9" s="640"/>
      <c r="N9" s="640"/>
      <c r="O9" s="640"/>
      <c r="P9" s="640"/>
      <c r="Q9" s="641"/>
      <c r="R9" s="642">
        <v>5279</v>
      </c>
      <c r="S9" s="643"/>
      <c r="T9" s="643"/>
      <c r="U9" s="643"/>
      <c r="V9" s="643"/>
      <c r="W9" s="643"/>
      <c r="X9" s="643"/>
      <c r="Y9" s="644"/>
      <c r="Z9" s="675">
        <v>0</v>
      </c>
      <c r="AA9" s="675"/>
      <c r="AB9" s="675"/>
      <c r="AC9" s="675"/>
      <c r="AD9" s="676">
        <v>5279</v>
      </c>
      <c r="AE9" s="676"/>
      <c r="AF9" s="676"/>
      <c r="AG9" s="676"/>
      <c r="AH9" s="676"/>
      <c r="AI9" s="676"/>
      <c r="AJ9" s="676"/>
      <c r="AK9" s="676"/>
      <c r="AL9" s="645">
        <v>0.1</v>
      </c>
      <c r="AM9" s="646"/>
      <c r="AN9" s="646"/>
      <c r="AO9" s="677"/>
      <c r="AP9" s="639" t="s">
        <v>242</v>
      </c>
      <c r="AQ9" s="640"/>
      <c r="AR9" s="640"/>
      <c r="AS9" s="640"/>
      <c r="AT9" s="640"/>
      <c r="AU9" s="640"/>
      <c r="AV9" s="640"/>
      <c r="AW9" s="640"/>
      <c r="AX9" s="640"/>
      <c r="AY9" s="640"/>
      <c r="AZ9" s="640"/>
      <c r="BA9" s="640"/>
      <c r="BB9" s="640"/>
      <c r="BC9" s="640"/>
      <c r="BD9" s="640"/>
      <c r="BE9" s="640"/>
      <c r="BF9" s="641"/>
      <c r="BG9" s="642">
        <v>797934</v>
      </c>
      <c r="BH9" s="643"/>
      <c r="BI9" s="643"/>
      <c r="BJ9" s="643"/>
      <c r="BK9" s="643"/>
      <c r="BL9" s="643"/>
      <c r="BM9" s="643"/>
      <c r="BN9" s="644"/>
      <c r="BO9" s="675">
        <v>42</v>
      </c>
      <c r="BP9" s="675"/>
      <c r="BQ9" s="675"/>
      <c r="BR9" s="675"/>
      <c r="BS9" s="648" t="s">
        <v>178</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1422628</v>
      </c>
      <c r="CS9" s="643"/>
      <c r="CT9" s="643"/>
      <c r="CU9" s="643"/>
      <c r="CV9" s="643"/>
      <c r="CW9" s="643"/>
      <c r="CX9" s="643"/>
      <c r="CY9" s="644"/>
      <c r="CZ9" s="675">
        <v>12.6</v>
      </c>
      <c r="DA9" s="675"/>
      <c r="DB9" s="675"/>
      <c r="DC9" s="675"/>
      <c r="DD9" s="648">
        <v>110722</v>
      </c>
      <c r="DE9" s="643"/>
      <c r="DF9" s="643"/>
      <c r="DG9" s="643"/>
      <c r="DH9" s="643"/>
      <c r="DI9" s="643"/>
      <c r="DJ9" s="643"/>
      <c r="DK9" s="643"/>
      <c r="DL9" s="643"/>
      <c r="DM9" s="643"/>
      <c r="DN9" s="643"/>
      <c r="DO9" s="643"/>
      <c r="DP9" s="644"/>
      <c r="DQ9" s="648">
        <v>1294414</v>
      </c>
      <c r="DR9" s="643"/>
      <c r="DS9" s="643"/>
      <c r="DT9" s="643"/>
      <c r="DU9" s="643"/>
      <c r="DV9" s="643"/>
      <c r="DW9" s="643"/>
      <c r="DX9" s="643"/>
      <c r="DY9" s="643"/>
      <c r="DZ9" s="643"/>
      <c r="EA9" s="643"/>
      <c r="EB9" s="643"/>
      <c r="EC9" s="689"/>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178</v>
      </c>
      <c r="S10" s="643"/>
      <c r="T10" s="643"/>
      <c r="U10" s="643"/>
      <c r="V10" s="643"/>
      <c r="W10" s="643"/>
      <c r="X10" s="643"/>
      <c r="Y10" s="644"/>
      <c r="Z10" s="675" t="s">
        <v>178</v>
      </c>
      <c r="AA10" s="675"/>
      <c r="AB10" s="675"/>
      <c r="AC10" s="675"/>
      <c r="AD10" s="676" t="s">
        <v>178</v>
      </c>
      <c r="AE10" s="676"/>
      <c r="AF10" s="676"/>
      <c r="AG10" s="676"/>
      <c r="AH10" s="676"/>
      <c r="AI10" s="676"/>
      <c r="AJ10" s="676"/>
      <c r="AK10" s="676"/>
      <c r="AL10" s="645" t="s">
        <v>178</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45614</v>
      </c>
      <c r="BH10" s="643"/>
      <c r="BI10" s="643"/>
      <c r="BJ10" s="643"/>
      <c r="BK10" s="643"/>
      <c r="BL10" s="643"/>
      <c r="BM10" s="643"/>
      <c r="BN10" s="644"/>
      <c r="BO10" s="675">
        <v>2.4</v>
      </c>
      <c r="BP10" s="675"/>
      <c r="BQ10" s="675"/>
      <c r="BR10" s="675"/>
      <c r="BS10" s="648">
        <v>7586</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v>949</v>
      </c>
      <c r="CS10" s="643"/>
      <c r="CT10" s="643"/>
      <c r="CU10" s="643"/>
      <c r="CV10" s="643"/>
      <c r="CW10" s="643"/>
      <c r="CX10" s="643"/>
      <c r="CY10" s="644"/>
      <c r="CZ10" s="675">
        <v>0</v>
      </c>
      <c r="DA10" s="675"/>
      <c r="DB10" s="675"/>
      <c r="DC10" s="675"/>
      <c r="DD10" s="648" t="s">
        <v>138</v>
      </c>
      <c r="DE10" s="643"/>
      <c r="DF10" s="643"/>
      <c r="DG10" s="643"/>
      <c r="DH10" s="643"/>
      <c r="DI10" s="643"/>
      <c r="DJ10" s="643"/>
      <c r="DK10" s="643"/>
      <c r="DL10" s="643"/>
      <c r="DM10" s="643"/>
      <c r="DN10" s="643"/>
      <c r="DO10" s="643"/>
      <c r="DP10" s="644"/>
      <c r="DQ10" s="648">
        <v>449</v>
      </c>
      <c r="DR10" s="643"/>
      <c r="DS10" s="643"/>
      <c r="DT10" s="643"/>
      <c r="DU10" s="643"/>
      <c r="DV10" s="643"/>
      <c r="DW10" s="643"/>
      <c r="DX10" s="643"/>
      <c r="DY10" s="643"/>
      <c r="DZ10" s="643"/>
      <c r="EA10" s="643"/>
      <c r="EB10" s="643"/>
      <c r="EC10" s="689"/>
    </row>
    <row r="11" spans="2:143" ht="11.25" customHeight="1" x14ac:dyDescent="0.15">
      <c r="B11" s="639" t="s">
        <v>247</v>
      </c>
      <c r="C11" s="640"/>
      <c r="D11" s="640"/>
      <c r="E11" s="640"/>
      <c r="F11" s="640"/>
      <c r="G11" s="640"/>
      <c r="H11" s="640"/>
      <c r="I11" s="640"/>
      <c r="J11" s="640"/>
      <c r="K11" s="640"/>
      <c r="L11" s="640"/>
      <c r="M11" s="640"/>
      <c r="N11" s="640"/>
      <c r="O11" s="640"/>
      <c r="P11" s="640"/>
      <c r="Q11" s="641"/>
      <c r="R11" s="642">
        <v>289609</v>
      </c>
      <c r="S11" s="643"/>
      <c r="T11" s="643"/>
      <c r="U11" s="643"/>
      <c r="V11" s="643"/>
      <c r="W11" s="643"/>
      <c r="X11" s="643"/>
      <c r="Y11" s="644"/>
      <c r="Z11" s="645">
        <v>2.5</v>
      </c>
      <c r="AA11" s="646"/>
      <c r="AB11" s="646"/>
      <c r="AC11" s="647"/>
      <c r="AD11" s="648">
        <v>289609</v>
      </c>
      <c r="AE11" s="643"/>
      <c r="AF11" s="643"/>
      <c r="AG11" s="643"/>
      <c r="AH11" s="643"/>
      <c r="AI11" s="643"/>
      <c r="AJ11" s="643"/>
      <c r="AK11" s="644"/>
      <c r="AL11" s="645">
        <v>5.2</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63574</v>
      </c>
      <c r="BH11" s="643"/>
      <c r="BI11" s="643"/>
      <c r="BJ11" s="643"/>
      <c r="BK11" s="643"/>
      <c r="BL11" s="643"/>
      <c r="BM11" s="643"/>
      <c r="BN11" s="644"/>
      <c r="BO11" s="675">
        <v>3.3</v>
      </c>
      <c r="BP11" s="675"/>
      <c r="BQ11" s="675"/>
      <c r="BR11" s="675"/>
      <c r="BS11" s="648">
        <v>12607</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988103</v>
      </c>
      <c r="CS11" s="643"/>
      <c r="CT11" s="643"/>
      <c r="CU11" s="643"/>
      <c r="CV11" s="643"/>
      <c r="CW11" s="643"/>
      <c r="CX11" s="643"/>
      <c r="CY11" s="644"/>
      <c r="CZ11" s="675">
        <v>8.8000000000000007</v>
      </c>
      <c r="DA11" s="675"/>
      <c r="DB11" s="675"/>
      <c r="DC11" s="675"/>
      <c r="DD11" s="648">
        <v>689286</v>
      </c>
      <c r="DE11" s="643"/>
      <c r="DF11" s="643"/>
      <c r="DG11" s="643"/>
      <c r="DH11" s="643"/>
      <c r="DI11" s="643"/>
      <c r="DJ11" s="643"/>
      <c r="DK11" s="643"/>
      <c r="DL11" s="643"/>
      <c r="DM11" s="643"/>
      <c r="DN11" s="643"/>
      <c r="DO11" s="643"/>
      <c r="DP11" s="644"/>
      <c r="DQ11" s="648">
        <v>281185</v>
      </c>
      <c r="DR11" s="643"/>
      <c r="DS11" s="643"/>
      <c r="DT11" s="643"/>
      <c r="DU11" s="643"/>
      <c r="DV11" s="643"/>
      <c r="DW11" s="643"/>
      <c r="DX11" s="643"/>
      <c r="DY11" s="643"/>
      <c r="DZ11" s="643"/>
      <c r="EA11" s="643"/>
      <c r="EB11" s="643"/>
      <c r="EC11" s="689"/>
    </row>
    <row r="12" spans="2:143" ht="11.25" customHeight="1" x14ac:dyDescent="0.15">
      <c r="B12" s="639" t="s">
        <v>250</v>
      </c>
      <c r="C12" s="640"/>
      <c r="D12" s="640"/>
      <c r="E12" s="640"/>
      <c r="F12" s="640"/>
      <c r="G12" s="640"/>
      <c r="H12" s="640"/>
      <c r="I12" s="640"/>
      <c r="J12" s="640"/>
      <c r="K12" s="640"/>
      <c r="L12" s="640"/>
      <c r="M12" s="640"/>
      <c r="N12" s="640"/>
      <c r="O12" s="640"/>
      <c r="P12" s="640"/>
      <c r="Q12" s="641"/>
      <c r="R12" s="642" t="s">
        <v>178</v>
      </c>
      <c r="S12" s="643"/>
      <c r="T12" s="643"/>
      <c r="U12" s="643"/>
      <c r="V12" s="643"/>
      <c r="W12" s="643"/>
      <c r="X12" s="643"/>
      <c r="Y12" s="644"/>
      <c r="Z12" s="675" t="s">
        <v>178</v>
      </c>
      <c r="AA12" s="675"/>
      <c r="AB12" s="675"/>
      <c r="AC12" s="675"/>
      <c r="AD12" s="676" t="s">
        <v>178</v>
      </c>
      <c r="AE12" s="676"/>
      <c r="AF12" s="676"/>
      <c r="AG12" s="676"/>
      <c r="AH12" s="676"/>
      <c r="AI12" s="676"/>
      <c r="AJ12" s="676"/>
      <c r="AK12" s="676"/>
      <c r="AL12" s="645" t="s">
        <v>178</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728287</v>
      </c>
      <c r="BH12" s="643"/>
      <c r="BI12" s="643"/>
      <c r="BJ12" s="643"/>
      <c r="BK12" s="643"/>
      <c r="BL12" s="643"/>
      <c r="BM12" s="643"/>
      <c r="BN12" s="644"/>
      <c r="BO12" s="675">
        <v>38.4</v>
      </c>
      <c r="BP12" s="675"/>
      <c r="BQ12" s="675"/>
      <c r="BR12" s="675"/>
      <c r="BS12" s="648" t="s">
        <v>239</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517364</v>
      </c>
      <c r="CS12" s="643"/>
      <c r="CT12" s="643"/>
      <c r="CU12" s="643"/>
      <c r="CV12" s="643"/>
      <c r="CW12" s="643"/>
      <c r="CX12" s="643"/>
      <c r="CY12" s="644"/>
      <c r="CZ12" s="675">
        <v>4.5999999999999996</v>
      </c>
      <c r="DA12" s="675"/>
      <c r="DB12" s="675"/>
      <c r="DC12" s="675"/>
      <c r="DD12" s="648">
        <v>140167</v>
      </c>
      <c r="DE12" s="643"/>
      <c r="DF12" s="643"/>
      <c r="DG12" s="643"/>
      <c r="DH12" s="643"/>
      <c r="DI12" s="643"/>
      <c r="DJ12" s="643"/>
      <c r="DK12" s="643"/>
      <c r="DL12" s="643"/>
      <c r="DM12" s="643"/>
      <c r="DN12" s="643"/>
      <c r="DO12" s="643"/>
      <c r="DP12" s="644"/>
      <c r="DQ12" s="648">
        <v>353834</v>
      </c>
      <c r="DR12" s="643"/>
      <c r="DS12" s="643"/>
      <c r="DT12" s="643"/>
      <c r="DU12" s="643"/>
      <c r="DV12" s="643"/>
      <c r="DW12" s="643"/>
      <c r="DX12" s="643"/>
      <c r="DY12" s="643"/>
      <c r="DZ12" s="643"/>
      <c r="EA12" s="643"/>
      <c r="EB12" s="643"/>
      <c r="EC12" s="689"/>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178</v>
      </c>
      <c r="S13" s="643"/>
      <c r="T13" s="643"/>
      <c r="U13" s="643"/>
      <c r="V13" s="643"/>
      <c r="W13" s="643"/>
      <c r="X13" s="643"/>
      <c r="Y13" s="644"/>
      <c r="Z13" s="675" t="s">
        <v>178</v>
      </c>
      <c r="AA13" s="675"/>
      <c r="AB13" s="675"/>
      <c r="AC13" s="675"/>
      <c r="AD13" s="676" t="s">
        <v>178</v>
      </c>
      <c r="AE13" s="676"/>
      <c r="AF13" s="676"/>
      <c r="AG13" s="676"/>
      <c r="AH13" s="676"/>
      <c r="AI13" s="676"/>
      <c r="AJ13" s="676"/>
      <c r="AK13" s="676"/>
      <c r="AL13" s="645" t="s">
        <v>178</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719094</v>
      </c>
      <c r="BH13" s="643"/>
      <c r="BI13" s="643"/>
      <c r="BJ13" s="643"/>
      <c r="BK13" s="643"/>
      <c r="BL13" s="643"/>
      <c r="BM13" s="643"/>
      <c r="BN13" s="644"/>
      <c r="BO13" s="675">
        <v>37.9</v>
      </c>
      <c r="BP13" s="675"/>
      <c r="BQ13" s="675"/>
      <c r="BR13" s="675"/>
      <c r="BS13" s="648" t="s">
        <v>239</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1034587</v>
      </c>
      <c r="CS13" s="643"/>
      <c r="CT13" s="643"/>
      <c r="CU13" s="643"/>
      <c r="CV13" s="643"/>
      <c r="CW13" s="643"/>
      <c r="CX13" s="643"/>
      <c r="CY13" s="644"/>
      <c r="CZ13" s="675">
        <v>9.1999999999999993</v>
      </c>
      <c r="DA13" s="675"/>
      <c r="DB13" s="675"/>
      <c r="DC13" s="675"/>
      <c r="DD13" s="648">
        <v>481789</v>
      </c>
      <c r="DE13" s="643"/>
      <c r="DF13" s="643"/>
      <c r="DG13" s="643"/>
      <c r="DH13" s="643"/>
      <c r="DI13" s="643"/>
      <c r="DJ13" s="643"/>
      <c r="DK13" s="643"/>
      <c r="DL13" s="643"/>
      <c r="DM13" s="643"/>
      <c r="DN13" s="643"/>
      <c r="DO13" s="643"/>
      <c r="DP13" s="644"/>
      <c r="DQ13" s="648">
        <v>556769</v>
      </c>
      <c r="DR13" s="643"/>
      <c r="DS13" s="643"/>
      <c r="DT13" s="643"/>
      <c r="DU13" s="643"/>
      <c r="DV13" s="643"/>
      <c r="DW13" s="643"/>
      <c r="DX13" s="643"/>
      <c r="DY13" s="643"/>
      <c r="DZ13" s="643"/>
      <c r="EA13" s="643"/>
      <c r="EB13" s="643"/>
      <c r="EC13" s="689"/>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239</v>
      </c>
      <c r="S14" s="643"/>
      <c r="T14" s="643"/>
      <c r="U14" s="643"/>
      <c r="V14" s="643"/>
      <c r="W14" s="643"/>
      <c r="X14" s="643"/>
      <c r="Y14" s="644"/>
      <c r="Z14" s="675" t="s">
        <v>239</v>
      </c>
      <c r="AA14" s="675"/>
      <c r="AB14" s="675"/>
      <c r="AC14" s="675"/>
      <c r="AD14" s="676" t="s">
        <v>178</v>
      </c>
      <c r="AE14" s="676"/>
      <c r="AF14" s="676"/>
      <c r="AG14" s="676"/>
      <c r="AH14" s="676"/>
      <c r="AI14" s="676"/>
      <c r="AJ14" s="676"/>
      <c r="AK14" s="676"/>
      <c r="AL14" s="645" t="s">
        <v>138</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40539</v>
      </c>
      <c r="BH14" s="643"/>
      <c r="BI14" s="643"/>
      <c r="BJ14" s="643"/>
      <c r="BK14" s="643"/>
      <c r="BL14" s="643"/>
      <c r="BM14" s="643"/>
      <c r="BN14" s="644"/>
      <c r="BO14" s="675">
        <v>2.1</v>
      </c>
      <c r="BP14" s="675"/>
      <c r="BQ14" s="675"/>
      <c r="BR14" s="675"/>
      <c r="BS14" s="648" t="s">
        <v>178</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428943</v>
      </c>
      <c r="CS14" s="643"/>
      <c r="CT14" s="643"/>
      <c r="CU14" s="643"/>
      <c r="CV14" s="643"/>
      <c r="CW14" s="643"/>
      <c r="CX14" s="643"/>
      <c r="CY14" s="644"/>
      <c r="CZ14" s="675">
        <v>3.8</v>
      </c>
      <c r="DA14" s="675"/>
      <c r="DB14" s="675"/>
      <c r="DC14" s="675"/>
      <c r="DD14" s="648" t="s">
        <v>138</v>
      </c>
      <c r="DE14" s="643"/>
      <c r="DF14" s="643"/>
      <c r="DG14" s="643"/>
      <c r="DH14" s="643"/>
      <c r="DI14" s="643"/>
      <c r="DJ14" s="643"/>
      <c r="DK14" s="643"/>
      <c r="DL14" s="643"/>
      <c r="DM14" s="643"/>
      <c r="DN14" s="643"/>
      <c r="DO14" s="643"/>
      <c r="DP14" s="644"/>
      <c r="DQ14" s="648">
        <v>428943</v>
      </c>
      <c r="DR14" s="643"/>
      <c r="DS14" s="643"/>
      <c r="DT14" s="643"/>
      <c r="DU14" s="643"/>
      <c r="DV14" s="643"/>
      <c r="DW14" s="643"/>
      <c r="DX14" s="643"/>
      <c r="DY14" s="643"/>
      <c r="DZ14" s="643"/>
      <c r="EA14" s="643"/>
      <c r="EB14" s="643"/>
      <c r="EC14" s="689"/>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178</v>
      </c>
      <c r="S15" s="643"/>
      <c r="T15" s="643"/>
      <c r="U15" s="643"/>
      <c r="V15" s="643"/>
      <c r="W15" s="643"/>
      <c r="X15" s="643"/>
      <c r="Y15" s="644"/>
      <c r="Z15" s="675" t="s">
        <v>178</v>
      </c>
      <c r="AA15" s="675"/>
      <c r="AB15" s="675"/>
      <c r="AC15" s="675"/>
      <c r="AD15" s="676" t="s">
        <v>178</v>
      </c>
      <c r="AE15" s="676"/>
      <c r="AF15" s="676"/>
      <c r="AG15" s="676"/>
      <c r="AH15" s="676"/>
      <c r="AI15" s="676"/>
      <c r="AJ15" s="676"/>
      <c r="AK15" s="676"/>
      <c r="AL15" s="645" t="s">
        <v>239</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115268</v>
      </c>
      <c r="BH15" s="643"/>
      <c r="BI15" s="643"/>
      <c r="BJ15" s="643"/>
      <c r="BK15" s="643"/>
      <c r="BL15" s="643"/>
      <c r="BM15" s="643"/>
      <c r="BN15" s="644"/>
      <c r="BO15" s="675">
        <v>6.1</v>
      </c>
      <c r="BP15" s="675"/>
      <c r="BQ15" s="675"/>
      <c r="BR15" s="675"/>
      <c r="BS15" s="648" t="s">
        <v>178</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1032449</v>
      </c>
      <c r="CS15" s="643"/>
      <c r="CT15" s="643"/>
      <c r="CU15" s="643"/>
      <c r="CV15" s="643"/>
      <c r="CW15" s="643"/>
      <c r="CX15" s="643"/>
      <c r="CY15" s="644"/>
      <c r="CZ15" s="675">
        <v>9.1999999999999993</v>
      </c>
      <c r="DA15" s="675"/>
      <c r="DB15" s="675"/>
      <c r="DC15" s="675"/>
      <c r="DD15" s="648">
        <v>202841</v>
      </c>
      <c r="DE15" s="643"/>
      <c r="DF15" s="643"/>
      <c r="DG15" s="643"/>
      <c r="DH15" s="643"/>
      <c r="DI15" s="643"/>
      <c r="DJ15" s="643"/>
      <c r="DK15" s="643"/>
      <c r="DL15" s="643"/>
      <c r="DM15" s="643"/>
      <c r="DN15" s="643"/>
      <c r="DO15" s="643"/>
      <c r="DP15" s="644"/>
      <c r="DQ15" s="648">
        <v>782962</v>
      </c>
      <c r="DR15" s="643"/>
      <c r="DS15" s="643"/>
      <c r="DT15" s="643"/>
      <c r="DU15" s="643"/>
      <c r="DV15" s="643"/>
      <c r="DW15" s="643"/>
      <c r="DX15" s="643"/>
      <c r="DY15" s="643"/>
      <c r="DZ15" s="643"/>
      <c r="EA15" s="643"/>
      <c r="EB15" s="643"/>
      <c r="EC15" s="689"/>
    </row>
    <row r="16" spans="2:143" ht="11.25" customHeight="1" x14ac:dyDescent="0.15">
      <c r="B16" s="639" t="s">
        <v>262</v>
      </c>
      <c r="C16" s="640"/>
      <c r="D16" s="640"/>
      <c r="E16" s="640"/>
      <c r="F16" s="640"/>
      <c r="G16" s="640"/>
      <c r="H16" s="640"/>
      <c r="I16" s="640"/>
      <c r="J16" s="640"/>
      <c r="K16" s="640"/>
      <c r="L16" s="640"/>
      <c r="M16" s="640"/>
      <c r="N16" s="640"/>
      <c r="O16" s="640"/>
      <c r="P16" s="640"/>
      <c r="Q16" s="641"/>
      <c r="R16" s="642">
        <v>10135</v>
      </c>
      <c r="S16" s="643"/>
      <c r="T16" s="643"/>
      <c r="U16" s="643"/>
      <c r="V16" s="643"/>
      <c r="W16" s="643"/>
      <c r="X16" s="643"/>
      <c r="Y16" s="644"/>
      <c r="Z16" s="675">
        <v>0.1</v>
      </c>
      <c r="AA16" s="675"/>
      <c r="AB16" s="675"/>
      <c r="AC16" s="675"/>
      <c r="AD16" s="676">
        <v>10135</v>
      </c>
      <c r="AE16" s="676"/>
      <c r="AF16" s="676"/>
      <c r="AG16" s="676"/>
      <c r="AH16" s="676"/>
      <c r="AI16" s="676"/>
      <c r="AJ16" s="676"/>
      <c r="AK16" s="676"/>
      <c r="AL16" s="645">
        <v>0.2</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178</v>
      </c>
      <c r="BH16" s="643"/>
      <c r="BI16" s="643"/>
      <c r="BJ16" s="643"/>
      <c r="BK16" s="643"/>
      <c r="BL16" s="643"/>
      <c r="BM16" s="643"/>
      <c r="BN16" s="644"/>
      <c r="BO16" s="675" t="s">
        <v>138</v>
      </c>
      <c r="BP16" s="675"/>
      <c r="BQ16" s="675"/>
      <c r="BR16" s="675"/>
      <c r="BS16" s="648" t="s">
        <v>178</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t="s">
        <v>178</v>
      </c>
      <c r="CS16" s="643"/>
      <c r="CT16" s="643"/>
      <c r="CU16" s="643"/>
      <c r="CV16" s="643"/>
      <c r="CW16" s="643"/>
      <c r="CX16" s="643"/>
      <c r="CY16" s="644"/>
      <c r="CZ16" s="675" t="s">
        <v>178</v>
      </c>
      <c r="DA16" s="675"/>
      <c r="DB16" s="675"/>
      <c r="DC16" s="675"/>
      <c r="DD16" s="648" t="s">
        <v>178</v>
      </c>
      <c r="DE16" s="643"/>
      <c r="DF16" s="643"/>
      <c r="DG16" s="643"/>
      <c r="DH16" s="643"/>
      <c r="DI16" s="643"/>
      <c r="DJ16" s="643"/>
      <c r="DK16" s="643"/>
      <c r="DL16" s="643"/>
      <c r="DM16" s="643"/>
      <c r="DN16" s="643"/>
      <c r="DO16" s="643"/>
      <c r="DP16" s="644"/>
      <c r="DQ16" s="648" t="s">
        <v>138</v>
      </c>
      <c r="DR16" s="643"/>
      <c r="DS16" s="643"/>
      <c r="DT16" s="643"/>
      <c r="DU16" s="643"/>
      <c r="DV16" s="643"/>
      <c r="DW16" s="643"/>
      <c r="DX16" s="643"/>
      <c r="DY16" s="643"/>
      <c r="DZ16" s="643"/>
      <c r="EA16" s="643"/>
      <c r="EB16" s="643"/>
      <c r="EC16" s="689"/>
    </row>
    <row r="17" spans="2:133" ht="11.25" customHeight="1" x14ac:dyDescent="0.15">
      <c r="B17" s="639" t="s">
        <v>265</v>
      </c>
      <c r="C17" s="640"/>
      <c r="D17" s="640"/>
      <c r="E17" s="640"/>
      <c r="F17" s="640"/>
      <c r="G17" s="640"/>
      <c r="H17" s="640"/>
      <c r="I17" s="640"/>
      <c r="J17" s="640"/>
      <c r="K17" s="640"/>
      <c r="L17" s="640"/>
      <c r="M17" s="640"/>
      <c r="N17" s="640"/>
      <c r="O17" s="640"/>
      <c r="P17" s="640"/>
      <c r="Q17" s="641"/>
      <c r="R17" s="642">
        <v>10094</v>
      </c>
      <c r="S17" s="643"/>
      <c r="T17" s="643"/>
      <c r="U17" s="643"/>
      <c r="V17" s="643"/>
      <c r="W17" s="643"/>
      <c r="X17" s="643"/>
      <c r="Y17" s="644"/>
      <c r="Z17" s="675">
        <v>0.1</v>
      </c>
      <c r="AA17" s="675"/>
      <c r="AB17" s="675"/>
      <c r="AC17" s="675"/>
      <c r="AD17" s="676">
        <v>10094</v>
      </c>
      <c r="AE17" s="676"/>
      <c r="AF17" s="676"/>
      <c r="AG17" s="676"/>
      <c r="AH17" s="676"/>
      <c r="AI17" s="676"/>
      <c r="AJ17" s="676"/>
      <c r="AK17" s="676"/>
      <c r="AL17" s="645">
        <v>0.2</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178</v>
      </c>
      <c r="BH17" s="643"/>
      <c r="BI17" s="643"/>
      <c r="BJ17" s="643"/>
      <c r="BK17" s="643"/>
      <c r="BL17" s="643"/>
      <c r="BM17" s="643"/>
      <c r="BN17" s="644"/>
      <c r="BO17" s="675" t="s">
        <v>178</v>
      </c>
      <c r="BP17" s="675"/>
      <c r="BQ17" s="675"/>
      <c r="BR17" s="675"/>
      <c r="BS17" s="648" t="s">
        <v>178</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1065024</v>
      </c>
      <c r="CS17" s="643"/>
      <c r="CT17" s="643"/>
      <c r="CU17" s="643"/>
      <c r="CV17" s="643"/>
      <c r="CW17" s="643"/>
      <c r="CX17" s="643"/>
      <c r="CY17" s="644"/>
      <c r="CZ17" s="675">
        <v>9.5</v>
      </c>
      <c r="DA17" s="675"/>
      <c r="DB17" s="675"/>
      <c r="DC17" s="675"/>
      <c r="DD17" s="648" t="s">
        <v>138</v>
      </c>
      <c r="DE17" s="643"/>
      <c r="DF17" s="643"/>
      <c r="DG17" s="643"/>
      <c r="DH17" s="643"/>
      <c r="DI17" s="643"/>
      <c r="DJ17" s="643"/>
      <c r="DK17" s="643"/>
      <c r="DL17" s="643"/>
      <c r="DM17" s="643"/>
      <c r="DN17" s="643"/>
      <c r="DO17" s="643"/>
      <c r="DP17" s="644"/>
      <c r="DQ17" s="648">
        <v>947267</v>
      </c>
      <c r="DR17" s="643"/>
      <c r="DS17" s="643"/>
      <c r="DT17" s="643"/>
      <c r="DU17" s="643"/>
      <c r="DV17" s="643"/>
      <c r="DW17" s="643"/>
      <c r="DX17" s="643"/>
      <c r="DY17" s="643"/>
      <c r="DZ17" s="643"/>
      <c r="EA17" s="643"/>
      <c r="EB17" s="643"/>
      <c r="EC17" s="689"/>
    </row>
    <row r="18" spans="2:133" ht="11.25" customHeight="1" x14ac:dyDescent="0.15">
      <c r="B18" s="639" t="s">
        <v>268</v>
      </c>
      <c r="C18" s="640"/>
      <c r="D18" s="640"/>
      <c r="E18" s="640"/>
      <c r="F18" s="640"/>
      <c r="G18" s="640"/>
      <c r="H18" s="640"/>
      <c r="I18" s="640"/>
      <c r="J18" s="640"/>
      <c r="K18" s="640"/>
      <c r="L18" s="640"/>
      <c r="M18" s="640"/>
      <c r="N18" s="640"/>
      <c r="O18" s="640"/>
      <c r="P18" s="640"/>
      <c r="Q18" s="641"/>
      <c r="R18" s="642">
        <v>8619</v>
      </c>
      <c r="S18" s="643"/>
      <c r="T18" s="643"/>
      <c r="U18" s="643"/>
      <c r="V18" s="643"/>
      <c r="W18" s="643"/>
      <c r="X18" s="643"/>
      <c r="Y18" s="644"/>
      <c r="Z18" s="675">
        <v>0.1</v>
      </c>
      <c r="AA18" s="675"/>
      <c r="AB18" s="675"/>
      <c r="AC18" s="675"/>
      <c r="AD18" s="676">
        <v>8619</v>
      </c>
      <c r="AE18" s="676"/>
      <c r="AF18" s="676"/>
      <c r="AG18" s="676"/>
      <c r="AH18" s="676"/>
      <c r="AI18" s="676"/>
      <c r="AJ18" s="676"/>
      <c r="AK18" s="676"/>
      <c r="AL18" s="645">
        <v>0.2</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138</v>
      </c>
      <c r="BH18" s="643"/>
      <c r="BI18" s="643"/>
      <c r="BJ18" s="643"/>
      <c r="BK18" s="643"/>
      <c r="BL18" s="643"/>
      <c r="BM18" s="643"/>
      <c r="BN18" s="644"/>
      <c r="BO18" s="675" t="s">
        <v>178</v>
      </c>
      <c r="BP18" s="675"/>
      <c r="BQ18" s="675"/>
      <c r="BR18" s="675"/>
      <c r="BS18" s="648" t="s">
        <v>239</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t="s">
        <v>239</v>
      </c>
      <c r="CS18" s="643"/>
      <c r="CT18" s="643"/>
      <c r="CU18" s="643"/>
      <c r="CV18" s="643"/>
      <c r="CW18" s="643"/>
      <c r="CX18" s="643"/>
      <c r="CY18" s="644"/>
      <c r="CZ18" s="675" t="s">
        <v>178</v>
      </c>
      <c r="DA18" s="675"/>
      <c r="DB18" s="675"/>
      <c r="DC18" s="675"/>
      <c r="DD18" s="648" t="s">
        <v>178</v>
      </c>
      <c r="DE18" s="643"/>
      <c r="DF18" s="643"/>
      <c r="DG18" s="643"/>
      <c r="DH18" s="643"/>
      <c r="DI18" s="643"/>
      <c r="DJ18" s="643"/>
      <c r="DK18" s="643"/>
      <c r="DL18" s="643"/>
      <c r="DM18" s="643"/>
      <c r="DN18" s="643"/>
      <c r="DO18" s="643"/>
      <c r="DP18" s="644"/>
      <c r="DQ18" s="648" t="s">
        <v>178</v>
      </c>
      <c r="DR18" s="643"/>
      <c r="DS18" s="643"/>
      <c r="DT18" s="643"/>
      <c r="DU18" s="643"/>
      <c r="DV18" s="643"/>
      <c r="DW18" s="643"/>
      <c r="DX18" s="643"/>
      <c r="DY18" s="643"/>
      <c r="DZ18" s="643"/>
      <c r="EA18" s="643"/>
      <c r="EB18" s="643"/>
      <c r="EC18" s="689"/>
    </row>
    <row r="19" spans="2:133" ht="11.25" customHeight="1" x14ac:dyDescent="0.15">
      <c r="B19" s="639" t="s">
        <v>271</v>
      </c>
      <c r="C19" s="640"/>
      <c r="D19" s="640"/>
      <c r="E19" s="640"/>
      <c r="F19" s="640"/>
      <c r="G19" s="640"/>
      <c r="H19" s="640"/>
      <c r="I19" s="640"/>
      <c r="J19" s="640"/>
      <c r="K19" s="640"/>
      <c r="L19" s="640"/>
      <c r="M19" s="640"/>
      <c r="N19" s="640"/>
      <c r="O19" s="640"/>
      <c r="P19" s="640"/>
      <c r="Q19" s="641"/>
      <c r="R19" s="642">
        <v>3833</v>
      </c>
      <c r="S19" s="643"/>
      <c r="T19" s="643"/>
      <c r="U19" s="643"/>
      <c r="V19" s="643"/>
      <c r="W19" s="643"/>
      <c r="X19" s="643"/>
      <c r="Y19" s="644"/>
      <c r="Z19" s="675">
        <v>0</v>
      </c>
      <c r="AA19" s="675"/>
      <c r="AB19" s="675"/>
      <c r="AC19" s="675"/>
      <c r="AD19" s="676">
        <v>3833</v>
      </c>
      <c r="AE19" s="676"/>
      <c r="AF19" s="676"/>
      <c r="AG19" s="676"/>
      <c r="AH19" s="676"/>
      <c r="AI19" s="676"/>
      <c r="AJ19" s="676"/>
      <c r="AK19" s="676"/>
      <c r="AL19" s="645">
        <v>0.1</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86690</v>
      </c>
      <c r="BH19" s="643"/>
      <c r="BI19" s="643"/>
      <c r="BJ19" s="643"/>
      <c r="BK19" s="643"/>
      <c r="BL19" s="643"/>
      <c r="BM19" s="643"/>
      <c r="BN19" s="644"/>
      <c r="BO19" s="675">
        <v>4.5999999999999996</v>
      </c>
      <c r="BP19" s="675"/>
      <c r="BQ19" s="675"/>
      <c r="BR19" s="675"/>
      <c r="BS19" s="648" t="s">
        <v>138</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138</v>
      </c>
      <c r="CS19" s="643"/>
      <c r="CT19" s="643"/>
      <c r="CU19" s="643"/>
      <c r="CV19" s="643"/>
      <c r="CW19" s="643"/>
      <c r="CX19" s="643"/>
      <c r="CY19" s="644"/>
      <c r="CZ19" s="675" t="s">
        <v>178</v>
      </c>
      <c r="DA19" s="675"/>
      <c r="DB19" s="675"/>
      <c r="DC19" s="675"/>
      <c r="DD19" s="648" t="s">
        <v>178</v>
      </c>
      <c r="DE19" s="643"/>
      <c r="DF19" s="643"/>
      <c r="DG19" s="643"/>
      <c r="DH19" s="643"/>
      <c r="DI19" s="643"/>
      <c r="DJ19" s="643"/>
      <c r="DK19" s="643"/>
      <c r="DL19" s="643"/>
      <c r="DM19" s="643"/>
      <c r="DN19" s="643"/>
      <c r="DO19" s="643"/>
      <c r="DP19" s="644"/>
      <c r="DQ19" s="648" t="s">
        <v>138</v>
      </c>
      <c r="DR19" s="643"/>
      <c r="DS19" s="643"/>
      <c r="DT19" s="643"/>
      <c r="DU19" s="643"/>
      <c r="DV19" s="643"/>
      <c r="DW19" s="643"/>
      <c r="DX19" s="643"/>
      <c r="DY19" s="643"/>
      <c r="DZ19" s="643"/>
      <c r="EA19" s="643"/>
      <c r="EB19" s="643"/>
      <c r="EC19" s="689"/>
    </row>
    <row r="20" spans="2:133" ht="11.25" customHeight="1" x14ac:dyDescent="0.15">
      <c r="B20" s="639" t="s">
        <v>274</v>
      </c>
      <c r="C20" s="640"/>
      <c r="D20" s="640"/>
      <c r="E20" s="640"/>
      <c r="F20" s="640"/>
      <c r="G20" s="640"/>
      <c r="H20" s="640"/>
      <c r="I20" s="640"/>
      <c r="J20" s="640"/>
      <c r="K20" s="640"/>
      <c r="L20" s="640"/>
      <c r="M20" s="640"/>
      <c r="N20" s="640"/>
      <c r="O20" s="640"/>
      <c r="P20" s="640"/>
      <c r="Q20" s="641"/>
      <c r="R20" s="642">
        <v>3818</v>
      </c>
      <c r="S20" s="643"/>
      <c r="T20" s="643"/>
      <c r="U20" s="643"/>
      <c r="V20" s="643"/>
      <c r="W20" s="643"/>
      <c r="X20" s="643"/>
      <c r="Y20" s="644"/>
      <c r="Z20" s="675">
        <v>0</v>
      </c>
      <c r="AA20" s="675"/>
      <c r="AB20" s="675"/>
      <c r="AC20" s="675"/>
      <c r="AD20" s="676">
        <v>3818</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86690</v>
      </c>
      <c r="BH20" s="643"/>
      <c r="BI20" s="643"/>
      <c r="BJ20" s="643"/>
      <c r="BK20" s="643"/>
      <c r="BL20" s="643"/>
      <c r="BM20" s="643"/>
      <c r="BN20" s="644"/>
      <c r="BO20" s="675">
        <v>4.5999999999999996</v>
      </c>
      <c r="BP20" s="675"/>
      <c r="BQ20" s="675"/>
      <c r="BR20" s="675"/>
      <c r="BS20" s="648" t="s">
        <v>178</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11263456</v>
      </c>
      <c r="CS20" s="643"/>
      <c r="CT20" s="643"/>
      <c r="CU20" s="643"/>
      <c r="CV20" s="643"/>
      <c r="CW20" s="643"/>
      <c r="CX20" s="643"/>
      <c r="CY20" s="644"/>
      <c r="CZ20" s="675">
        <v>100</v>
      </c>
      <c r="DA20" s="675"/>
      <c r="DB20" s="675"/>
      <c r="DC20" s="675"/>
      <c r="DD20" s="648">
        <v>2445610</v>
      </c>
      <c r="DE20" s="643"/>
      <c r="DF20" s="643"/>
      <c r="DG20" s="643"/>
      <c r="DH20" s="643"/>
      <c r="DI20" s="643"/>
      <c r="DJ20" s="643"/>
      <c r="DK20" s="643"/>
      <c r="DL20" s="643"/>
      <c r="DM20" s="643"/>
      <c r="DN20" s="643"/>
      <c r="DO20" s="643"/>
      <c r="DP20" s="644"/>
      <c r="DQ20" s="648">
        <v>6778914</v>
      </c>
      <c r="DR20" s="643"/>
      <c r="DS20" s="643"/>
      <c r="DT20" s="643"/>
      <c r="DU20" s="643"/>
      <c r="DV20" s="643"/>
      <c r="DW20" s="643"/>
      <c r="DX20" s="643"/>
      <c r="DY20" s="643"/>
      <c r="DZ20" s="643"/>
      <c r="EA20" s="643"/>
      <c r="EB20" s="643"/>
      <c r="EC20" s="689"/>
    </row>
    <row r="21" spans="2:133" ht="11.25" customHeight="1" x14ac:dyDescent="0.15">
      <c r="B21" s="639" t="s">
        <v>277</v>
      </c>
      <c r="C21" s="640"/>
      <c r="D21" s="640"/>
      <c r="E21" s="640"/>
      <c r="F21" s="640"/>
      <c r="G21" s="640"/>
      <c r="H21" s="640"/>
      <c r="I21" s="640"/>
      <c r="J21" s="640"/>
      <c r="K21" s="640"/>
      <c r="L21" s="640"/>
      <c r="M21" s="640"/>
      <c r="N21" s="640"/>
      <c r="O21" s="640"/>
      <c r="P21" s="640"/>
      <c r="Q21" s="641"/>
      <c r="R21" s="642">
        <v>968</v>
      </c>
      <c r="S21" s="643"/>
      <c r="T21" s="643"/>
      <c r="U21" s="643"/>
      <c r="V21" s="643"/>
      <c r="W21" s="643"/>
      <c r="X21" s="643"/>
      <c r="Y21" s="644"/>
      <c r="Z21" s="675">
        <v>0</v>
      </c>
      <c r="AA21" s="675"/>
      <c r="AB21" s="675"/>
      <c r="AC21" s="675"/>
      <c r="AD21" s="676">
        <v>968</v>
      </c>
      <c r="AE21" s="676"/>
      <c r="AF21" s="676"/>
      <c r="AG21" s="676"/>
      <c r="AH21" s="676"/>
      <c r="AI21" s="676"/>
      <c r="AJ21" s="676"/>
      <c r="AK21" s="676"/>
      <c r="AL21" s="645">
        <v>0</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v>31354</v>
      </c>
      <c r="BH21" s="643"/>
      <c r="BI21" s="643"/>
      <c r="BJ21" s="643"/>
      <c r="BK21" s="643"/>
      <c r="BL21" s="643"/>
      <c r="BM21" s="643"/>
      <c r="BN21" s="644"/>
      <c r="BO21" s="675">
        <v>1.7</v>
      </c>
      <c r="BP21" s="675"/>
      <c r="BQ21" s="675"/>
      <c r="BR21" s="675"/>
      <c r="BS21" s="648" t="s">
        <v>178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3518798</v>
      </c>
      <c r="S22" s="643"/>
      <c r="T22" s="643"/>
      <c r="U22" s="643"/>
      <c r="V22" s="643"/>
      <c r="W22" s="643"/>
      <c r="X22" s="643"/>
      <c r="Y22" s="644"/>
      <c r="Z22" s="675">
        <v>30.5</v>
      </c>
      <c r="AA22" s="675"/>
      <c r="AB22" s="675"/>
      <c r="AC22" s="675"/>
      <c r="AD22" s="676">
        <v>3177832</v>
      </c>
      <c r="AE22" s="676"/>
      <c r="AF22" s="676"/>
      <c r="AG22" s="676"/>
      <c r="AH22" s="676"/>
      <c r="AI22" s="676"/>
      <c r="AJ22" s="676"/>
      <c r="AK22" s="676"/>
      <c r="AL22" s="645">
        <v>57.5</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t="s">
        <v>178</v>
      </c>
      <c r="BH22" s="643"/>
      <c r="BI22" s="643"/>
      <c r="BJ22" s="643"/>
      <c r="BK22" s="643"/>
      <c r="BL22" s="643"/>
      <c r="BM22" s="643"/>
      <c r="BN22" s="644"/>
      <c r="BO22" s="675" t="s">
        <v>178</v>
      </c>
      <c r="BP22" s="675"/>
      <c r="BQ22" s="675"/>
      <c r="BR22" s="675"/>
      <c r="BS22" s="648" t="s">
        <v>178</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3177832</v>
      </c>
      <c r="S23" s="643"/>
      <c r="T23" s="643"/>
      <c r="U23" s="643"/>
      <c r="V23" s="643"/>
      <c r="W23" s="643"/>
      <c r="X23" s="643"/>
      <c r="Y23" s="644"/>
      <c r="Z23" s="675">
        <v>27.6</v>
      </c>
      <c r="AA23" s="675"/>
      <c r="AB23" s="675"/>
      <c r="AC23" s="675"/>
      <c r="AD23" s="676">
        <v>3177832</v>
      </c>
      <c r="AE23" s="676"/>
      <c r="AF23" s="676"/>
      <c r="AG23" s="676"/>
      <c r="AH23" s="676"/>
      <c r="AI23" s="676"/>
      <c r="AJ23" s="676"/>
      <c r="AK23" s="676"/>
      <c r="AL23" s="645">
        <v>57.5</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v>55336</v>
      </c>
      <c r="BH23" s="643"/>
      <c r="BI23" s="643"/>
      <c r="BJ23" s="643"/>
      <c r="BK23" s="643"/>
      <c r="BL23" s="643"/>
      <c r="BM23" s="643"/>
      <c r="BN23" s="644"/>
      <c r="BO23" s="675">
        <v>2.9</v>
      </c>
      <c r="BP23" s="675"/>
      <c r="BQ23" s="675"/>
      <c r="BR23" s="675"/>
      <c r="BS23" s="648" t="s">
        <v>138</v>
      </c>
      <c r="BT23" s="643"/>
      <c r="BU23" s="643"/>
      <c r="BV23" s="643"/>
      <c r="BW23" s="643"/>
      <c r="BX23" s="643"/>
      <c r="BY23" s="643"/>
      <c r="BZ23" s="643"/>
      <c r="CA23" s="643"/>
      <c r="CB23" s="689"/>
      <c r="CD23" s="746" t="s">
        <v>222</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340966</v>
      </c>
      <c r="S24" s="643"/>
      <c r="T24" s="643"/>
      <c r="U24" s="643"/>
      <c r="V24" s="643"/>
      <c r="W24" s="643"/>
      <c r="X24" s="643"/>
      <c r="Y24" s="644"/>
      <c r="Z24" s="675">
        <v>3</v>
      </c>
      <c r="AA24" s="675"/>
      <c r="AB24" s="675"/>
      <c r="AC24" s="675"/>
      <c r="AD24" s="676" t="s">
        <v>178</v>
      </c>
      <c r="AE24" s="676"/>
      <c r="AF24" s="676"/>
      <c r="AG24" s="676"/>
      <c r="AH24" s="676"/>
      <c r="AI24" s="676"/>
      <c r="AJ24" s="676"/>
      <c r="AK24" s="676"/>
      <c r="AL24" s="645" t="s">
        <v>239</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178</v>
      </c>
      <c r="BH24" s="643"/>
      <c r="BI24" s="643"/>
      <c r="BJ24" s="643"/>
      <c r="BK24" s="643"/>
      <c r="BL24" s="643"/>
      <c r="BM24" s="643"/>
      <c r="BN24" s="644"/>
      <c r="BO24" s="675" t="s">
        <v>138</v>
      </c>
      <c r="BP24" s="675"/>
      <c r="BQ24" s="675"/>
      <c r="BR24" s="675"/>
      <c r="BS24" s="648" t="s">
        <v>178</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3189253</v>
      </c>
      <c r="CS24" s="698"/>
      <c r="CT24" s="698"/>
      <c r="CU24" s="698"/>
      <c r="CV24" s="698"/>
      <c r="CW24" s="698"/>
      <c r="CX24" s="698"/>
      <c r="CY24" s="741"/>
      <c r="CZ24" s="742">
        <v>28.3</v>
      </c>
      <c r="DA24" s="715"/>
      <c r="DB24" s="715"/>
      <c r="DC24" s="745"/>
      <c r="DD24" s="740">
        <v>2444040</v>
      </c>
      <c r="DE24" s="698"/>
      <c r="DF24" s="698"/>
      <c r="DG24" s="698"/>
      <c r="DH24" s="698"/>
      <c r="DI24" s="698"/>
      <c r="DJ24" s="698"/>
      <c r="DK24" s="741"/>
      <c r="DL24" s="740">
        <v>2405069</v>
      </c>
      <c r="DM24" s="698"/>
      <c r="DN24" s="698"/>
      <c r="DO24" s="698"/>
      <c r="DP24" s="698"/>
      <c r="DQ24" s="698"/>
      <c r="DR24" s="698"/>
      <c r="DS24" s="698"/>
      <c r="DT24" s="698"/>
      <c r="DU24" s="698"/>
      <c r="DV24" s="741"/>
      <c r="DW24" s="742">
        <v>41.4</v>
      </c>
      <c r="DX24" s="715"/>
      <c r="DY24" s="715"/>
      <c r="DZ24" s="715"/>
      <c r="EA24" s="715"/>
      <c r="EB24" s="715"/>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t="s">
        <v>178</v>
      </c>
      <c r="S25" s="643"/>
      <c r="T25" s="643"/>
      <c r="U25" s="643"/>
      <c r="V25" s="643"/>
      <c r="W25" s="643"/>
      <c r="X25" s="643"/>
      <c r="Y25" s="644"/>
      <c r="Z25" s="675" t="s">
        <v>178</v>
      </c>
      <c r="AA25" s="675"/>
      <c r="AB25" s="675"/>
      <c r="AC25" s="675"/>
      <c r="AD25" s="676" t="s">
        <v>178</v>
      </c>
      <c r="AE25" s="676"/>
      <c r="AF25" s="676"/>
      <c r="AG25" s="676"/>
      <c r="AH25" s="676"/>
      <c r="AI25" s="676"/>
      <c r="AJ25" s="676"/>
      <c r="AK25" s="676"/>
      <c r="AL25" s="645" t="s">
        <v>178</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138</v>
      </c>
      <c r="BH25" s="643"/>
      <c r="BI25" s="643"/>
      <c r="BJ25" s="643"/>
      <c r="BK25" s="643"/>
      <c r="BL25" s="643"/>
      <c r="BM25" s="643"/>
      <c r="BN25" s="644"/>
      <c r="BO25" s="675" t="s">
        <v>239</v>
      </c>
      <c r="BP25" s="675"/>
      <c r="BQ25" s="675"/>
      <c r="BR25" s="675"/>
      <c r="BS25" s="648" t="s">
        <v>178</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1435206</v>
      </c>
      <c r="CS25" s="661"/>
      <c r="CT25" s="661"/>
      <c r="CU25" s="661"/>
      <c r="CV25" s="661"/>
      <c r="CW25" s="661"/>
      <c r="CX25" s="661"/>
      <c r="CY25" s="662"/>
      <c r="CZ25" s="645">
        <v>12.7</v>
      </c>
      <c r="DA25" s="663"/>
      <c r="DB25" s="663"/>
      <c r="DC25" s="664"/>
      <c r="DD25" s="648">
        <v>1296212</v>
      </c>
      <c r="DE25" s="661"/>
      <c r="DF25" s="661"/>
      <c r="DG25" s="661"/>
      <c r="DH25" s="661"/>
      <c r="DI25" s="661"/>
      <c r="DJ25" s="661"/>
      <c r="DK25" s="662"/>
      <c r="DL25" s="648">
        <v>1258431</v>
      </c>
      <c r="DM25" s="661"/>
      <c r="DN25" s="661"/>
      <c r="DO25" s="661"/>
      <c r="DP25" s="661"/>
      <c r="DQ25" s="661"/>
      <c r="DR25" s="661"/>
      <c r="DS25" s="661"/>
      <c r="DT25" s="661"/>
      <c r="DU25" s="661"/>
      <c r="DV25" s="662"/>
      <c r="DW25" s="645">
        <v>21.7</v>
      </c>
      <c r="DX25" s="663"/>
      <c r="DY25" s="663"/>
      <c r="DZ25" s="663"/>
      <c r="EA25" s="663"/>
      <c r="EB25" s="663"/>
      <c r="EC25" s="684"/>
    </row>
    <row r="26" spans="2:133" ht="11.25" customHeight="1" x14ac:dyDescent="0.15">
      <c r="B26" s="639" t="s">
        <v>295</v>
      </c>
      <c r="C26" s="640"/>
      <c r="D26" s="640"/>
      <c r="E26" s="640"/>
      <c r="F26" s="640"/>
      <c r="G26" s="640"/>
      <c r="H26" s="640"/>
      <c r="I26" s="640"/>
      <c r="J26" s="640"/>
      <c r="K26" s="640"/>
      <c r="L26" s="640"/>
      <c r="M26" s="640"/>
      <c r="N26" s="640"/>
      <c r="O26" s="640"/>
      <c r="P26" s="640"/>
      <c r="Q26" s="641"/>
      <c r="R26" s="642">
        <v>5899310</v>
      </c>
      <c r="S26" s="643"/>
      <c r="T26" s="643"/>
      <c r="U26" s="643"/>
      <c r="V26" s="643"/>
      <c r="W26" s="643"/>
      <c r="X26" s="643"/>
      <c r="Y26" s="644"/>
      <c r="Z26" s="675">
        <v>51.2</v>
      </c>
      <c r="AA26" s="675"/>
      <c r="AB26" s="675"/>
      <c r="AC26" s="675"/>
      <c r="AD26" s="676">
        <v>5503008</v>
      </c>
      <c r="AE26" s="676"/>
      <c r="AF26" s="676"/>
      <c r="AG26" s="676"/>
      <c r="AH26" s="676"/>
      <c r="AI26" s="676"/>
      <c r="AJ26" s="676"/>
      <c r="AK26" s="676"/>
      <c r="AL26" s="645">
        <v>99.6</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239</v>
      </c>
      <c r="BH26" s="643"/>
      <c r="BI26" s="643"/>
      <c r="BJ26" s="643"/>
      <c r="BK26" s="643"/>
      <c r="BL26" s="643"/>
      <c r="BM26" s="643"/>
      <c r="BN26" s="644"/>
      <c r="BO26" s="675" t="s">
        <v>239</v>
      </c>
      <c r="BP26" s="675"/>
      <c r="BQ26" s="675"/>
      <c r="BR26" s="675"/>
      <c r="BS26" s="648" t="s">
        <v>138</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882255</v>
      </c>
      <c r="CS26" s="643"/>
      <c r="CT26" s="643"/>
      <c r="CU26" s="643"/>
      <c r="CV26" s="643"/>
      <c r="CW26" s="643"/>
      <c r="CX26" s="643"/>
      <c r="CY26" s="644"/>
      <c r="CZ26" s="645">
        <v>7.8</v>
      </c>
      <c r="DA26" s="663"/>
      <c r="DB26" s="663"/>
      <c r="DC26" s="664"/>
      <c r="DD26" s="648">
        <v>790519</v>
      </c>
      <c r="DE26" s="643"/>
      <c r="DF26" s="643"/>
      <c r="DG26" s="643"/>
      <c r="DH26" s="643"/>
      <c r="DI26" s="643"/>
      <c r="DJ26" s="643"/>
      <c r="DK26" s="644"/>
      <c r="DL26" s="648" t="s">
        <v>178</v>
      </c>
      <c r="DM26" s="643"/>
      <c r="DN26" s="643"/>
      <c r="DO26" s="643"/>
      <c r="DP26" s="643"/>
      <c r="DQ26" s="643"/>
      <c r="DR26" s="643"/>
      <c r="DS26" s="643"/>
      <c r="DT26" s="643"/>
      <c r="DU26" s="643"/>
      <c r="DV26" s="644"/>
      <c r="DW26" s="645" t="s">
        <v>178</v>
      </c>
      <c r="DX26" s="663"/>
      <c r="DY26" s="663"/>
      <c r="DZ26" s="663"/>
      <c r="EA26" s="663"/>
      <c r="EB26" s="663"/>
      <c r="EC26" s="684"/>
    </row>
    <row r="27" spans="2:133" ht="11.25" customHeight="1" x14ac:dyDescent="0.15">
      <c r="B27" s="639" t="s">
        <v>298</v>
      </c>
      <c r="C27" s="640"/>
      <c r="D27" s="640"/>
      <c r="E27" s="640"/>
      <c r="F27" s="640"/>
      <c r="G27" s="640"/>
      <c r="H27" s="640"/>
      <c r="I27" s="640"/>
      <c r="J27" s="640"/>
      <c r="K27" s="640"/>
      <c r="L27" s="640"/>
      <c r="M27" s="640"/>
      <c r="N27" s="640"/>
      <c r="O27" s="640"/>
      <c r="P27" s="640"/>
      <c r="Q27" s="641"/>
      <c r="R27" s="642">
        <v>1304</v>
      </c>
      <c r="S27" s="643"/>
      <c r="T27" s="643"/>
      <c r="U27" s="643"/>
      <c r="V27" s="643"/>
      <c r="W27" s="643"/>
      <c r="X27" s="643"/>
      <c r="Y27" s="644"/>
      <c r="Z27" s="675">
        <v>0</v>
      </c>
      <c r="AA27" s="675"/>
      <c r="AB27" s="675"/>
      <c r="AC27" s="675"/>
      <c r="AD27" s="676">
        <v>1304</v>
      </c>
      <c r="AE27" s="676"/>
      <c r="AF27" s="676"/>
      <c r="AG27" s="676"/>
      <c r="AH27" s="676"/>
      <c r="AI27" s="676"/>
      <c r="AJ27" s="676"/>
      <c r="AK27" s="676"/>
      <c r="AL27" s="645">
        <v>0</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1898523</v>
      </c>
      <c r="BH27" s="643"/>
      <c r="BI27" s="643"/>
      <c r="BJ27" s="643"/>
      <c r="BK27" s="643"/>
      <c r="BL27" s="643"/>
      <c r="BM27" s="643"/>
      <c r="BN27" s="644"/>
      <c r="BO27" s="675">
        <v>100</v>
      </c>
      <c r="BP27" s="675"/>
      <c r="BQ27" s="675"/>
      <c r="BR27" s="675"/>
      <c r="BS27" s="648">
        <v>20193</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689023</v>
      </c>
      <c r="CS27" s="661"/>
      <c r="CT27" s="661"/>
      <c r="CU27" s="661"/>
      <c r="CV27" s="661"/>
      <c r="CW27" s="661"/>
      <c r="CX27" s="661"/>
      <c r="CY27" s="662"/>
      <c r="CZ27" s="645">
        <v>6.1</v>
      </c>
      <c r="DA27" s="663"/>
      <c r="DB27" s="663"/>
      <c r="DC27" s="664"/>
      <c r="DD27" s="648">
        <v>200561</v>
      </c>
      <c r="DE27" s="661"/>
      <c r="DF27" s="661"/>
      <c r="DG27" s="661"/>
      <c r="DH27" s="661"/>
      <c r="DI27" s="661"/>
      <c r="DJ27" s="661"/>
      <c r="DK27" s="662"/>
      <c r="DL27" s="648">
        <v>199371</v>
      </c>
      <c r="DM27" s="661"/>
      <c r="DN27" s="661"/>
      <c r="DO27" s="661"/>
      <c r="DP27" s="661"/>
      <c r="DQ27" s="661"/>
      <c r="DR27" s="661"/>
      <c r="DS27" s="661"/>
      <c r="DT27" s="661"/>
      <c r="DU27" s="661"/>
      <c r="DV27" s="662"/>
      <c r="DW27" s="645">
        <v>3.4</v>
      </c>
      <c r="DX27" s="663"/>
      <c r="DY27" s="663"/>
      <c r="DZ27" s="663"/>
      <c r="EA27" s="663"/>
      <c r="EB27" s="663"/>
      <c r="EC27" s="684"/>
    </row>
    <row r="28" spans="2:133" ht="11.25" customHeight="1" x14ac:dyDescent="0.15">
      <c r="B28" s="639" t="s">
        <v>301</v>
      </c>
      <c r="C28" s="640"/>
      <c r="D28" s="640"/>
      <c r="E28" s="640"/>
      <c r="F28" s="640"/>
      <c r="G28" s="640"/>
      <c r="H28" s="640"/>
      <c r="I28" s="640"/>
      <c r="J28" s="640"/>
      <c r="K28" s="640"/>
      <c r="L28" s="640"/>
      <c r="M28" s="640"/>
      <c r="N28" s="640"/>
      <c r="O28" s="640"/>
      <c r="P28" s="640"/>
      <c r="Q28" s="641"/>
      <c r="R28" s="642">
        <v>60863</v>
      </c>
      <c r="S28" s="643"/>
      <c r="T28" s="643"/>
      <c r="U28" s="643"/>
      <c r="V28" s="643"/>
      <c r="W28" s="643"/>
      <c r="X28" s="643"/>
      <c r="Y28" s="644"/>
      <c r="Z28" s="675">
        <v>0.5</v>
      </c>
      <c r="AA28" s="675"/>
      <c r="AB28" s="675"/>
      <c r="AC28" s="675"/>
      <c r="AD28" s="676" t="s">
        <v>138</v>
      </c>
      <c r="AE28" s="676"/>
      <c r="AF28" s="676"/>
      <c r="AG28" s="676"/>
      <c r="AH28" s="676"/>
      <c r="AI28" s="676"/>
      <c r="AJ28" s="676"/>
      <c r="AK28" s="676"/>
      <c r="AL28" s="645" t="s">
        <v>138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1065024</v>
      </c>
      <c r="CS28" s="643"/>
      <c r="CT28" s="643"/>
      <c r="CU28" s="643"/>
      <c r="CV28" s="643"/>
      <c r="CW28" s="643"/>
      <c r="CX28" s="643"/>
      <c r="CY28" s="644"/>
      <c r="CZ28" s="645">
        <v>9.5</v>
      </c>
      <c r="DA28" s="663"/>
      <c r="DB28" s="663"/>
      <c r="DC28" s="664"/>
      <c r="DD28" s="648">
        <v>947267</v>
      </c>
      <c r="DE28" s="643"/>
      <c r="DF28" s="643"/>
      <c r="DG28" s="643"/>
      <c r="DH28" s="643"/>
      <c r="DI28" s="643"/>
      <c r="DJ28" s="643"/>
      <c r="DK28" s="644"/>
      <c r="DL28" s="648">
        <v>947267</v>
      </c>
      <c r="DM28" s="643"/>
      <c r="DN28" s="643"/>
      <c r="DO28" s="643"/>
      <c r="DP28" s="643"/>
      <c r="DQ28" s="643"/>
      <c r="DR28" s="643"/>
      <c r="DS28" s="643"/>
      <c r="DT28" s="643"/>
      <c r="DU28" s="643"/>
      <c r="DV28" s="644"/>
      <c r="DW28" s="645">
        <v>16.3</v>
      </c>
      <c r="DX28" s="663"/>
      <c r="DY28" s="663"/>
      <c r="DZ28" s="663"/>
      <c r="EA28" s="663"/>
      <c r="EB28" s="663"/>
      <c r="EC28" s="684"/>
    </row>
    <row r="29" spans="2:133" ht="11.25" customHeight="1" x14ac:dyDescent="0.15">
      <c r="B29" s="639" t="s">
        <v>303</v>
      </c>
      <c r="C29" s="640"/>
      <c r="D29" s="640"/>
      <c r="E29" s="640"/>
      <c r="F29" s="640"/>
      <c r="G29" s="640"/>
      <c r="H29" s="640"/>
      <c r="I29" s="640"/>
      <c r="J29" s="640"/>
      <c r="K29" s="640"/>
      <c r="L29" s="640"/>
      <c r="M29" s="640"/>
      <c r="N29" s="640"/>
      <c r="O29" s="640"/>
      <c r="P29" s="640"/>
      <c r="Q29" s="641"/>
      <c r="R29" s="642">
        <v>178480</v>
      </c>
      <c r="S29" s="643"/>
      <c r="T29" s="643"/>
      <c r="U29" s="643"/>
      <c r="V29" s="643"/>
      <c r="W29" s="643"/>
      <c r="X29" s="643"/>
      <c r="Y29" s="644"/>
      <c r="Z29" s="675">
        <v>1.5</v>
      </c>
      <c r="AA29" s="675"/>
      <c r="AB29" s="675"/>
      <c r="AC29" s="675"/>
      <c r="AD29" s="676">
        <v>4997</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1" t="s">
        <v>69</v>
      </c>
      <c r="CG29" s="682"/>
      <c r="CH29" s="682"/>
      <c r="CI29" s="682"/>
      <c r="CJ29" s="682"/>
      <c r="CK29" s="682"/>
      <c r="CL29" s="682"/>
      <c r="CM29" s="682"/>
      <c r="CN29" s="682"/>
      <c r="CO29" s="682"/>
      <c r="CP29" s="682"/>
      <c r="CQ29" s="683"/>
      <c r="CR29" s="642">
        <v>1064493</v>
      </c>
      <c r="CS29" s="661"/>
      <c r="CT29" s="661"/>
      <c r="CU29" s="661"/>
      <c r="CV29" s="661"/>
      <c r="CW29" s="661"/>
      <c r="CX29" s="661"/>
      <c r="CY29" s="662"/>
      <c r="CZ29" s="645">
        <v>9.5</v>
      </c>
      <c r="DA29" s="663"/>
      <c r="DB29" s="663"/>
      <c r="DC29" s="664"/>
      <c r="DD29" s="648">
        <v>946736</v>
      </c>
      <c r="DE29" s="661"/>
      <c r="DF29" s="661"/>
      <c r="DG29" s="661"/>
      <c r="DH29" s="661"/>
      <c r="DI29" s="661"/>
      <c r="DJ29" s="661"/>
      <c r="DK29" s="662"/>
      <c r="DL29" s="648">
        <v>946736</v>
      </c>
      <c r="DM29" s="661"/>
      <c r="DN29" s="661"/>
      <c r="DO29" s="661"/>
      <c r="DP29" s="661"/>
      <c r="DQ29" s="661"/>
      <c r="DR29" s="661"/>
      <c r="DS29" s="661"/>
      <c r="DT29" s="661"/>
      <c r="DU29" s="661"/>
      <c r="DV29" s="662"/>
      <c r="DW29" s="645">
        <v>16.3</v>
      </c>
      <c r="DX29" s="663"/>
      <c r="DY29" s="663"/>
      <c r="DZ29" s="663"/>
      <c r="EA29" s="663"/>
      <c r="EB29" s="663"/>
      <c r="EC29" s="684"/>
    </row>
    <row r="30" spans="2:133" ht="11.25" customHeight="1" x14ac:dyDescent="0.15">
      <c r="B30" s="639" t="s">
        <v>305</v>
      </c>
      <c r="C30" s="640"/>
      <c r="D30" s="640"/>
      <c r="E30" s="640"/>
      <c r="F30" s="640"/>
      <c r="G30" s="640"/>
      <c r="H30" s="640"/>
      <c r="I30" s="640"/>
      <c r="J30" s="640"/>
      <c r="K30" s="640"/>
      <c r="L30" s="640"/>
      <c r="M30" s="640"/>
      <c r="N30" s="640"/>
      <c r="O30" s="640"/>
      <c r="P30" s="640"/>
      <c r="Q30" s="641"/>
      <c r="R30" s="642">
        <v>37480</v>
      </c>
      <c r="S30" s="643"/>
      <c r="T30" s="643"/>
      <c r="U30" s="643"/>
      <c r="V30" s="643"/>
      <c r="W30" s="643"/>
      <c r="X30" s="643"/>
      <c r="Y30" s="644"/>
      <c r="Z30" s="675">
        <v>0.3</v>
      </c>
      <c r="AA30" s="675"/>
      <c r="AB30" s="675"/>
      <c r="AC30" s="675"/>
      <c r="AD30" s="676" t="s">
        <v>178</v>
      </c>
      <c r="AE30" s="676"/>
      <c r="AF30" s="676"/>
      <c r="AG30" s="676"/>
      <c r="AH30" s="676"/>
      <c r="AI30" s="676"/>
      <c r="AJ30" s="676"/>
      <c r="AK30" s="676"/>
      <c r="AL30" s="645" t="s">
        <v>239</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3"/>
      <c r="CE30" s="734"/>
      <c r="CF30" s="681" t="s">
        <v>308</v>
      </c>
      <c r="CG30" s="682"/>
      <c r="CH30" s="682"/>
      <c r="CI30" s="682"/>
      <c r="CJ30" s="682"/>
      <c r="CK30" s="682"/>
      <c r="CL30" s="682"/>
      <c r="CM30" s="682"/>
      <c r="CN30" s="682"/>
      <c r="CO30" s="682"/>
      <c r="CP30" s="682"/>
      <c r="CQ30" s="683"/>
      <c r="CR30" s="642">
        <v>1040273</v>
      </c>
      <c r="CS30" s="643"/>
      <c r="CT30" s="643"/>
      <c r="CU30" s="643"/>
      <c r="CV30" s="643"/>
      <c r="CW30" s="643"/>
      <c r="CX30" s="643"/>
      <c r="CY30" s="644"/>
      <c r="CZ30" s="645">
        <v>9.1999999999999993</v>
      </c>
      <c r="DA30" s="663"/>
      <c r="DB30" s="663"/>
      <c r="DC30" s="664"/>
      <c r="DD30" s="648">
        <v>927409</v>
      </c>
      <c r="DE30" s="643"/>
      <c r="DF30" s="643"/>
      <c r="DG30" s="643"/>
      <c r="DH30" s="643"/>
      <c r="DI30" s="643"/>
      <c r="DJ30" s="643"/>
      <c r="DK30" s="644"/>
      <c r="DL30" s="648">
        <v>927409</v>
      </c>
      <c r="DM30" s="643"/>
      <c r="DN30" s="643"/>
      <c r="DO30" s="643"/>
      <c r="DP30" s="643"/>
      <c r="DQ30" s="643"/>
      <c r="DR30" s="643"/>
      <c r="DS30" s="643"/>
      <c r="DT30" s="643"/>
      <c r="DU30" s="643"/>
      <c r="DV30" s="644"/>
      <c r="DW30" s="645">
        <v>16</v>
      </c>
      <c r="DX30" s="663"/>
      <c r="DY30" s="663"/>
      <c r="DZ30" s="663"/>
      <c r="EA30" s="663"/>
      <c r="EB30" s="663"/>
      <c r="EC30" s="684"/>
    </row>
    <row r="31" spans="2:133" ht="11.25" customHeight="1" x14ac:dyDescent="0.15">
      <c r="B31" s="639" t="s">
        <v>309</v>
      </c>
      <c r="C31" s="640"/>
      <c r="D31" s="640"/>
      <c r="E31" s="640"/>
      <c r="F31" s="640"/>
      <c r="G31" s="640"/>
      <c r="H31" s="640"/>
      <c r="I31" s="640"/>
      <c r="J31" s="640"/>
      <c r="K31" s="640"/>
      <c r="L31" s="640"/>
      <c r="M31" s="640"/>
      <c r="N31" s="640"/>
      <c r="O31" s="640"/>
      <c r="P31" s="640"/>
      <c r="Q31" s="641"/>
      <c r="R31" s="642">
        <v>2072808</v>
      </c>
      <c r="S31" s="643"/>
      <c r="T31" s="643"/>
      <c r="U31" s="643"/>
      <c r="V31" s="643"/>
      <c r="W31" s="643"/>
      <c r="X31" s="643"/>
      <c r="Y31" s="644"/>
      <c r="Z31" s="675">
        <v>18</v>
      </c>
      <c r="AA31" s="675"/>
      <c r="AB31" s="675"/>
      <c r="AC31" s="675"/>
      <c r="AD31" s="676" t="s">
        <v>178</v>
      </c>
      <c r="AE31" s="676"/>
      <c r="AF31" s="676"/>
      <c r="AG31" s="676"/>
      <c r="AH31" s="676"/>
      <c r="AI31" s="676"/>
      <c r="AJ31" s="676"/>
      <c r="AK31" s="676"/>
      <c r="AL31" s="645" t="s">
        <v>178</v>
      </c>
      <c r="AM31" s="646"/>
      <c r="AN31" s="646"/>
      <c r="AO31" s="677"/>
      <c r="AP31" s="717" t="s">
        <v>310</v>
      </c>
      <c r="AQ31" s="718"/>
      <c r="AR31" s="718"/>
      <c r="AS31" s="718"/>
      <c r="AT31" s="723" t="s">
        <v>311</v>
      </c>
      <c r="AU31" s="231"/>
      <c r="AV31" s="231"/>
      <c r="AW31" s="231"/>
      <c r="AX31" s="710" t="s">
        <v>188</v>
      </c>
      <c r="AY31" s="711"/>
      <c r="AZ31" s="711"/>
      <c r="BA31" s="711"/>
      <c r="BB31" s="711"/>
      <c r="BC31" s="711"/>
      <c r="BD31" s="711"/>
      <c r="BE31" s="711"/>
      <c r="BF31" s="712"/>
      <c r="BG31" s="713">
        <v>95.6</v>
      </c>
      <c r="BH31" s="714"/>
      <c r="BI31" s="714"/>
      <c r="BJ31" s="714"/>
      <c r="BK31" s="714"/>
      <c r="BL31" s="714"/>
      <c r="BM31" s="715">
        <v>94.8</v>
      </c>
      <c r="BN31" s="714"/>
      <c r="BO31" s="714"/>
      <c r="BP31" s="714"/>
      <c r="BQ31" s="716"/>
      <c r="BR31" s="713">
        <v>99.3</v>
      </c>
      <c r="BS31" s="714"/>
      <c r="BT31" s="714"/>
      <c r="BU31" s="714"/>
      <c r="BV31" s="714"/>
      <c r="BW31" s="714"/>
      <c r="BX31" s="715">
        <v>98.6</v>
      </c>
      <c r="BY31" s="714"/>
      <c r="BZ31" s="714"/>
      <c r="CA31" s="714"/>
      <c r="CB31" s="716"/>
      <c r="CD31" s="733"/>
      <c r="CE31" s="734"/>
      <c r="CF31" s="681" t="s">
        <v>312</v>
      </c>
      <c r="CG31" s="682"/>
      <c r="CH31" s="682"/>
      <c r="CI31" s="682"/>
      <c r="CJ31" s="682"/>
      <c r="CK31" s="682"/>
      <c r="CL31" s="682"/>
      <c r="CM31" s="682"/>
      <c r="CN31" s="682"/>
      <c r="CO31" s="682"/>
      <c r="CP31" s="682"/>
      <c r="CQ31" s="683"/>
      <c r="CR31" s="642">
        <v>24220</v>
      </c>
      <c r="CS31" s="661"/>
      <c r="CT31" s="661"/>
      <c r="CU31" s="661"/>
      <c r="CV31" s="661"/>
      <c r="CW31" s="661"/>
      <c r="CX31" s="661"/>
      <c r="CY31" s="662"/>
      <c r="CZ31" s="645">
        <v>0.2</v>
      </c>
      <c r="DA31" s="663"/>
      <c r="DB31" s="663"/>
      <c r="DC31" s="664"/>
      <c r="DD31" s="648">
        <v>19327</v>
      </c>
      <c r="DE31" s="661"/>
      <c r="DF31" s="661"/>
      <c r="DG31" s="661"/>
      <c r="DH31" s="661"/>
      <c r="DI31" s="661"/>
      <c r="DJ31" s="661"/>
      <c r="DK31" s="662"/>
      <c r="DL31" s="648">
        <v>19327</v>
      </c>
      <c r="DM31" s="661"/>
      <c r="DN31" s="661"/>
      <c r="DO31" s="661"/>
      <c r="DP31" s="661"/>
      <c r="DQ31" s="661"/>
      <c r="DR31" s="661"/>
      <c r="DS31" s="661"/>
      <c r="DT31" s="661"/>
      <c r="DU31" s="661"/>
      <c r="DV31" s="662"/>
      <c r="DW31" s="645">
        <v>0.3</v>
      </c>
      <c r="DX31" s="663"/>
      <c r="DY31" s="663"/>
      <c r="DZ31" s="663"/>
      <c r="EA31" s="663"/>
      <c r="EB31" s="663"/>
      <c r="EC31" s="684"/>
    </row>
    <row r="32" spans="2:133" ht="11.25" customHeight="1" x14ac:dyDescent="0.15">
      <c r="B32" s="706" t="s">
        <v>313</v>
      </c>
      <c r="C32" s="707"/>
      <c r="D32" s="707"/>
      <c r="E32" s="707"/>
      <c r="F32" s="707"/>
      <c r="G32" s="707"/>
      <c r="H32" s="707"/>
      <c r="I32" s="707"/>
      <c r="J32" s="707"/>
      <c r="K32" s="707"/>
      <c r="L32" s="707"/>
      <c r="M32" s="707"/>
      <c r="N32" s="707"/>
      <c r="O32" s="707"/>
      <c r="P32" s="707"/>
      <c r="Q32" s="708"/>
      <c r="R32" s="642" t="s">
        <v>138</v>
      </c>
      <c r="S32" s="643"/>
      <c r="T32" s="643"/>
      <c r="U32" s="643"/>
      <c r="V32" s="643"/>
      <c r="W32" s="643"/>
      <c r="X32" s="643"/>
      <c r="Y32" s="644"/>
      <c r="Z32" s="675" t="s">
        <v>178</v>
      </c>
      <c r="AA32" s="675"/>
      <c r="AB32" s="675"/>
      <c r="AC32" s="675"/>
      <c r="AD32" s="676" t="s">
        <v>239</v>
      </c>
      <c r="AE32" s="676"/>
      <c r="AF32" s="676"/>
      <c r="AG32" s="676"/>
      <c r="AH32" s="676"/>
      <c r="AI32" s="676"/>
      <c r="AJ32" s="676"/>
      <c r="AK32" s="676"/>
      <c r="AL32" s="645" t="s">
        <v>138</v>
      </c>
      <c r="AM32" s="646"/>
      <c r="AN32" s="646"/>
      <c r="AO32" s="677"/>
      <c r="AP32" s="719"/>
      <c r="AQ32" s="720"/>
      <c r="AR32" s="720"/>
      <c r="AS32" s="720"/>
      <c r="AT32" s="724"/>
      <c r="AU32" s="230" t="s">
        <v>314</v>
      </c>
      <c r="AV32" s="230"/>
      <c r="AW32" s="230"/>
      <c r="AX32" s="639" t="s">
        <v>315</v>
      </c>
      <c r="AY32" s="640"/>
      <c r="AZ32" s="640"/>
      <c r="BA32" s="640"/>
      <c r="BB32" s="640"/>
      <c r="BC32" s="640"/>
      <c r="BD32" s="640"/>
      <c r="BE32" s="640"/>
      <c r="BF32" s="641"/>
      <c r="BG32" s="726">
        <v>98.5</v>
      </c>
      <c r="BH32" s="661"/>
      <c r="BI32" s="661"/>
      <c r="BJ32" s="661"/>
      <c r="BK32" s="661"/>
      <c r="BL32" s="661"/>
      <c r="BM32" s="646">
        <v>97.3</v>
      </c>
      <c r="BN32" s="727"/>
      <c r="BO32" s="727"/>
      <c r="BP32" s="727"/>
      <c r="BQ32" s="688"/>
      <c r="BR32" s="726">
        <v>99</v>
      </c>
      <c r="BS32" s="661"/>
      <c r="BT32" s="661"/>
      <c r="BU32" s="661"/>
      <c r="BV32" s="661"/>
      <c r="BW32" s="661"/>
      <c r="BX32" s="646">
        <v>98.2</v>
      </c>
      <c r="BY32" s="727"/>
      <c r="BZ32" s="727"/>
      <c r="CA32" s="727"/>
      <c r="CB32" s="688"/>
      <c r="CD32" s="735"/>
      <c r="CE32" s="736"/>
      <c r="CF32" s="681" t="s">
        <v>316</v>
      </c>
      <c r="CG32" s="682"/>
      <c r="CH32" s="682"/>
      <c r="CI32" s="682"/>
      <c r="CJ32" s="682"/>
      <c r="CK32" s="682"/>
      <c r="CL32" s="682"/>
      <c r="CM32" s="682"/>
      <c r="CN32" s="682"/>
      <c r="CO32" s="682"/>
      <c r="CP32" s="682"/>
      <c r="CQ32" s="683"/>
      <c r="CR32" s="642">
        <v>531</v>
      </c>
      <c r="CS32" s="643"/>
      <c r="CT32" s="643"/>
      <c r="CU32" s="643"/>
      <c r="CV32" s="643"/>
      <c r="CW32" s="643"/>
      <c r="CX32" s="643"/>
      <c r="CY32" s="644"/>
      <c r="CZ32" s="645">
        <v>0</v>
      </c>
      <c r="DA32" s="663"/>
      <c r="DB32" s="663"/>
      <c r="DC32" s="664"/>
      <c r="DD32" s="648">
        <v>531</v>
      </c>
      <c r="DE32" s="643"/>
      <c r="DF32" s="643"/>
      <c r="DG32" s="643"/>
      <c r="DH32" s="643"/>
      <c r="DI32" s="643"/>
      <c r="DJ32" s="643"/>
      <c r="DK32" s="644"/>
      <c r="DL32" s="648">
        <v>531</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317</v>
      </c>
      <c r="C33" s="640"/>
      <c r="D33" s="640"/>
      <c r="E33" s="640"/>
      <c r="F33" s="640"/>
      <c r="G33" s="640"/>
      <c r="H33" s="640"/>
      <c r="I33" s="640"/>
      <c r="J33" s="640"/>
      <c r="K33" s="640"/>
      <c r="L33" s="640"/>
      <c r="M33" s="640"/>
      <c r="N33" s="640"/>
      <c r="O33" s="640"/>
      <c r="P33" s="640"/>
      <c r="Q33" s="641"/>
      <c r="R33" s="642">
        <v>944610</v>
      </c>
      <c r="S33" s="643"/>
      <c r="T33" s="643"/>
      <c r="U33" s="643"/>
      <c r="V33" s="643"/>
      <c r="W33" s="643"/>
      <c r="X33" s="643"/>
      <c r="Y33" s="644"/>
      <c r="Z33" s="675">
        <v>8.1999999999999993</v>
      </c>
      <c r="AA33" s="675"/>
      <c r="AB33" s="675"/>
      <c r="AC33" s="675"/>
      <c r="AD33" s="676" t="s">
        <v>178</v>
      </c>
      <c r="AE33" s="676"/>
      <c r="AF33" s="676"/>
      <c r="AG33" s="676"/>
      <c r="AH33" s="676"/>
      <c r="AI33" s="676"/>
      <c r="AJ33" s="676"/>
      <c r="AK33" s="676"/>
      <c r="AL33" s="645" t="s">
        <v>178</v>
      </c>
      <c r="AM33" s="646"/>
      <c r="AN33" s="646"/>
      <c r="AO33" s="677"/>
      <c r="AP33" s="721"/>
      <c r="AQ33" s="722"/>
      <c r="AR33" s="722"/>
      <c r="AS33" s="722"/>
      <c r="AT33" s="725"/>
      <c r="AU33" s="232"/>
      <c r="AV33" s="232"/>
      <c r="AW33" s="232"/>
      <c r="AX33" s="623" t="s">
        <v>318</v>
      </c>
      <c r="AY33" s="624"/>
      <c r="AZ33" s="624"/>
      <c r="BA33" s="624"/>
      <c r="BB33" s="624"/>
      <c r="BC33" s="624"/>
      <c r="BD33" s="624"/>
      <c r="BE33" s="624"/>
      <c r="BF33" s="625"/>
      <c r="BG33" s="709">
        <v>90.8</v>
      </c>
      <c r="BH33" s="627"/>
      <c r="BI33" s="627"/>
      <c r="BJ33" s="627"/>
      <c r="BK33" s="627"/>
      <c r="BL33" s="627"/>
      <c r="BM33" s="669">
        <v>90.4</v>
      </c>
      <c r="BN33" s="627"/>
      <c r="BO33" s="627"/>
      <c r="BP33" s="627"/>
      <c r="BQ33" s="671"/>
      <c r="BR33" s="709">
        <v>99.8</v>
      </c>
      <c r="BS33" s="627"/>
      <c r="BT33" s="627"/>
      <c r="BU33" s="627"/>
      <c r="BV33" s="627"/>
      <c r="BW33" s="627"/>
      <c r="BX33" s="669">
        <v>99</v>
      </c>
      <c r="BY33" s="627"/>
      <c r="BZ33" s="627"/>
      <c r="CA33" s="627"/>
      <c r="CB33" s="671"/>
      <c r="CD33" s="681" t="s">
        <v>319</v>
      </c>
      <c r="CE33" s="682"/>
      <c r="CF33" s="682"/>
      <c r="CG33" s="682"/>
      <c r="CH33" s="682"/>
      <c r="CI33" s="682"/>
      <c r="CJ33" s="682"/>
      <c r="CK33" s="682"/>
      <c r="CL33" s="682"/>
      <c r="CM33" s="682"/>
      <c r="CN33" s="682"/>
      <c r="CO33" s="682"/>
      <c r="CP33" s="682"/>
      <c r="CQ33" s="683"/>
      <c r="CR33" s="642">
        <v>5628593</v>
      </c>
      <c r="CS33" s="661"/>
      <c r="CT33" s="661"/>
      <c r="CU33" s="661"/>
      <c r="CV33" s="661"/>
      <c r="CW33" s="661"/>
      <c r="CX33" s="661"/>
      <c r="CY33" s="662"/>
      <c r="CZ33" s="645">
        <v>50</v>
      </c>
      <c r="DA33" s="663"/>
      <c r="DB33" s="663"/>
      <c r="DC33" s="664"/>
      <c r="DD33" s="648">
        <v>3911445</v>
      </c>
      <c r="DE33" s="661"/>
      <c r="DF33" s="661"/>
      <c r="DG33" s="661"/>
      <c r="DH33" s="661"/>
      <c r="DI33" s="661"/>
      <c r="DJ33" s="661"/>
      <c r="DK33" s="662"/>
      <c r="DL33" s="648">
        <v>2542061</v>
      </c>
      <c r="DM33" s="661"/>
      <c r="DN33" s="661"/>
      <c r="DO33" s="661"/>
      <c r="DP33" s="661"/>
      <c r="DQ33" s="661"/>
      <c r="DR33" s="661"/>
      <c r="DS33" s="661"/>
      <c r="DT33" s="661"/>
      <c r="DU33" s="661"/>
      <c r="DV33" s="662"/>
      <c r="DW33" s="645">
        <v>43.8</v>
      </c>
      <c r="DX33" s="663"/>
      <c r="DY33" s="663"/>
      <c r="DZ33" s="663"/>
      <c r="EA33" s="663"/>
      <c r="EB33" s="663"/>
      <c r="EC33" s="684"/>
    </row>
    <row r="34" spans="2:133" ht="11.25" customHeight="1" x14ac:dyDescent="0.15">
      <c r="B34" s="639" t="s">
        <v>320</v>
      </c>
      <c r="C34" s="640"/>
      <c r="D34" s="640"/>
      <c r="E34" s="640"/>
      <c r="F34" s="640"/>
      <c r="G34" s="640"/>
      <c r="H34" s="640"/>
      <c r="I34" s="640"/>
      <c r="J34" s="640"/>
      <c r="K34" s="640"/>
      <c r="L34" s="640"/>
      <c r="M34" s="640"/>
      <c r="N34" s="640"/>
      <c r="O34" s="640"/>
      <c r="P34" s="640"/>
      <c r="Q34" s="641"/>
      <c r="R34" s="642">
        <v>63528</v>
      </c>
      <c r="S34" s="643"/>
      <c r="T34" s="643"/>
      <c r="U34" s="643"/>
      <c r="V34" s="643"/>
      <c r="W34" s="643"/>
      <c r="X34" s="643"/>
      <c r="Y34" s="644"/>
      <c r="Z34" s="675">
        <v>0.6</v>
      </c>
      <c r="AA34" s="675"/>
      <c r="AB34" s="675"/>
      <c r="AC34" s="675"/>
      <c r="AD34" s="676">
        <v>999</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321</v>
      </c>
      <c r="CE34" s="682"/>
      <c r="CF34" s="682"/>
      <c r="CG34" s="682"/>
      <c r="CH34" s="682"/>
      <c r="CI34" s="682"/>
      <c r="CJ34" s="682"/>
      <c r="CK34" s="682"/>
      <c r="CL34" s="682"/>
      <c r="CM34" s="682"/>
      <c r="CN34" s="682"/>
      <c r="CO34" s="682"/>
      <c r="CP34" s="682"/>
      <c r="CQ34" s="683"/>
      <c r="CR34" s="642">
        <v>1258804</v>
      </c>
      <c r="CS34" s="643"/>
      <c r="CT34" s="643"/>
      <c r="CU34" s="643"/>
      <c r="CV34" s="643"/>
      <c r="CW34" s="643"/>
      <c r="CX34" s="643"/>
      <c r="CY34" s="644"/>
      <c r="CZ34" s="645">
        <v>11.2</v>
      </c>
      <c r="DA34" s="663"/>
      <c r="DB34" s="663"/>
      <c r="DC34" s="664"/>
      <c r="DD34" s="648">
        <v>1049727</v>
      </c>
      <c r="DE34" s="643"/>
      <c r="DF34" s="643"/>
      <c r="DG34" s="643"/>
      <c r="DH34" s="643"/>
      <c r="DI34" s="643"/>
      <c r="DJ34" s="643"/>
      <c r="DK34" s="644"/>
      <c r="DL34" s="648">
        <v>925394</v>
      </c>
      <c r="DM34" s="643"/>
      <c r="DN34" s="643"/>
      <c r="DO34" s="643"/>
      <c r="DP34" s="643"/>
      <c r="DQ34" s="643"/>
      <c r="DR34" s="643"/>
      <c r="DS34" s="643"/>
      <c r="DT34" s="643"/>
      <c r="DU34" s="643"/>
      <c r="DV34" s="644"/>
      <c r="DW34" s="645">
        <v>15.9</v>
      </c>
      <c r="DX34" s="663"/>
      <c r="DY34" s="663"/>
      <c r="DZ34" s="663"/>
      <c r="EA34" s="663"/>
      <c r="EB34" s="663"/>
      <c r="EC34" s="684"/>
    </row>
    <row r="35" spans="2:133" ht="11.25" customHeight="1" x14ac:dyDescent="0.15">
      <c r="B35" s="639" t="s">
        <v>322</v>
      </c>
      <c r="C35" s="640"/>
      <c r="D35" s="640"/>
      <c r="E35" s="640"/>
      <c r="F35" s="640"/>
      <c r="G35" s="640"/>
      <c r="H35" s="640"/>
      <c r="I35" s="640"/>
      <c r="J35" s="640"/>
      <c r="K35" s="640"/>
      <c r="L35" s="640"/>
      <c r="M35" s="640"/>
      <c r="N35" s="640"/>
      <c r="O35" s="640"/>
      <c r="P35" s="640"/>
      <c r="Q35" s="641"/>
      <c r="R35" s="642">
        <v>56134</v>
      </c>
      <c r="S35" s="643"/>
      <c r="T35" s="643"/>
      <c r="U35" s="643"/>
      <c r="V35" s="643"/>
      <c r="W35" s="643"/>
      <c r="X35" s="643"/>
      <c r="Y35" s="644"/>
      <c r="Z35" s="675">
        <v>0.5</v>
      </c>
      <c r="AA35" s="675"/>
      <c r="AB35" s="675"/>
      <c r="AC35" s="675"/>
      <c r="AD35" s="676" t="s">
        <v>178</v>
      </c>
      <c r="AE35" s="676"/>
      <c r="AF35" s="676"/>
      <c r="AG35" s="676"/>
      <c r="AH35" s="676"/>
      <c r="AI35" s="676"/>
      <c r="AJ35" s="676"/>
      <c r="AK35" s="676"/>
      <c r="AL35" s="645" t="s">
        <v>178</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325</v>
      </c>
      <c r="CE35" s="682"/>
      <c r="CF35" s="682"/>
      <c r="CG35" s="682"/>
      <c r="CH35" s="682"/>
      <c r="CI35" s="682"/>
      <c r="CJ35" s="682"/>
      <c r="CK35" s="682"/>
      <c r="CL35" s="682"/>
      <c r="CM35" s="682"/>
      <c r="CN35" s="682"/>
      <c r="CO35" s="682"/>
      <c r="CP35" s="682"/>
      <c r="CQ35" s="683"/>
      <c r="CR35" s="642">
        <v>202223</v>
      </c>
      <c r="CS35" s="661"/>
      <c r="CT35" s="661"/>
      <c r="CU35" s="661"/>
      <c r="CV35" s="661"/>
      <c r="CW35" s="661"/>
      <c r="CX35" s="661"/>
      <c r="CY35" s="662"/>
      <c r="CZ35" s="645">
        <v>1.8</v>
      </c>
      <c r="DA35" s="663"/>
      <c r="DB35" s="663"/>
      <c r="DC35" s="664"/>
      <c r="DD35" s="648">
        <v>160059</v>
      </c>
      <c r="DE35" s="661"/>
      <c r="DF35" s="661"/>
      <c r="DG35" s="661"/>
      <c r="DH35" s="661"/>
      <c r="DI35" s="661"/>
      <c r="DJ35" s="661"/>
      <c r="DK35" s="662"/>
      <c r="DL35" s="648">
        <v>143635</v>
      </c>
      <c r="DM35" s="661"/>
      <c r="DN35" s="661"/>
      <c r="DO35" s="661"/>
      <c r="DP35" s="661"/>
      <c r="DQ35" s="661"/>
      <c r="DR35" s="661"/>
      <c r="DS35" s="661"/>
      <c r="DT35" s="661"/>
      <c r="DU35" s="661"/>
      <c r="DV35" s="662"/>
      <c r="DW35" s="645">
        <v>2.5</v>
      </c>
      <c r="DX35" s="663"/>
      <c r="DY35" s="663"/>
      <c r="DZ35" s="663"/>
      <c r="EA35" s="663"/>
      <c r="EB35" s="663"/>
      <c r="EC35" s="684"/>
    </row>
    <row r="36" spans="2:133" ht="11.25" customHeight="1" x14ac:dyDescent="0.15">
      <c r="B36" s="639" t="s">
        <v>326</v>
      </c>
      <c r="C36" s="640"/>
      <c r="D36" s="640"/>
      <c r="E36" s="640"/>
      <c r="F36" s="640"/>
      <c r="G36" s="640"/>
      <c r="H36" s="640"/>
      <c r="I36" s="640"/>
      <c r="J36" s="640"/>
      <c r="K36" s="640"/>
      <c r="L36" s="640"/>
      <c r="M36" s="640"/>
      <c r="N36" s="640"/>
      <c r="O36" s="640"/>
      <c r="P36" s="640"/>
      <c r="Q36" s="641"/>
      <c r="R36" s="642">
        <v>377489</v>
      </c>
      <c r="S36" s="643"/>
      <c r="T36" s="643"/>
      <c r="U36" s="643"/>
      <c r="V36" s="643"/>
      <c r="W36" s="643"/>
      <c r="X36" s="643"/>
      <c r="Y36" s="644"/>
      <c r="Z36" s="675">
        <v>3.3</v>
      </c>
      <c r="AA36" s="675"/>
      <c r="AB36" s="675"/>
      <c r="AC36" s="675"/>
      <c r="AD36" s="676" t="s">
        <v>178</v>
      </c>
      <c r="AE36" s="676"/>
      <c r="AF36" s="676"/>
      <c r="AG36" s="676"/>
      <c r="AH36" s="676"/>
      <c r="AI36" s="676"/>
      <c r="AJ36" s="676"/>
      <c r="AK36" s="676"/>
      <c r="AL36" s="645" t="s">
        <v>239</v>
      </c>
      <c r="AM36" s="646"/>
      <c r="AN36" s="646"/>
      <c r="AO36" s="677"/>
      <c r="AP36" s="235"/>
      <c r="AQ36" s="694" t="s">
        <v>327</v>
      </c>
      <c r="AR36" s="695"/>
      <c r="AS36" s="695"/>
      <c r="AT36" s="695"/>
      <c r="AU36" s="695"/>
      <c r="AV36" s="695"/>
      <c r="AW36" s="695"/>
      <c r="AX36" s="695"/>
      <c r="AY36" s="696"/>
      <c r="AZ36" s="697">
        <v>1482214</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9135</v>
      </c>
      <c r="BW36" s="698"/>
      <c r="BX36" s="698"/>
      <c r="BY36" s="698"/>
      <c r="BZ36" s="698"/>
      <c r="CA36" s="698"/>
      <c r="CB36" s="699"/>
      <c r="CD36" s="681" t="s">
        <v>329</v>
      </c>
      <c r="CE36" s="682"/>
      <c r="CF36" s="682"/>
      <c r="CG36" s="682"/>
      <c r="CH36" s="682"/>
      <c r="CI36" s="682"/>
      <c r="CJ36" s="682"/>
      <c r="CK36" s="682"/>
      <c r="CL36" s="682"/>
      <c r="CM36" s="682"/>
      <c r="CN36" s="682"/>
      <c r="CO36" s="682"/>
      <c r="CP36" s="682"/>
      <c r="CQ36" s="683"/>
      <c r="CR36" s="642">
        <v>2746788</v>
      </c>
      <c r="CS36" s="643"/>
      <c r="CT36" s="643"/>
      <c r="CU36" s="643"/>
      <c r="CV36" s="643"/>
      <c r="CW36" s="643"/>
      <c r="CX36" s="643"/>
      <c r="CY36" s="644"/>
      <c r="CZ36" s="645">
        <v>24.4</v>
      </c>
      <c r="DA36" s="663"/>
      <c r="DB36" s="663"/>
      <c r="DC36" s="664"/>
      <c r="DD36" s="648">
        <v>1486481</v>
      </c>
      <c r="DE36" s="643"/>
      <c r="DF36" s="643"/>
      <c r="DG36" s="643"/>
      <c r="DH36" s="643"/>
      <c r="DI36" s="643"/>
      <c r="DJ36" s="643"/>
      <c r="DK36" s="644"/>
      <c r="DL36" s="648">
        <v>1029509</v>
      </c>
      <c r="DM36" s="643"/>
      <c r="DN36" s="643"/>
      <c r="DO36" s="643"/>
      <c r="DP36" s="643"/>
      <c r="DQ36" s="643"/>
      <c r="DR36" s="643"/>
      <c r="DS36" s="643"/>
      <c r="DT36" s="643"/>
      <c r="DU36" s="643"/>
      <c r="DV36" s="644"/>
      <c r="DW36" s="645">
        <v>17.7</v>
      </c>
      <c r="DX36" s="663"/>
      <c r="DY36" s="663"/>
      <c r="DZ36" s="663"/>
      <c r="EA36" s="663"/>
      <c r="EB36" s="663"/>
      <c r="EC36" s="684"/>
    </row>
    <row r="37" spans="2:133" ht="11.25" customHeight="1" x14ac:dyDescent="0.15">
      <c r="B37" s="639" t="s">
        <v>330</v>
      </c>
      <c r="C37" s="640"/>
      <c r="D37" s="640"/>
      <c r="E37" s="640"/>
      <c r="F37" s="640"/>
      <c r="G37" s="640"/>
      <c r="H37" s="640"/>
      <c r="I37" s="640"/>
      <c r="J37" s="640"/>
      <c r="K37" s="640"/>
      <c r="L37" s="640"/>
      <c r="M37" s="640"/>
      <c r="N37" s="640"/>
      <c r="O37" s="640"/>
      <c r="P37" s="640"/>
      <c r="Q37" s="641"/>
      <c r="R37" s="642">
        <v>238185</v>
      </c>
      <c r="S37" s="643"/>
      <c r="T37" s="643"/>
      <c r="U37" s="643"/>
      <c r="V37" s="643"/>
      <c r="W37" s="643"/>
      <c r="X37" s="643"/>
      <c r="Y37" s="644"/>
      <c r="Z37" s="675">
        <v>2.1</v>
      </c>
      <c r="AA37" s="675"/>
      <c r="AB37" s="675"/>
      <c r="AC37" s="675"/>
      <c r="AD37" s="676" t="s">
        <v>178</v>
      </c>
      <c r="AE37" s="676"/>
      <c r="AF37" s="676"/>
      <c r="AG37" s="676"/>
      <c r="AH37" s="676"/>
      <c r="AI37" s="676"/>
      <c r="AJ37" s="676"/>
      <c r="AK37" s="676"/>
      <c r="AL37" s="645" t="s">
        <v>178</v>
      </c>
      <c r="AM37" s="646"/>
      <c r="AN37" s="646"/>
      <c r="AO37" s="677"/>
      <c r="AQ37" s="685" t="s">
        <v>331</v>
      </c>
      <c r="AR37" s="686"/>
      <c r="AS37" s="686"/>
      <c r="AT37" s="686"/>
      <c r="AU37" s="686"/>
      <c r="AV37" s="686"/>
      <c r="AW37" s="686"/>
      <c r="AX37" s="686"/>
      <c r="AY37" s="687"/>
      <c r="AZ37" s="642">
        <v>637354</v>
      </c>
      <c r="BA37" s="643"/>
      <c r="BB37" s="643"/>
      <c r="BC37" s="643"/>
      <c r="BD37" s="661"/>
      <c r="BE37" s="661"/>
      <c r="BF37" s="688"/>
      <c r="BG37" s="681" t="s">
        <v>332</v>
      </c>
      <c r="BH37" s="682"/>
      <c r="BI37" s="682"/>
      <c r="BJ37" s="682"/>
      <c r="BK37" s="682"/>
      <c r="BL37" s="682"/>
      <c r="BM37" s="682"/>
      <c r="BN37" s="682"/>
      <c r="BO37" s="682"/>
      <c r="BP37" s="682"/>
      <c r="BQ37" s="682"/>
      <c r="BR37" s="682"/>
      <c r="BS37" s="682"/>
      <c r="BT37" s="682"/>
      <c r="BU37" s="683"/>
      <c r="BV37" s="642">
        <v>9072</v>
      </c>
      <c r="BW37" s="643"/>
      <c r="BX37" s="643"/>
      <c r="BY37" s="643"/>
      <c r="BZ37" s="643"/>
      <c r="CA37" s="643"/>
      <c r="CB37" s="689"/>
      <c r="CD37" s="681" t="s">
        <v>333</v>
      </c>
      <c r="CE37" s="682"/>
      <c r="CF37" s="682"/>
      <c r="CG37" s="682"/>
      <c r="CH37" s="682"/>
      <c r="CI37" s="682"/>
      <c r="CJ37" s="682"/>
      <c r="CK37" s="682"/>
      <c r="CL37" s="682"/>
      <c r="CM37" s="682"/>
      <c r="CN37" s="682"/>
      <c r="CO37" s="682"/>
      <c r="CP37" s="682"/>
      <c r="CQ37" s="683"/>
      <c r="CR37" s="642">
        <v>479976</v>
      </c>
      <c r="CS37" s="661"/>
      <c r="CT37" s="661"/>
      <c r="CU37" s="661"/>
      <c r="CV37" s="661"/>
      <c r="CW37" s="661"/>
      <c r="CX37" s="661"/>
      <c r="CY37" s="662"/>
      <c r="CZ37" s="645">
        <v>4.3</v>
      </c>
      <c r="DA37" s="663"/>
      <c r="DB37" s="663"/>
      <c r="DC37" s="664"/>
      <c r="DD37" s="648">
        <v>474993</v>
      </c>
      <c r="DE37" s="661"/>
      <c r="DF37" s="661"/>
      <c r="DG37" s="661"/>
      <c r="DH37" s="661"/>
      <c r="DI37" s="661"/>
      <c r="DJ37" s="661"/>
      <c r="DK37" s="662"/>
      <c r="DL37" s="648">
        <v>469390</v>
      </c>
      <c r="DM37" s="661"/>
      <c r="DN37" s="661"/>
      <c r="DO37" s="661"/>
      <c r="DP37" s="661"/>
      <c r="DQ37" s="661"/>
      <c r="DR37" s="661"/>
      <c r="DS37" s="661"/>
      <c r="DT37" s="661"/>
      <c r="DU37" s="661"/>
      <c r="DV37" s="662"/>
      <c r="DW37" s="645">
        <v>8.1</v>
      </c>
      <c r="DX37" s="663"/>
      <c r="DY37" s="663"/>
      <c r="DZ37" s="663"/>
      <c r="EA37" s="663"/>
      <c r="EB37" s="663"/>
      <c r="EC37" s="684"/>
    </row>
    <row r="38" spans="2:133" ht="11.25" customHeight="1" x14ac:dyDescent="0.15">
      <c r="B38" s="639" t="s">
        <v>334</v>
      </c>
      <c r="C38" s="640"/>
      <c r="D38" s="640"/>
      <c r="E38" s="640"/>
      <c r="F38" s="640"/>
      <c r="G38" s="640"/>
      <c r="H38" s="640"/>
      <c r="I38" s="640"/>
      <c r="J38" s="640"/>
      <c r="K38" s="640"/>
      <c r="L38" s="640"/>
      <c r="M38" s="640"/>
      <c r="N38" s="640"/>
      <c r="O38" s="640"/>
      <c r="P38" s="640"/>
      <c r="Q38" s="641"/>
      <c r="R38" s="642">
        <v>168261</v>
      </c>
      <c r="S38" s="643"/>
      <c r="T38" s="643"/>
      <c r="U38" s="643"/>
      <c r="V38" s="643"/>
      <c r="W38" s="643"/>
      <c r="X38" s="643"/>
      <c r="Y38" s="644"/>
      <c r="Z38" s="675">
        <v>1.5</v>
      </c>
      <c r="AA38" s="675"/>
      <c r="AB38" s="675"/>
      <c r="AC38" s="675"/>
      <c r="AD38" s="676">
        <v>14018</v>
      </c>
      <c r="AE38" s="676"/>
      <c r="AF38" s="676"/>
      <c r="AG38" s="676"/>
      <c r="AH38" s="676"/>
      <c r="AI38" s="676"/>
      <c r="AJ38" s="676"/>
      <c r="AK38" s="676"/>
      <c r="AL38" s="645">
        <v>0.3</v>
      </c>
      <c r="AM38" s="646"/>
      <c r="AN38" s="646"/>
      <c r="AO38" s="677"/>
      <c r="AQ38" s="685" t="s">
        <v>335</v>
      </c>
      <c r="AR38" s="686"/>
      <c r="AS38" s="686"/>
      <c r="AT38" s="686"/>
      <c r="AU38" s="686"/>
      <c r="AV38" s="686"/>
      <c r="AW38" s="686"/>
      <c r="AX38" s="686"/>
      <c r="AY38" s="687"/>
      <c r="AZ38" s="642">
        <v>322457</v>
      </c>
      <c r="BA38" s="643"/>
      <c r="BB38" s="643"/>
      <c r="BC38" s="643"/>
      <c r="BD38" s="661"/>
      <c r="BE38" s="661"/>
      <c r="BF38" s="688"/>
      <c r="BG38" s="681" t="s">
        <v>336</v>
      </c>
      <c r="BH38" s="682"/>
      <c r="BI38" s="682"/>
      <c r="BJ38" s="682"/>
      <c r="BK38" s="682"/>
      <c r="BL38" s="682"/>
      <c r="BM38" s="682"/>
      <c r="BN38" s="682"/>
      <c r="BO38" s="682"/>
      <c r="BP38" s="682"/>
      <c r="BQ38" s="682"/>
      <c r="BR38" s="682"/>
      <c r="BS38" s="682"/>
      <c r="BT38" s="682"/>
      <c r="BU38" s="683"/>
      <c r="BV38" s="642">
        <v>1909</v>
      </c>
      <c r="BW38" s="643"/>
      <c r="BX38" s="643"/>
      <c r="BY38" s="643"/>
      <c r="BZ38" s="643"/>
      <c r="CA38" s="643"/>
      <c r="CB38" s="689"/>
      <c r="CD38" s="681" t="s">
        <v>337</v>
      </c>
      <c r="CE38" s="682"/>
      <c r="CF38" s="682"/>
      <c r="CG38" s="682"/>
      <c r="CH38" s="682"/>
      <c r="CI38" s="682"/>
      <c r="CJ38" s="682"/>
      <c r="CK38" s="682"/>
      <c r="CL38" s="682"/>
      <c r="CM38" s="682"/>
      <c r="CN38" s="682"/>
      <c r="CO38" s="682"/>
      <c r="CP38" s="682"/>
      <c r="CQ38" s="683"/>
      <c r="CR38" s="642">
        <v>814109</v>
      </c>
      <c r="CS38" s="643"/>
      <c r="CT38" s="643"/>
      <c r="CU38" s="643"/>
      <c r="CV38" s="643"/>
      <c r="CW38" s="643"/>
      <c r="CX38" s="643"/>
      <c r="CY38" s="644"/>
      <c r="CZ38" s="645">
        <v>7.2</v>
      </c>
      <c r="DA38" s="663"/>
      <c r="DB38" s="663"/>
      <c r="DC38" s="664"/>
      <c r="DD38" s="648">
        <v>698113</v>
      </c>
      <c r="DE38" s="643"/>
      <c r="DF38" s="643"/>
      <c r="DG38" s="643"/>
      <c r="DH38" s="643"/>
      <c r="DI38" s="643"/>
      <c r="DJ38" s="643"/>
      <c r="DK38" s="644"/>
      <c r="DL38" s="648">
        <v>437523</v>
      </c>
      <c r="DM38" s="643"/>
      <c r="DN38" s="643"/>
      <c r="DO38" s="643"/>
      <c r="DP38" s="643"/>
      <c r="DQ38" s="643"/>
      <c r="DR38" s="643"/>
      <c r="DS38" s="643"/>
      <c r="DT38" s="643"/>
      <c r="DU38" s="643"/>
      <c r="DV38" s="644"/>
      <c r="DW38" s="645">
        <v>7.5</v>
      </c>
      <c r="DX38" s="663"/>
      <c r="DY38" s="663"/>
      <c r="DZ38" s="663"/>
      <c r="EA38" s="663"/>
      <c r="EB38" s="663"/>
      <c r="EC38" s="684"/>
    </row>
    <row r="39" spans="2:133" ht="11.25" customHeight="1" x14ac:dyDescent="0.15">
      <c r="B39" s="639" t="s">
        <v>338</v>
      </c>
      <c r="C39" s="640"/>
      <c r="D39" s="640"/>
      <c r="E39" s="640"/>
      <c r="F39" s="640"/>
      <c r="G39" s="640"/>
      <c r="H39" s="640"/>
      <c r="I39" s="640"/>
      <c r="J39" s="640"/>
      <c r="K39" s="640"/>
      <c r="L39" s="640"/>
      <c r="M39" s="640"/>
      <c r="N39" s="640"/>
      <c r="O39" s="640"/>
      <c r="P39" s="640"/>
      <c r="Q39" s="641"/>
      <c r="R39" s="642">
        <v>1421706</v>
      </c>
      <c r="S39" s="643"/>
      <c r="T39" s="643"/>
      <c r="U39" s="643"/>
      <c r="V39" s="643"/>
      <c r="W39" s="643"/>
      <c r="X39" s="643"/>
      <c r="Y39" s="644"/>
      <c r="Z39" s="675">
        <v>12.3</v>
      </c>
      <c r="AA39" s="675"/>
      <c r="AB39" s="675"/>
      <c r="AC39" s="675"/>
      <c r="AD39" s="676" t="s">
        <v>138</v>
      </c>
      <c r="AE39" s="676"/>
      <c r="AF39" s="676"/>
      <c r="AG39" s="676"/>
      <c r="AH39" s="676"/>
      <c r="AI39" s="676"/>
      <c r="AJ39" s="676"/>
      <c r="AK39" s="676"/>
      <c r="AL39" s="645" t="s">
        <v>178</v>
      </c>
      <c r="AM39" s="646"/>
      <c r="AN39" s="646"/>
      <c r="AO39" s="677"/>
      <c r="AQ39" s="685" t="s">
        <v>339</v>
      </c>
      <c r="AR39" s="686"/>
      <c r="AS39" s="686"/>
      <c r="AT39" s="686"/>
      <c r="AU39" s="686"/>
      <c r="AV39" s="686"/>
      <c r="AW39" s="686"/>
      <c r="AX39" s="686"/>
      <c r="AY39" s="687"/>
      <c r="AZ39" s="642">
        <v>30751</v>
      </c>
      <c r="BA39" s="643"/>
      <c r="BB39" s="643"/>
      <c r="BC39" s="643"/>
      <c r="BD39" s="661"/>
      <c r="BE39" s="661"/>
      <c r="BF39" s="688"/>
      <c r="BG39" s="681" t="s">
        <v>340</v>
      </c>
      <c r="BH39" s="682"/>
      <c r="BI39" s="682"/>
      <c r="BJ39" s="682"/>
      <c r="BK39" s="682"/>
      <c r="BL39" s="682"/>
      <c r="BM39" s="682"/>
      <c r="BN39" s="682"/>
      <c r="BO39" s="682"/>
      <c r="BP39" s="682"/>
      <c r="BQ39" s="682"/>
      <c r="BR39" s="682"/>
      <c r="BS39" s="682"/>
      <c r="BT39" s="682"/>
      <c r="BU39" s="683"/>
      <c r="BV39" s="642">
        <v>3781</v>
      </c>
      <c r="BW39" s="643"/>
      <c r="BX39" s="643"/>
      <c r="BY39" s="643"/>
      <c r="BZ39" s="643"/>
      <c r="CA39" s="643"/>
      <c r="CB39" s="689"/>
      <c r="CD39" s="681" t="s">
        <v>341</v>
      </c>
      <c r="CE39" s="682"/>
      <c r="CF39" s="682"/>
      <c r="CG39" s="682"/>
      <c r="CH39" s="682"/>
      <c r="CI39" s="682"/>
      <c r="CJ39" s="682"/>
      <c r="CK39" s="682"/>
      <c r="CL39" s="682"/>
      <c r="CM39" s="682"/>
      <c r="CN39" s="682"/>
      <c r="CO39" s="682"/>
      <c r="CP39" s="682"/>
      <c r="CQ39" s="683"/>
      <c r="CR39" s="642">
        <v>531723</v>
      </c>
      <c r="CS39" s="661"/>
      <c r="CT39" s="661"/>
      <c r="CU39" s="661"/>
      <c r="CV39" s="661"/>
      <c r="CW39" s="661"/>
      <c r="CX39" s="661"/>
      <c r="CY39" s="662"/>
      <c r="CZ39" s="645">
        <v>4.7</v>
      </c>
      <c r="DA39" s="663"/>
      <c r="DB39" s="663"/>
      <c r="DC39" s="664"/>
      <c r="DD39" s="648">
        <v>451065</v>
      </c>
      <c r="DE39" s="661"/>
      <c r="DF39" s="661"/>
      <c r="DG39" s="661"/>
      <c r="DH39" s="661"/>
      <c r="DI39" s="661"/>
      <c r="DJ39" s="661"/>
      <c r="DK39" s="662"/>
      <c r="DL39" s="648" t="s">
        <v>178</v>
      </c>
      <c r="DM39" s="661"/>
      <c r="DN39" s="661"/>
      <c r="DO39" s="661"/>
      <c r="DP39" s="661"/>
      <c r="DQ39" s="661"/>
      <c r="DR39" s="661"/>
      <c r="DS39" s="661"/>
      <c r="DT39" s="661"/>
      <c r="DU39" s="661"/>
      <c r="DV39" s="662"/>
      <c r="DW39" s="645" t="s">
        <v>178</v>
      </c>
      <c r="DX39" s="663"/>
      <c r="DY39" s="663"/>
      <c r="DZ39" s="663"/>
      <c r="EA39" s="663"/>
      <c r="EB39" s="663"/>
      <c r="EC39" s="684"/>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178</v>
      </c>
      <c r="S40" s="643"/>
      <c r="T40" s="643"/>
      <c r="U40" s="643"/>
      <c r="V40" s="643"/>
      <c r="W40" s="643"/>
      <c r="X40" s="643"/>
      <c r="Y40" s="644"/>
      <c r="Z40" s="675" t="s">
        <v>178</v>
      </c>
      <c r="AA40" s="675"/>
      <c r="AB40" s="675"/>
      <c r="AC40" s="675"/>
      <c r="AD40" s="676" t="s">
        <v>178</v>
      </c>
      <c r="AE40" s="676"/>
      <c r="AF40" s="676"/>
      <c r="AG40" s="676"/>
      <c r="AH40" s="676"/>
      <c r="AI40" s="676"/>
      <c r="AJ40" s="676"/>
      <c r="AK40" s="676"/>
      <c r="AL40" s="645" t="s">
        <v>178</v>
      </c>
      <c r="AM40" s="646"/>
      <c r="AN40" s="646"/>
      <c r="AO40" s="677"/>
      <c r="AQ40" s="685" t="s">
        <v>343</v>
      </c>
      <c r="AR40" s="686"/>
      <c r="AS40" s="686"/>
      <c r="AT40" s="686"/>
      <c r="AU40" s="686"/>
      <c r="AV40" s="686"/>
      <c r="AW40" s="686"/>
      <c r="AX40" s="686"/>
      <c r="AY40" s="687"/>
      <c r="AZ40" s="642" t="s">
        <v>178</v>
      </c>
      <c r="BA40" s="643"/>
      <c r="BB40" s="643"/>
      <c r="BC40" s="643"/>
      <c r="BD40" s="661"/>
      <c r="BE40" s="661"/>
      <c r="BF40" s="688"/>
      <c r="BG40" s="690" t="s">
        <v>344</v>
      </c>
      <c r="BH40" s="691"/>
      <c r="BI40" s="691"/>
      <c r="BJ40" s="691"/>
      <c r="BK40" s="691"/>
      <c r="BL40" s="236"/>
      <c r="BM40" s="682" t="s">
        <v>345</v>
      </c>
      <c r="BN40" s="682"/>
      <c r="BO40" s="682"/>
      <c r="BP40" s="682"/>
      <c r="BQ40" s="682"/>
      <c r="BR40" s="682"/>
      <c r="BS40" s="682"/>
      <c r="BT40" s="682"/>
      <c r="BU40" s="683"/>
      <c r="BV40" s="642">
        <v>146</v>
      </c>
      <c r="BW40" s="643"/>
      <c r="BX40" s="643"/>
      <c r="BY40" s="643"/>
      <c r="BZ40" s="643"/>
      <c r="CA40" s="643"/>
      <c r="CB40" s="689"/>
      <c r="CD40" s="681" t="s">
        <v>346</v>
      </c>
      <c r="CE40" s="682"/>
      <c r="CF40" s="682"/>
      <c r="CG40" s="682"/>
      <c r="CH40" s="682"/>
      <c r="CI40" s="682"/>
      <c r="CJ40" s="682"/>
      <c r="CK40" s="682"/>
      <c r="CL40" s="682"/>
      <c r="CM40" s="682"/>
      <c r="CN40" s="682"/>
      <c r="CO40" s="682"/>
      <c r="CP40" s="682"/>
      <c r="CQ40" s="683"/>
      <c r="CR40" s="642">
        <v>74946</v>
      </c>
      <c r="CS40" s="643"/>
      <c r="CT40" s="643"/>
      <c r="CU40" s="643"/>
      <c r="CV40" s="643"/>
      <c r="CW40" s="643"/>
      <c r="CX40" s="643"/>
      <c r="CY40" s="644"/>
      <c r="CZ40" s="645">
        <v>0.7</v>
      </c>
      <c r="DA40" s="663"/>
      <c r="DB40" s="663"/>
      <c r="DC40" s="664"/>
      <c r="DD40" s="648">
        <v>66000</v>
      </c>
      <c r="DE40" s="643"/>
      <c r="DF40" s="643"/>
      <c r="DG40" s="643"/>
      <c r="DH40" s="643"/>
      <c r="DI40" s="643"/>
      <c r="DJ40" s="643"/>
      <c r="DK40" s="644"/>
      <c r="DL40" s="648">
        <v>6000</v>
      </c>
      <c r="DM40" s="643"/>
      <c r="DN40" s="643"/>
      <c r="DO40" s="643"/>
      <c r="DP40" s="643"/>
      <c r="DQ40" s="643"/>
      <c r="DR40" s="643"/>
      <c r="DS40" s="643"/>
      <c r="DT40" s="643"/>
      <c r="DU40" s="643"/>
      <c r="DV40" s="644"/>
      <c r="DW40" s="645">
        <v>0.1</v>
      </c>
      <c r="DX40" s="663"/>
      <c r="DY40" s="663"/>
      <c r="DZ40" s="663"/>
      <c r="EA40" s="663"/>
      <c r="EB40" s="663"/>
      <c r="EC40" s="684"/>
    </row>
    <row r="41" spans="2:133" ht="11.25" customHeight="1" x14ac:dyDescent="0.15">
      <c r="B41" s="639" t="s">
        <v>347</v>
      </c>
      <c r="C41" s="640"/>
      <c r="D41" s="640"/>
      <c r="E41" s="640"/>
      <c r="F41" s="640"/>
      <c r="G41" s="640"/>
      <c r="H41" s="640"/>
      <c r="I41" s="640"/>
      <c r="J41" s="640"/>
      <c r="K41" s="640"/>
      <c r="L41" s="640"/>
      <c r="M41" s="640"/>
      <c r="N41" s="640"/>
      <c r="O41" s="640"/>
      <c r="P41" s="640"/>
      <c r="Q41" s="641"/>
      <c r="R41" s="642">
        <v>80000</v>
      </c>
      <c r="S41" s="643"/>
      <c r="T41" s="643"/>
      <c r="U41" s="643"/>
      <c r="V41" s="643"/>
      <c r="W41" s="643"/>
      <c r="X41" s="643"/>
      <c r="Y41" s="644"/>
      <c r="Z41" s="675">
        <v>0.7</v>
      </c>
      <c r="AA41" s="675"/>
      <c r="AB41" s="675"/>
      <c r="AC41" s="675"/>
      <c r="AD41" s="676" t="s">
        <v>138</v>
      </c>
      <c r="AE41" s="676"/>
      <c r="AF41" s="676"/>
      <c r="AG41" s="676"/>
      <c r="AH41" s="676"/>
      <c r="AI41" s="676"/>
      <c r="AJ41" s="676"/>
      <c r="AK41" s="676"/>
      <c r="AL41" s="645" t="s">
        <v>178</v>
      </c>
      <c r="AM41" s="646"/>
      <c r="AN41" s="646"/>
      <c r="AO41" s="677"/>
      <c r="AQ41" s="685" t="s">
        <v>348</v>
      </c>
      <c r="AR41" s="686"/>
      <c r="AS41" s="686"/>
      <c r="AT41" s="686"/>
      <c r="AU41" s="686"/>
      <c r="AV41" s="686"/>
      <c r="AW41" s="686"/>
      <c r="AX41" s="686"/>
      <c r="AY41" s="687"/>
      <c r="AZ41" s="642">
        <v>137818</v>
      </c>
      <c r="BA41" s="643"/>
      <c r="BB41" s="643"/>
      <c r="BC41" s="643"/>
      <c r="BD41" s="661"/>
      <c r="BE41" s="661"/>
      <c r="BF41" s="688"/>
      <c r="BG41" s="690"/>
      <c r="BH41" s="691"/>
      <c r="BI41" s="691"/>
      <c r="BJ41" s="691"/>
      <c r="BK41" s="691"/>
      <c r="BL41" s="236"/>
      <c r="BM41" s="682" t="s">
        <v>349</v>
      </c>
      <c r="BN41" s="682"/>
      <c r="BO41" s="682"/>
      <c r="BP41" s="682"/>
      <c r="BQ41" s="682"/>
      <c r="BR41" s="682"/>
      <c r="BS41" s="682"/>
      <c r="BT41" s="682"/>
      <c r="BU41" s="683"/>
      <c r="BV41" s="642">
        <v>1</v>
      </c>
      <c r="BW41" s="643"/>
      <c r="BX41" s="643"/>
      <c r="BY41" s="643"/>
      <c r="BZ41" s="643"/>
      <c r="CA41" s="643"/>
      <c r="CB41" s="689"/>
      <c r="CD41" s="681" t="s">
        <v>350</v>
      </c>
      <c r="CE41" s="682"/>
      <c r="CF41" s="682"/>
      <c r="CG41" s="682"/>
      <c r="CH41" s="682"/>
      <c r="CI41" s="682"/>
      <c r="CJ41" s="682"/>
      <c r="CK41" s="682"/>
      <c r="CL41" s="682"/>
      <c r="CM41" s="682"/>
      <c r="CN41" s="682"/>
      <c r="CO41" s="682"/>
      <c r="CP41" s="682"/>
      <c r="CQ41" s="683"/>
      <c r="CR41" s="642" t="s">
        <v>178</v>
      </c>
      <c r="CS41" s="661"/>
      <c r="CT41" s="661"/>
      <c r="CU41" s="661"/>
      <c r="CV41" s="661"/>
      <c r="CW41" s="661"/>
      <c r="CX41" s="661"/>
      <c r="CY41" s="662"/>
      <c r="CZ41" s="645" t="s">
        <v>178</v>
      </c>
      <c r="DA41" s="663"/>
      <c r="DB41" s="663"/>
      <c r="DC41" s="664"/>
      <c r="DD41" s="648" t="s">
        <v>239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198453</v>
      </c>
      <c r="S42" s="643"/>
      <c r="T42" s="643"/>
      <c r="U42" s="643"/>
      <c r="V42" s="643"/>
      <c r="W42" s="643"/>
      <c r="X42" s="643"/>
      <c r="Y42" s="644"/>
      <c r="Z42" s="675">
        <v>1.7</v>
      </c>
      <c r="AA42" s="675"/>
      <c r="AB42" s="675"/>
      <c r="AC42" s="675"/>
      <c r="AD42" s="676" t="s">
        <v>178</v>
      </c>
      <c r="AE42" s="676"/>
      <c r="AF42" s="676"/>
      <c r="AG42" s="676"/>
      <c r="AH42" s="676"/>
      <c r="AI42" s="676"/>
      <c r="AJ42" s="676"/>
      <c r="AK42" s="676"/>
      <c r="AL42" s="645" t="s">
        <v>178</v>
      </c>
      <c r="AM42" s="646"/>
      <c r="AN42" s="646"/>
      <c r="AO42" s="677"/>
      <c r="AQ42" s="678" t="s">
        <v>352</v>
      </c>
      <c r="AR42" s="679"/>
      <c r="AS42" s="679"/>
      <c r="AT42" s="679"/>
      <c r="AU42" s="679"/>
      <c r="AV42" s="679"/>
      <c r="AW42" s="679"/>
      <c r="AX42" s="679"/>
      <c r="AY42" s="680"/>
      <c r="AZ42" s="626">
        <v>353834</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260</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2445610</v>
      </c>
      <c r="CS42" s="643"/>
      <c r="CT42" s="643"/>
      <c r="CU42" s="643"/>
      <c r="CV42" s="643"/>
      <c r="CW42" s="643"/>
      <c r="CX42" s="643"/>
      <c r="CY42" s="644"/>
      <c r="CZ42" s="645">
        <v>21.7</v>
      </c>
      <c r="DA42" s="646"/>
      <c r="DB42" s="646"/>
      <c r="DC42" s="647"/>
      <c r="DD42" s="648">
        <v>423429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11520158</v>
      </c>
      <c r="S43" s="665"/>
      <c r="T43" s="665"/>
      <c r="U43" s="665"/>
      <c r="V43" s="665"/>
      <c r="W43" s="665"/>
      <c r="X43" s="665"/>
      <c r="Y43" s="666"/>
      <c r="Z43" s="667">
        <v>100</v>
      </c>
      <c r="AA43" s="667"/>
      <c r="AB43" s="667"/>
      <c r="AC43" s="667"/>
      <c r="AD43" s="668">
        <v>5524326</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t="s">
        <v>138</v>
      </c>
      <c r="CS43" s="661"/>
      <c r="CT43" s="661"/>
      <c r="CU43" s="661"/>
      <c r="CV43" s="661"/>
      <c r="CW43" s="661"/>
      <c r="CX43" s="661"/>
      <c r="CY43" s="662"/>
      <c r="CZ43" s="645" t="s">
        <v>178</v>
      </c>
      <c r="DA43" s="663"/>
      <c r="DB43" s="663"/>
      <c r="DC43" s="664"/>
      <c r="DD43" s="648" t="s">
        <v>178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357</v>
      </c>
      <c r="CG44" s="640"/>
      <c r="CH44" s="640"/>
      <c r="CI44" s="640"/>
      <c r="CJ44" s="640"/>
      <c r="CK44" s="640"/>
      <c r="CL44" s="640"/>
      <c r="CM44" s="640"/>
      <c r="CN44" s="640"/>
      <c r="CO44" s="640"/>
      <c r="CP44" s="640"/>
      <c r="CQ44" s="641"/>
      <c r="CR44" s="642">
        <v>2445610</v>
      </c>
      <c r="CS44" s="643"/>
      <c r="CT44" s="643"/>
      <c r="CU44" s="643"/>
      <c r="CV44" s="643"/>
      <c r="CW44" s="643"/>
      <c r="CX44" s="643"/>
      <c r="CY44" s="644"/>
      <c r="CZ44" s="645">
        <v>21.7</v>
      </c>
      <c r="DA44" s="646"/>
      <c r="DB44" s="646"/>
      <c r="DC44" s="647"/>
      <c r="DD44" s="648">
        <v>423429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1062080</v>
      </c>
      <c r="CS45" s="661"/>
      <c r="CT45" s="661"/>
      <c r="CU45" s="661"/>
      <c r="CV45" s="661"/>
      <c r="CW45" s="661"/>
      <c r="CX45" s="661"/>
      <c r="CY45" s="662"/>
      <c r="CZ45" s="645">
        <v>9.4</v>
      </c>
      <c r="DA45" s="663"/>
      <c r="DB45" s="663"/>
      <c r="DC45" s="664"/>
      <c r="DD45" s="648">
        <v>118948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1275079</v>
      </c>
      <c r="CS46" s="643"/>
      <c r="CT46" s="643"/>
      <c r="CU46" s="643"/>
      <c r="CV46" s="643"/>
      <c r="CW46" s="643"/>
      <c r="CX46" s="643"/>
      <c r="CY46" s="644"/>
      <c r="CZ46" s="645">
        <v>11.3</v>
      </c>
      <c r="DA46" s="646"/>
      <c r="DB46" s="646"/>
      <c r="DC46" s="647"/>
      <c r="DD46" s="648">
        <v>296902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t="s">
        <v>178</v>
      </c>
      <c r="CS47" s="661"/>
      <c r="CT47" s="661"/>
      <c r="CU47" s="661"/>
      <c r="CV47" s="661"/>
      <c r="CW47" s="661"/>
      <c r="CX47" s="661"/>
      <c r="CY47" s="662"/>
      <c r="CZ47" s="645" t="s">
        <v>138</v>
      </c>
      <c r="DA47" s="663"/>
      <c r="DB47" s="663"/>
      <c r="DC47" s="664"/>
      <c r="DD47" s="648" t="s">
        <v>178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178</v>
      </c>
      <c r="CS48" s="643"/>
      <c r="CT48" s="643"/>
      <c r="CU48" s="643"/>
      <c r="CV48" s="643"/>
      <c r="CW48" s="643"/>
      <c r="CX48" s="643"/>
      <c r="CY48" s="644"/>
      <c r="CZ48" s="645" t="s">
        <v>178</v>
      </c>
      <c r="DA48" s="646"/>
      <c r="DB48" s="646"/>
      <c r="DC48" s="647"/>
      <c r="DD48" s="648" t="s">
        <v>178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11263456</v>
      </c>
      <c r="CS49" s="627"/>
      <c r="CT49" s="627"/>
      <c r="CU49" s="627"/>
      <c r="CV49" s="627"/>
      <c r="CW49" s="627"/>
      <c r="CX49" s="627"/>
      <c r="CY49" s="628"/>
      <c r="CZ49" s="629">
        <v>100</v>
      </c>
      <c r="DA49" s="630"/>
      <c r="DB49" s="630"/>
      <c r="DC49" s="631"/>
      <c r="DD49" s="632">
        <v>6778914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zj7OF3ha6oIDPTffFEBR7OIcQSVs4w4qXbzPVK6L4zBtPXcWsSrxE7h7NdVUnQXon44cjwEqZnQsdF75KioTsw==" saltValue="K7Vd0D0G+A4hfMmwghua5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388</v>
      </c>
      <c r="C7" s="1108"/>
      <c r="D7" s="1108"/>
      <c r="E7" s="1108"/>
      <c r="F7" s="1108"/>
      <c r="G7" s="1108"/>
      <c r="H7" s="1108"/>
      <c r="I7" s="1108"/>
      <c r="J7" s="1108"/>
      <c r="K7" s="1108"/>
      <c r="L7" s="1108"/>
      <c r="M7" s="1108"/>
      <c r="N7" s="1108"/>
      <c r="O7" s="1108"/>
      <c r="P7" s="1109"/>
      <c r="Q7" s="1161">
        <v>11479</v>
      </c>
      <c r="R7" s="1162"/>
      <c r="S7" s="1162"/>
      <c r="T7" s="1162"/>
      <c r="U7" s="1162"/>
      <c r="V7" s="1162">
        <v>11222</v>
      </c>
      <c r="W7" s="1162"/>
      <c r="X7" s="1162"/>
      <c r="Y7" s="1162"/>
      <c r="Z7" s="1162"/>
      <c r="AA7" s="1162">
        <v>257</v>
      </c>
      <c r="AB7" s="1162"/>
      <c r="AC7" s="1162"/>
      <c r="AD7" s="1162"/>
      <c r="AE7" s="1163"/>
      <c r="AF7" s="1164">
        <v>256</v>
      </c>
      <c r="AG7" s="1165"/>
      <c r="AH7" s="1165"/>
      <c r="AI7" s="1165"/>
      <c r="AJ7" s="1166"/>
      <c r="AK7" s="1148">
        <v>358</v>
      </c>
      <c r="AL7" s="1149"/>
      <c r="AM7" s="1149"/>
      <c r="AN7" s="1149"/>
      <c r="AO7" s="1149"/>
      <c r="AP7" s="1149">
        <v>12157</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595</v>
      </c>
      <c r="BT7" s="1153"/>
      <c r="BU7" s="1153"/>
      <c r="BV7" s="1153"/>
      <c r="BW7" s="1153"/>
      <c r="BX7" s="1153"/>
      <c r="BY7" s="1153"/>
      <c r="BZ7" s="1153"/>
      <c r="CA7" s="1153"/>
      <c r="CB7" s="1153"/>
      <c r="CC7" s="1153"/>
      <c r="CD7" s="1153"/>
      <c r="CE7" s="1153"/>
      <c r="CF7" s="1153"/>
      <c r="CG7" s="1154"/>
      <c r="CH7" s="1145">
        <v>-4</v>
      </c>
      <c r="CI7" s="1146"/>
      <c r="CJ7" s="1146"/>
      <c r="CK7" s="1146"/>
      <c r="CL7" s="1147"/>
      <c r="CM7" s="1145">
        <v>127</v>
      </c>
      <c r="CN7" s="1146"/>
      <c r="CO7" s="1146"/>
      <c r="CP7" s="1146"/>
      <c r="CQ7" s="1147"/>
      <c r="CR7" s="1145">
        <v>30</v>
      </c>
      <c r="CS7" s="1146"/>
      <c r="CT7" s="1146"/>
      <c r="CU7" s="1146"/>
      <c r="CV7" s="1147"/>
      <c r="CW7" s="1145">
        <v>40</v>
      </c>
      <c r="CX7" s="1146"/>
      <c r="CY7" s="1146"/>
      <c r="CZ7" s="1146"/>
      <c r="DA7" s="1147"/>
      <c r="DB7" s="1145" t="s">
        <v>582</v>
      </c>
      <c r="DC7" s="1146"/>
      <c r="DD7" s="1146"/>
      <c r="DE7" s="1146"/>
      <c r="DF7" s="1147"/>
      <c r="DG7" s="1145" t="s">
        <v>596</v>
      </c>
      <c r="DH7" s="1146"/>
      <c r="DI7" s="1146"/>
      <c r="DJ7" s="1146"/>
      <c r="DK7" s="1147"/>
      <c r="DL7" s="1145" t="s">
        <v>582</v>
      </c>
      <c r="DM7" s="1146"/>
      <c r="DN7" s="1146"/>
      <c r="DO7" s="1146"/>
      <c r="DP7" s="1147"/>
      <c r="DQ7" s="1145" t="s">
        <v>582</v>
      </c>
      <c r="DR7" s="1146"/>
      <c r="DS7" s="1146"/>
      <c r="DT7" s="1146"/>
      <c r="DU7" s="1147"/>
      <c r="DV7" s="1172"/>
      <c r="DW7" s="1173"/>
      <c r="DX7" s="1173"/>
      <c r="DY7" s="1173"/>
      <c r="DZ7" s="1174"/>
      <c r="EA7" s="256"/>
    </row>
    <row r="8" spans="1:131" s="257" customFormat="1" ht="26.25" customHeight="1" x14ac:dyDescent="0.15">
      <c r="A8" s="263">
        <v>2</v>
      </c>
      <c r="B8" s="1088" t="s">
        <v>389</v>
      </c>
      <c r="C8" s="1089"/>
      <c r="D8" s="1089"/>
      <c r="E8" s="1089"/>
      <c r="F8" s="1089"/>
      <c r="G8" s="1089"/>
      <c r="H8" s="1089"/>
      <c r="I8" s="1089"/>
      <c r="J8" s="1089"/>
      <c r="K8" s="1089"/>
      <c r="L8" s="1089"/>
      <c r="M8" s="1089"/>
      <c r="N8" s="1089"/>
      <c r="O8" s="1089"/>
      <c r="P8" s="1090"/>
      <c r="Q8" s="1100">
        <v>44</v>
      </c>
      <c r="R8" s="1101"/>
      <c r="S8" s="1101"/>
      <c r="T8" s="1101"/>
      <c r="U8" s="1101"/>
      <c r="V8" s="1101">
        <v>44</v>
      </c>
      <c r="W8" s="1101"/>
      <c r="X8" s="1101"/>
      <c r="Y8" s="1101"/>
      <c r="Z8" s="1101"/>
      <c r="AA8" s="1101">
        <v>0</v>
      </c>
      <c r="AB8" s="1101"/>
      <c r="AC8" s="1101"/>
      <c r="AD8" s="1101"/>
      <c r="AE8" s="1102"/>
      <c r="AF8" s="1094" t="s">
        <v>178</v>
      </c>
      <c r="AG8" s="1095"/>
      <c r="AH8" s="1095"/>
      <c r="AI8" s="1095"/>
      <c r="AJ8" s="1096"/>
      <c r="AK8" s="1143">
        <v>23</v>
      </c>
      <c r="AL8" s="1144"/>
      <c r="AM8" s="1144"/>
      <c r="AN8" s="1144"/>
      <c r="AO8" s="1144"/>
      <c r="AP8" s="1144" t="s">
        <v>582</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390</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11520</v>
      </c>
      <c r="R23" s="1126"/>
      <c r="S23" s="1126"/>
      <c r="T23" s="1126"/>
      <c r="U23" s="1126"/>
      <c r="V23" s="1126">
        <v>11263</v>
      </c>
      <c r="W23" s="1126"/>
      <c r="X23" s="1126"/>
      <c r="Y23" s="1126"/>
      <c r="Z23" s="1126"/>
      <c r="AA23" s="1126">
        <v>257</v>
      </c>
      <c r="AB23" s="1126"/>
      <c r="AC23" s="1126"/>
      <c r="AD23" s="1126"/>
      <c r="AE23" s="1127"/>
      <c r="AF23" s="1128">
        <v>256</v>
      </c>
      <c r="AG23" s="1126"/>
      <c r="AH23" s="1126"/>
      <c r="AI23" s="1126"/>
      <c r="AJ23" s="1129"/>
      <c r="AK23" s="1130"/>
      <c r="AL23" s="1131"/>
      <c r="AM23" s="1131"/>
      <c r="AN23" s="1131"/>
      <c r="AO23" s="1131"/>
      <c r="AP23" s="1126">
        <v>12157</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1730</v>
      </c>
      <c r="R28" s="1111"/>
      <c r="S28" s="1111"/>
      <c r="T28" s="1111"/>
      <c r="U28" s="1111"/>
      <c r="V28" s="1111">
        <v>1721</v>
      </c>
      <c r="W28" s="1111"/>
      <c r="X28" s="1111"/>
      <c r="Y28" s="1111"/>
      <c r="Z28" s="1111"/>
      <c r="AA28" s="1111">
        <v>9</v>
      </c>
      <c r="AB28" s="1111"/>
      <c r="AC28" s="1111"/>
      <c r="AD28" s="1111"/>
      <c r="AE28" s="1112"/>
      <c r="AF28" s="1113">
        <v>9</v>
      </c>
      <c r="AG28" s="1111"/>
      <c r="AH28" s="1111"/>
      <c r="AI28" s="1111"/>
      <c r="AJ28" s="1114"/>
      <c r="AK28" s="1115">
        <v>125</v>
      </c>
      <c r="AL28" s="1103"/>
      <c r="AM28" s="1103"/>
      <c r="AN28" s="1103"/>
      <c r="AO28" s="1103"/>
      <c r="AP28" s="1103" t="s">
        <v>582</v>
      </c>
      <c r="AQ28" s="1103"/>
      <c r="AR28" s="1103"/>
      <c r="AS28" s="1103"/>
      <c r="AT28" s="1103"/>
      <c r="AU28" s="1103" t="s">
        <v>585</v>
      </c>
      <c r="AV28" s="1103"/>
      <c r="AW28" s="1103"/>
      <c r="AX28" s="1103"/>
      <c r="AY28" s="1103"/>
      <c r="AZ28" s="1104" t="s">
        <v>582</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405</v>
      </c>
      <c r="C29" s="1089"/>
      <c r="D29" s="1089"/>
      <c r="E29" s="1089"/>
      <c r="F29" s="1089"/>
      <c r="G29" s="1089"/>
      <c r="H29" s="1089"/>
      <c r="I29" s="1089"/>
      <c r="J29" s="1089"/>
      <c r="K29" s="1089"/>
      <c r="L29" s="1089"/>
      <c r="M29" s="1089"/>
      <c r="N29" s="1089"/>
      <c r="O29" s="1089"/>
      <c r="P29" s="1090"/>
      <c r="Q29" s="1100">
        <v>1280</v>
      </c>
      <c r="R29" s="1101"/>
      <c r="S29" s="1101"/>
      <c r="T29" s="1101"/>
      <c r="U29" s="1101"/>
      <c r="V29" s="1101">
        <v>1205</v>
      </c>
      <c r="W29" s="1101"/>
      <c r="X29" s="1101"/>
      <c r="Y29" s="1101"/>
      <c r="Z29" s="1101"/>
      <c r="AA29" s="1101">
        <v>75</v>
      </c>
      <c r="AB29" s="1101"/>
      <c r="AC29" s="1101"/>
      <c r="AD29" s="1101"/>
      <c r="AE29" s="1102"/>
      <c r="AF29" s="1094">
        <v>75</v>
      </c>
      <c r="AG29" s="1095"/>
      <c r="AH29" s="1095"/>
      <c r="AI29" s="1095"/>
      <c r="AJ29" s="1096"/>
      <c r="AK29" s="1037">
        <v>177</v>
      </c>
      <c r="AL29" s="1028"/>
      <c r="AM29" s="1028"/>
      <c r="AN29" s="1028"/>
      <c r="AO29" s="1028"/>
      <c r="AP29" s="1028" t="s">
        <v>583</v>
      </c>
      <c r="AQ29" s="1028"/>
      <c r="AR29" s="1028"/>
      <c r="AS29" s="1028"/>
      <c r="AT29" s="1028"/>
      <c r="AU29" s="1028" t="s">
        <v>583</v>
      </c>
      <c r="AV29" s="1028"/>
      <c r="AW29" s="1028"/>
      <c r="AX29" s="1028"/>
      <c r="AY29" s="1028"/>
      <c r="AZ29" s="1099" t="s">
        <v>584</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406</v>
      </c>
      <c r="C30" s="1089"/>
      <c r="D30" s="1089"/>
      <c r="E30" s="1089"/>
      <c r="F30" s="1089"/>
      <c r="G30" s="1089"/>
      <c r="H30" s="1089"/>
      <c r="I30" s="1089"/>
      <c r="J30" s="1089"/>
      <c r="K30" s="1089"/>
      <c r="L30" s="1089"/>
      <c r="M30" s="1089"/>
      <c r="N30" s="1089"/>
      <c r="O30" s="1089"/>
      <c r="P30" s="1090"/>
      <c r="Q30" s="1100">
        <v>187</v>
      </c>
      <c r="R30" s="1101"/>
      <c r="S30" s="1101"/>
      <c r="T30" s="1101"/>
      <c r="U30" s="1101"/>
      <c r="V30" s="1101">
        <v>187</v>
      </c>
      <c r="W30" s="1101"/>
      <c r="X30" s="1101"/>
      <c r="Y30" s="1101"/>
      <c r="Z30" s="1101"/>
      <c r="AA30" s="1101">
        <v>0</v>
      </c>
      <c r="AB30" s="1101"/>
      <c r="AC30" s="1101"/>
      <c r="AD30" s="1101"/>
      <c r="AE30" s="1102"/>
      <c r="AF30" s="1094">
        <v>0</v>
      </c>
      <c r="AG30" s="1095"/>
      <c r="AH30" s="1095"/>
      <c r="AI30" s="1095"/>
      <c r="AJ30" s="1096"/>
      <c r="AK30" s="1037">
        <v>49</v>
      </c>
      <c r="AL30" s="1028"/>
      <c r="AM30" s="1028"/>
      <c r="AN30" s="1028"/>
      <c r="AO30" s="1028"/>
      <c r="AP30" s="1028" t="s">
        <v>584</v>
      </c>
      <c r="AQ30" s="1028"/>
      <c r="AR30" s="1028"/>
      <c r="AS30" s="1028"/>
      <c r="AT30" s="1028"/>
      <c r="AU30" s="1028" t="s">
        <v>583</v>
      </c>
      <c r="AV30" s="1028"/>
      <c r="AW30" s="1028"/>
      <c r="AX30" s="1028"/>
      <c r="AY30" s="1028"/>
      <c r="AZ30" s="1099" t="s">
        <v>586</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407</v>
      </c>
      <c r="C31" s="1089"/>
      <c r="D31" s="1089"/>
      <c r="E31" s="1089"/>
      <c r="F31" s="1089"/>
      <c r="G31" s="1089"/>
      <c r="H31" s="1089"/>
      <c r="I31" s="1089"/>
      <c r="J31" s="1089"/>
      <c r="K31" s="1089"/>
      <c r="L31" s="1089"/>
      <c r="M31" s="1089"/>
      <c r="N31" s="1089"/>
      <c r="O31" s="1089"/>
      <c r="P31" s="1090"/>
      <c r="Q31" s="1100">
        <v>268</v>
      </c>
      <c r="R31" s="1101"/>
      <c r="S31" s="1101"/>
      <c r="T31" s="1101"/>
      <c r="U31" s="1101"/>
      <c r="V31" s="1101">
        <v>278</v>
      </c>
      <c r="W31" s="1101"/>
      <c r="X31" s="1101"/>
      <c r="Y31" s="1101"/>
      <c r="Z31" s="1101"/>
      <c r="AA31" s="1101">
        <v>-10</v>
      </c>
      <c r="AB31" s="1101"/>
      <c r="AC31" s="1101"/>
      <c r="AD31" s="1101"/>
      <c r="AE31" s="1102"/>
      <c r="AF31" s="1094">
        <v>255</v>
      </c>
      <c r="AG31" s="1095"/>
      <c r="AH31" s="1095"/>
      <c r="AI31" s="1095"/>
      <c r="AJ31" s="1096"/>
      <c r="AK31" s="1037">
        <v>10</v>
      </c>
      <c r="AL31" s="1028"/>
      <c r="AM31" s="1028"/>
      <c r="AN31" s="1028"/>
      <c r="AO31" s="1028"/>
      <c r="AP31" s="1028">
        <v>2055</v>
      </c>
      <c r="AQ31" s="1028"/>
      <c r="AR31" s="1028"/>
      <c r="AS31" s="1028"/>
      <c r="AT31" s="1028"/>
      <c r="AU31" s="1028">
        <v>134</v>
      </c>
      <c r="AV31" s="1028"/>
      <c r="AW31" s="1028"/>
      <c r="AX31" s="1028"/>
      <c r="AY31" s="1028"/>
      <c r="AZ31" s="1099" t="s">
        <v>585</v>
      </c>
      <c r="BA31" s="1099"/>
      <c r="BB31" s="1099"/>
      <c r="BC31" s="1099"/>
      <c r="BD31" s="1099"/>
      <c r="BE31" s="1083" t="s">
        <v>408</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409</v>
      </c>
      <c r="C32" s="1089"/>
      <c r="D32" s="1089"/>
      <c r="E32" s="1089"/>
      <c r="F32" s="1089"/>
      <c r="G32" s="1089"/>
      <c r="H32" s="1089"/>
      <c r="I32" s="1089"/>
      <c r="J32" s="1089"/>
      <c r="K32" s="1089"/>
      <c r="L32" s="1089"/>
      <c r="M32" s="1089"/>
      <c r="N32" s="1089"/>
      <c r="O32" s="1089"/>
      <c r="P32" s="1090"/>
      <c r="Q32" s="1100">
        <v>1803</v>
      </c>
      <c r="R32" s="1101"/>
      <c r="S32" s="1101"/>
      <c r="T32" s="1101"/>
      <c r="U32" s="1101"/>
      <c r="V32" s="1101">
        <v>1774</v>
      </c>
      <c r="W32" s="1101"/>
      <c r="X32" s="1101"/>
      <c r="Y32" s="1101"/>
      <c r="Z32" s="1101"/>
      <c r="AA32" s="1101">
        <v>29</v>
      </c>
      <c r="AB32" s="1101"/>
      <c r="AC32" s="1101"/>
      <c r="AD32" s="1101"/>
      <c r="AE32" s="1102"/>
      <c r="AF32" s="1094" t="s">
        <v>410</v>
      </c>
      <c r="AG32" s="1095"/>
      <c r="AH32" s="1095"/>
      <c r="AI32" s="1095"/>
      <c r="AJ32" s="1096"/>
      <c r="AK32" s="1037">
        <v>560</v>
      </c>
      <c r="AL32" s="1028"/>
      <c r="AM32" s="1028"/>
      <c r="AN32" s="1028"/>
      <c r="AO32" s="1028"/>
      <c r="AP32" s="1028">
        <v>308</v>
      </c>
      <c r="AQ32" s="1028"/>
      <c r="AR32" s="1028"/>
      <c r="AS32" s="1028"/>
      <c r="AT32" s="1028"/>
      <c r="AU32" s="1028">
        <v>196</v>
      </c>
      <c r="AV32" s="1028"/>
      <c r="AW32" s="1028"/>
      <c r="AX32" s="1028"/>
      <c r="AY32" s="1028"/>
      <c r="AZ32" s="1099" t="s">
        <v>587</v>
      </c>
      <c r="BA32" s="1099"/>
      <c r="BB32" s="1099"/>
      <c r="BC32" s="1099"/>
      <c r="BD32" s="1099"/>
      <c r="BE32" s="1083" t="s">
        <v>408</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411</v>
      </c>
      <c r="C33" s="1089"/>
      <c r="D33" s="1089"/>
      <c r="E33" s="1089"/>
      <c r="F33" s="1089"/>
      <c r="G33" s="1089"/>
      <c r="H33" s="1089"/>
      <c r="I33" s="1089"/>
      <c r="J33" s="1089"/>
      <c r="K33" s="1089"/>
      <c r="L33" s="1089"/>
      <c r="M33" s="1089"/>
      <c r="N33" s="1089"/>
      <c r="O33" s="1089"/>
      <c r="P33" s="1090"/>
      <c r="Q33" s="1100">
        <v>642</v>
      </c>
      <c r="R33" s="1101"/>
      <c r="S33" s="1101"/>
      <c r="T33" s="1101"/>
      <c r="U33" s="1101"/>
      <c r="V33" s="1101">
        <v>641</v>
      </c>
      <c r="W33" s="1101"/>
      <c r="X33" s="1101"/>
      <c r="Y33" s="1101"/>
      <c r="Z33" s="1101"/>
      <c r="AA33" s="1101">
        <v>1</v>
      </c>
      <c r="AB33" s="1101"/>
      <c r="AC33" s="1101"/>
      <c r="AD33" s="1101"/>
      <c r="AE33" s="1102"/>
      <c r="AF33" s="1094">
        <v>1</v>
      </c>
      <c r="AG33" s="1095"/>
      <c r="AH33" s="1095"/>
      <c r="AI33" s="1095"/>
      <c r="AJ33" s="1096"/>
      <c r="AK33" s="1037">
        <v>322</v>
      </c>
      <c r="AL33" s="1028"/>
      <c r="AM33" s="1028"/>
      <c r="AN33" s="1028"/>
      <c r="AO33" s="1028"/>
      <c r="AP33" s="1028">
        <v>3615</v>
      </c>
      <c r="AQ33" s="1028"/>
      <c r="AR33" s="1028"/>
      <c r="AS33" s="1028"/>
      <c r="AT33" s="1028"/>
      <c r="AU33" s="1028">
        <v>2407</v>
      </c>
      <c r="AV33" s="1028"/>
      <c r="AW33" s="1028"/>
      <c r="AX33" s="1028"/>
      <c r="AY33" s="1028"/>
      <c r="AZ33" s="1099" t="s">
        <v>582</v>
      </c>
      <c r="BA33" s="1099"/>
      <c r="BB33" s="1099"/>
      <c r="BC33" s="1099"/>
      <c r="BD33" s="1099"/>
      <c r="BE33" s="1083" t="s">
        <v>412</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413</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341</v>
      </c>
      <c r="AG63" s="1016"/>
      <c r="AH63" s="1016"/>
      <c r="AI63" s="1016"/>
      <c r="AJ63" s="1081"/>
      <c r="AK63" s="1082"/>
      <c r="AL63" s="1020"/>
      <c r="AM63" s="1020"/>
      <c r="AN63" s="1020"/>
      <c r="AO63" s="1020"/>
      <c r="AP63" s="1016">
        <v>5978</v>
      </c>
      <c r="AQ63" s="1016"/>
      <c r="AR63" s="1016"/>
      <c r="AS63" s="1016"/>
      <c r="AT63" s="1016"/>
      <c r="AU63" s="1016">
        <v>2737</v>
      </c>
      <c r="AV63" s="1016"/>
      <c r="AW63" s="1016"/>
      <c r="AX63" s="1016"/>
      <c r="AY63" s="1016"/>
      <c r="AZ63" s="1076"/>
      <c r="BA63" s="1076"/>
      <c r="BB63" s="1076"/>
      <c r="BC63" s="1076"/>
      <c r="BD63" s="1076"/>
      <c r="BE63" s="1017"/>
      <c r="BF63" s="1017"/>
      <c r="BG63" s="1017"/>
      <c r="BH63" s="1017"/>
      <c r="BI63" s="1018"/>
      <c r="BJ63" s="1077" t="s">
        <v>410</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416</v>
      </c>
      <c r="B66" s="1053"/>
      <c r="C66" s="1053"/>
      <c r="D66" s="1053"/>
      <c r="E66" s="1053"/>
      <c r="F66" s="1053"/>
      <c r="G66" s="1053"/>
      <c r="H66" s="1053"/>
      <c r="I66" s="1053"/>
      <c r="J66" s="1053"/>
      <c r="K66" s="1053"/>
      <c r="L66" s="1053"/>
      <c r="M66" s="1053"/>
      <c r="N66" s="1053"/>
      <c r="O66" s="1053"/>
      <c r="P66" s="1054"/>
      <c r="Q66" s="1058" t="s">
        <v>396</v>
      </c>
      <c r="R66" s="1059"/>
      <c r="S66" s="1059"/>
      <c r="T66" s="1059"/>
      <c r="U66" s="1060"/>
      <c r="V66" s="1058" t="s">
        <v>417</v>
      </c>
      <c r="W66" s="1059"/>
      <c r="X66" s="1059"/>
      <c r="Y66" s="1059"/>
      <c r="Z66" s="1060"/>
      <c r="AA66" s="1058" t="s">
        <v>398</v>
      </c>
      <c r="AB66" s="1059"/>
      <c r="AC66" s="1059"/>
      <c r="AD66" s="1059"/>
      <c r="AE66" s="1060"/>
      <c r="AF66" s="1064" t="s">
        <v>418</v>
      </c>
      <c r="AG66" s="1065"/>
      <c r="AH66" s="1065"/>
      <c r="AI66" s="1065"/>
      <c r="AJ66" s="1066"/>
      <c r="AK66" s="1058" t="s">
        <v>400</v>
      </c>
      <c r="AL66" s="1053"/>
      <c r="AM66" s="1053"/>
      <c r="AN66" s="1053"/>
      <c r="AO66" s="1054"/>
      <c r="AP66" s="1058" t="s">
        <v>419</v>
      </c>
      <c r="AQ66" s="1059"/>
      <c r="AR66" s="1059"/>
      <c r="AS66" s="1059"/>
      <c r="AT66" s="1060"/>
      <c r="AU66" s="1058" t="s">
        <v>420</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588</v>
      </c>
      <c r="C68" s="1043"/>
      <c r="D68" s="1043"/>
      <c r="E68" s="1043"/>
      <c r="F68" s="1043"/>
      <c r="G68" s="1043"/>
      <c r="H68" s="1043"/>
      <c r="I68" s="1043"/>
      <c r="J68" s="1043"/>
      <c r="K68" s="1043"/>
      <c r="L68" s="1043"/>
      <c r="M68" s="1043"/>
      <c r="N68" s="1043"/>
      <c r="O68" s="1043"/>
      <c r="P68" s="1044"/>
      <c r="Q68" s="1045">
        <v>95</v>
      </c>
      <c r="R68" s="1039"/>
      <c r="S68" s="1039"/>
      <c r="T68" s="1039"/>
      <c r="U68" s="1039"/>
      <c r="V68" s="1039">
        <v>93</v>
      </c>
      <c r="W68" s="1039"/>
      <c r="X68" s="1039"/>
      <c r="Y68" s="1039"/>
      <c r="Z68" s="1039"/>
      <c r="AA68" s="1039">
        <v>2</v>
      </c>
      <c r="AB68" s="1039"/>
      <c r="AC68" s="1039"/>
      <c r="AD68" s="1039"/>
      <c r="AE68" s="1039"/>
      <c r="AF68" s="1039">
        <v>2</v>
      </c>
      <c r="AG68" s="1039"/>
      <c r="AH68" s="1039"/>
      <c r="AI68" s="1039"/>
      <c r="AJ68" s="1039"/>
      <c r="AK68" s="1039" t="s">
        <v>582</v>
      </c>
      <c r="AL68" s="1039"/>
      <c r="AM68" s="1039"/>
      <c r="AN68" s="1039"/>
      <c r="AO68" s="1039"/>
      <c r="AP68" s="1039">
        <v>284</v>
      </c>
      <c r="AQ68" s="1039"/>
      <c r="AR68" s="1039"/>
      <c r="AS68" s="1039"/>
      <c r="AT68" s="1039"/>
      <c r="AU68" s="1039">
        <v>164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589</v>
      </c>
      <c r="C69" s="1032"/>
      <c r="D69" s="1032"/>
      <c r="E69" s="1032"/>
      <c r="F69" s="1032"/>
      <c r="G69" s="1032"/>
      <c r="H69" s="1032"/>
      <c r="I69" s="1032"/>
      <c r="J69" s="1032"/>
      <c r="K69" s="1032"/>
      <c r="L69" s="1032"/>
      <c r="M69" s="1032"/>
      <c r="N69" s="1032"/>
      <c r="O69" s="1032"/>
      <c r="P69" s="1033"/>
      <c r="Q69" s="1034">
        <v>17</v>
      </c>
      <c r="R69" s="1028"/>
      <c r="S69" s="1028"/>
      <c r="T69" s="1028"/>
      <c r="U69" s="1028"/>
      <c r="V69" s="1028">
        <v>13</v>
      </c>
      <c r="W69" s="1028"/>
      <c r="X69" s="1028"/>
      <c r="Y69" s="1028"/>
      <c r="Z69" s="1028"/>
      <c r="AA69" s="1028">
        <v>4</v>
      </c>
      <c r="AB69" s="1028"/>
      <c r="AC69" s="1028"/>
      <c r="AD69" s="1028"/>
      <c r="AE69" s="1028"/>
      <c r="AF69" s="1028">
        <v>4</v>
      </c>
      <c r="AG69" s="1028"/>
      <c r="AH69" s="1028"/>
      <c r="AI69" s="1028"/>
      <c r="AJ69" s="1028"/>
      <c r="AK69" s="1028" t="s">
        <v>591</v>
      </c>
      <c r="AL69" s="1028"/>
      <c r="AM69" s="1028"/>
      <c r="AN69" s="1028"/>
      <c r="AO69" s="1028"/>
      <c r="AP69" s="1028" t="s">
        <v>593</v>
      </c>
      <c r="AQ69" s="1028"/>
      <c r="AR69" s="1028"/>
      <c r="AS69" s="1028"/>
      <c r="AT69" s="1028"/>
      <c r="AU69" s="1028" t="s">
        <v>594</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590</v>
      </c>
      <c r="C70" s="1032"/>
      <c r="D70" s="1032"/>
      <c r="E70" s="1032"/>
      <c r="F70" s="1032"/>
      <c r="G70" s="1032"/>
      <c r="H70" s="1032"/>
      <c r="I70" s="1032"/>
      <c r="J70" s="1032"/>
      <c r="K70" s="1032"/>
      <c r="L70" s="1032"/>
      <c r="M70" s="1032"/>
      <c r="N70" s="1032"/>
      <c r="O70" s="1032"/>
      <c r="P70" s="1033"/>
      <c r="Q70" s="1034">
        <v>939</v>
      </c>
      <c r="R70" s="1028"/>
      <c r="S70" s="1028"/>
      <c r="T70" s="1028"/>
      <c r="U70" s="1028"/>
      <c r="V70" s="1028">
        <v>938</v>
      </c>
      <c r="W70" s="1028"/>
      <c r="X70" s="1028"/>
      <c r="Y70" s="1028"/>
      <c r="Z70" s="1028"/>
      <c r="AA70" s="1028">
        <v>1</v>
      </c>
      <c r="AB70" s="1028"/>
      <c r="AC70" s="1028"/>
      <c r="AD70" s="1028"/>
      <c r="AE70" s="1028"/>
      <c r="AF70" s="1028">
        <v>1</v>
      </c>
      <c r="AG70" s="1028"/>
      <c r="AH70" s="1028"/>
      <c r="AI70" s="1028"/>
      <c r="AJ70" s="1028"/>
      <c r="AK70" s="1028" t="s">
        <v>592</v>
      </c>
      <c r="AL70" s="1028"/>
      <c r="AM70" s="1028"/>
      <c r="AN70" s="1028"/>
      <c r="AO70" s="1028"/>
      <c r="AP70" s="1028">
        <v>1117</v>
      </c>
      <c r="AQ70" s="1028"/>
      <c r="AR70" s="1028"/>
      <c r="AS70" s="1028"/>
      <c r="AT70" s="1028"/>
      <c r="AU70" s="1028">
        <v>1117</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c r="C71" s="1032"/>
      <c r="D71" s="1032"/>
      <c r="E71" s="1032"/>
      <c r="F71" s="1032"/>
      <c r="G71" s="1032"/>
      <c r="H71" s="1032"/>
      <c r="I71" s="1032"/>
      <c r="J71" s="1032"/>
      <c r="K71" s="1032"/>
      <c r="L71" s="1032"/>
      <c r="M71" s="1032"/>
      <c r="N71" s="1032"/>
      <c r="O71" s="1032"/>
      <c r="P71" s="1033"/>
      <c r="Q71" s="1034"/>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7</v>
      </c>
      <c r="AG88" s="1016"/>
      <c r="AH88" s="1016"/>
      <c r="AI88" s="1016"/>
      <c r="AJ88" s="1016"/>
      <c r="AK88" s="1020"/>
      <c r="AL88" s="1020"/>
      <c r="AM88" s="1020"/>
      <c r="AN88" s="1020"/>
      <c r="AO88" s="1020"/>
      <c r="AP88" s="1016">
        <v>1401</v>
      </c>
      <c r="AQ88" s="1016"/>
      <c r="AR88" s="1016"/>
      <c r="AS88" s="1016"/>
      <c r="AT88" s="1016"/>
      <c r="AU88" s="1016">
        <v>1281</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30</v>
      </c>
      <c r="CS102" s="1008"/>
      <c r="CT102" s="1008"/>
      <c r="CU102" s="1008"/>
      <c r="CV102" s="1009"/>
      <c r="CW102" s="1007">
        <v>40</v>
      </c>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306</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306</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306</v>
      </c>
      <c r="DR109" s="951"/>
      <c r="DS109" s="951"/>
      <c r="DT109" s="951"/>
      <c r="DU109" s="952"/>
      <c r="DV109" s="953" t="s">
        <v>432</v>
      </c>
      <c r="DW109" s="951"/>
      <c r="DX109" s="951"/>
      <c r="DY109" s="951"/>
      <c r="DZ109" s="982"/>
    </row>
    <row r="110" spans="1:131" s="248" customFormat="1" ht="26.25" customHeight="1" x14ac:dyDescent="0.15">
      <c r="A110" s="853" t="s">
        <v>434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1084159</v>
      </c>
      <c r="AB110" s="944"/>
      <c r="AC110" s="944"/>
      <c r="AD110" s="944"/>
      <c r="AE110" s="945"/>
      <c r="AF110" s="946">
        <v>1069993</v>
      </c>
      <c r="AG110" s="944"/>
      <c r="AH110" s="944"/>
      <c r="AI110" s="944"/>
      <c r="AJ110" s="945"/>
      <c r="AK110" s="946">
        <v>1064493</v>
      </c>
      <c r="AL110" s="944"/>
      <c r="AM110" s="944"/>
      <c r="AN110" s="944"/>
      <c r="AO110" s="945"/>
      <c r="AP110" s="947">
        <v>21.6</v>
      </c>
      <c r="AQ110" s="948"/>
      <c r="AR110" s="948"/>
      <c r="AS110" s="948"/>
      <c r="AT110" s="949"/>
      <c r="AU110" s="983" t="s">
        <v>72</v>
      </c>
      <c r="AV110" s="984"/>
      <c r="AW110" s="984"/>
      <c r="AX110" s="984"/>
      <c r="AY110" s="984"/>
      <c r="AZ110" s="909" t="s">
        <v>435</v>
      </c>
      <c r="BA110" s="854"/>
      <c r="BB110" s="854"/>
      <c r="BC110" s="854"/>
      <c r="BD110" s="854"/>
      <c r="BE110" s="854"/>
      <c r="BF110" s="854"/>
      <c r="BG110" s="854"/>
      <c r="BH110" s="854"/>
      <c r="BI110" s="854"/>
      <c r="BJ110" s="854"/>
      <c r="BK110" s="854"/>
      <c r="BL110" s="854"/>
      <c r="BM110" s="854"/>
      <c r="BN110" s="854"/>
      <c r="BO110" s="854"/>
      <c r="BP110" s="855"/>
      <c r="BQ110" s="910">
        <v>11577496</v>
      </c>
      <c r="BR110" s="891"/>
      <c r="BS110" s="891"/>
      <c r="BT110" s="891"/>
      <c r="BU110" s="891"/>
      <c r="BV110" s="891">
        <v>11775475</v>
      </c>
      <c r="BW110" s="891"/>
      <c r="BX110" s="891"/>
      <c r="BY110" s="891"/>
      <c r="BZ110" s="891"/>
      <c r="CA110" s="891">
        <v>12156908</v>
      </c>
      <c r="CB110" s="891"/>
      <c r="CC110" s="891"/>
      <c r="CD110" s="891"/>
      <c r="CE110" s="891"/>
      <c r="CF110" s="915">
        <v>247</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410</v>
      </c>
      <c r="DH110" s="891"/>
      <c r="DI110" s="891"/>
      <c r="DJ110" s="891"/>
      <c r="DK110" s="891"/>
      <c r="DL110" s="891" t="s">
        <v>393</v>
      </c>
      <c r="DM110" s="891"/>
      <c r="DN110" s="891"/>
      <c r="DO110" s="891"/>
      <c r="DP110" s="891"/>
      <c r="DQ110" s="891" t="s">
        <v>393</v>
      </c>
      <c r="DR110" s="891"/>
      <c r="DS110" s="891"/>
      <c r="DT110" s="891"/>
      <c r="DU110" s="891"/>
      <c r="DV110" s="892" t="s">
        <v>410</v>
      </c>
      <c r="DW110" s="892"/>
      <c r="DX110" s="892"/>
      <c r="DY110" s="892"/>
      <c r="DZ110" s="893"/>
    </row>
    <row r="111" spans="1:131" s="248" customFormat="1" ht="26.25" customHeight="1" x14ac:dyDescent="0.15">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393</v>
      </c>
      <c r="AB111" s="972"/>
      <c r="AC111" s="972"/>
      <c r="AD111" s="972"/>
      <c r="AE111" s="973"/>
      <c r="AF111" s="974" t="s">
        <v>178</v>
      </c>
      <c r="AG111" s="972"/>
      <c r="AH111" s="972"/>
      <c r="AI111" s="972"/>
      <c r="AJ111" s="973"/>
      <c r="AK111" s="974" t="s">
        <v>393</v>
      </c>
      <c r="AL111" s="972"/>
      <c r="AM111" s="972"/>
      <c r="AN111" s="972"/>
      <c r="AO111" s="973"/>
      <c r="AP111" s="975" t="s">
        <v>393</v>
      </c>
      <c r="AQ111" s="976"/>
      <c r="AR111" s="976"/>
      <c r="AS111" s="976"/>
      <c r="AT111" s="977"/>
      <c r="AU111" s="985"/>
      <c r="AV111" s="986"/>
      <c r="AW111" s="986"/>
      <c r="AX111" s="986"/>
      <c r="AY111" s="986"/>
      <c r="AZ111" s="861" t="s">
        <v>439</v>
      </c>
      <c r="BA111" s="796"/>
      <c r="BB111" s="796"/>
      <c r="BC111" s="796"/>
      <c r="BD111" s="796"/>
      <c r="BE111" s="796"/>
      <c r="BF111" s="796"/>
      <c r="BG111" s="796"/>
      <c r="BH111" s="796"/>
      <c r="BI111" s="796"/>
      <c r="BJ111" s="796"/>
      <c r="BK111" s="796"/>
      <c r="BL111" s="796"/>
      <c r="BM111" s="796"/>
      <c r="BN111" s="796"/>
      <c r="BO111" s="796"/>
      <c r="BP111" s="797"/>
      <c r="BQ111" s="862">
        <v>576146</v>
      </c>
      <c r="BR111" s="863"/>
      <c r="BS111" s="863"/>
      <c r="BT111" s="863"/>
      <c r="BU111" s="863"/>
      <c r="BV111" s="863">
        <v>643627</v>
      </c>
      <c r="BW111" s="863"/>
      <c r="BX111" s="863"/>
      <c r="BY111" s="863"/>
      <c r="BZ111" s="863"/>
      <c r="CA111" s="863">
        <v>503852</v>
      </c>
      <c r="CB111" s="863"/>
      <c r="CC111" s="863"/>
      <c r="CD111" s="863"/>
      <c r="CE111" s="863"/>
      <c r="CF111" s="924">
        <v>10.199999999999999</v>
      </c>
      <c r="CG111" s="925"/>
      <c r="CH111" s="925"/>
      <c r="CI111" s="925"/>
      <c r="CJ111" s="925"/>
      <c r="CK111" s="980"/>
      <c r="CL111" s="867"/>
      <c r="CM111" s="870" t="s">
        <v>440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393</v>
      </c>
      <c r="DH111" s="863"/>
      <c r="DI111" s="863"/>
      <c r="DJ111" s="863"/>
      <c r="DK111" s="863"/>
      <c r="DL111" s="863" t="s">
        <v>178</v>
      </c>
      <c r="DM111" s="863"/>
      <c r="DN111" s="863"/>
      <c r="DO111" s="863"/>
      <c r="DP111" s="863"/>
      <c r="DQ111" s="863" t="s">
        <v>393</v>
      </c>
      <c r="DR111" s="863"/>
      <c r="DS111" s="863"/>
      <c r="DT111" s="863"/>
      <c r="DU111" s="863"/>
      <c r="DV111" s="840" t="s">
        <v>441</v>
      </c>
      <c r="DW111" s="840"/>
      <c r="DX111" s="840"/>
      <c r="DY111" s="840"/>
      <c r="DZ111" s="841"/>
    </row>
    <row r="112" spans="1:131" s="248" customFormat="1" ht="26.25" customHeight="1" x14ac:dyDescent="0.15">
      <c r="A112" s="965" t="s">
        <v>442</v>
      </c>
      <c r="B112" s="966"/>
      <c r="C112" s="796" t="s">
        <v>443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444</v>
      </c>
      <c r="AB112" s="826"/>
      <c r="AC112" s="826"/>
      <c r="AD112" s="826"/>
      <c r="AE112" s="827"/>
      <c r="AF112" s="828" t="s">
        <v>410</v>
      </c>
      <c r="AG112" s="826"/>
      <c r="AH112" s="826"/>
      <c r="AI112" s="826"/>
      <c r="AJ112" s="827"/>
      <c r="AK112" s="828" t="s">
        <v>393</v>
      </c>
      <c r="AL112" s="826"/>
      <c r="AM112" s="826"/>
      <c r="AN112" s="826"/>
      <c r="AO112" s="827"/>
      <c r="AP112" s="873" t="s">
        <v>410</v>
      </c>
      <c r="AQ112" s="874"/>
      <c r="AR112" s="874"/>
      <c r="AS112" s="874"/>
      <c r="AT112" s="875"/>
      <c r="AU112" s="985"/>
      <c r="AV112" s="986"/>
      <c r="AW112" s="986"/>
      <c r="AX112" s="986"/>
      <c r="AY112" s="986"/>
      <c r="AZ112" s="861" t="s">
        <v>445</v>
      </c>
      <c r="BA112" s="796"/>
      <c r="BB112" s="796"/>
      <c r="BC112" s="796"/>
      <c r="BD112" s="796"/>
      <c r="BE112" s="796"/>
      <c r="BF112" s="796"/>
      <c r="BG112" s="796"/>
      <c r="BH112" s="796"/>
      <c r="BI112" s="796"/>
      <c r="BJ112" s="796"/>
      <c r="BK112" s="796"/>
      <c r="BL112" s="796"/>
      <c r="BM112" s="796"/>
      <c r="BN112" s="796"/>
      <c r="BO112" s="796"/>
      <c r="BP112" s="797"/>
      <c r="BQ112" s="862">
        <v>3022529</v>
      </c>
      <c r="BR112" s="863"/>
      <c r="BS112" s="863"/>
      <c r="BT112" s="863"/>
      <c r="BU112" s="863"/>
      <c r="BV112" s="863">
        <v>2830477</v>
      </c>
      <c r="BW112" s="863"/>
      <c r="BX112" s="863"/>
      <c r="BY112" s="863"/>
      <c r="BZ112" s="863"/>
      <c r="CA112" s="863">
        <v>2736578</v>
      </c>
      <c r="CB112" s="863"/>
      <c r="CC112" s="863"/>
      <c r="CD112" s="863"/>
      <c r="CE112" s="863"/>
      <c r="CF112" s="924">
        <v>55.6</v>
      </c>
      <c r="CG112" s="925"/>
      <c r="CH112" s="925"/>
      <c r="CI112" s="925"/>
      <c r="CJ112" s="925"/>
      <c r="CK112" s="980"/>
      <c r="CL112" s="867"/>
      <c r="CM112" s="870" t="s">
        <v>446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444</v>
      </c>
      <c r="DH112" s="863"/>
      <c r="DI112" s="863"/>
      <c r="DJ112" s="863"/>
      <c r="DK112" s="863"/>
      <c r="DL112" s="863" t="s">
        <v>444</v>
      </c>
      <c r="DM112" s="863"/>
      <c r="DN112" s="863"/>
      <c r="DO112" s="863"/>
      <c r="DP112" s="863"/>
      <c r="DQ112" s="863" t="s">
        <v>410</v>
      </c>
      <c r="DR112" s="863"/>
      <c r="DS112" s="863"/>
      <c r="DT112" s="863"/>
      <c r="DU112" s="863"/>
      <c r="DV112" s="840" t="s">
        <v>444</v>
      </c>
      <c r="DW112" s="840"/>
      <c r="DX112" s="840"/>
      <c r="DY112" s="840"/>
      <c r="DZ112" s="841"/>
    </row>
    <row r="113" spans="1:130" s="248" customFormat="1" ht="26.25" customHeight="1" x14ac:dyDescent="0.15">
      <c r="A113" s="967"/>
      <c r="B113" s="968"/>
      <c r="C113" s="796" t="s">
        <v>447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206149</v>
      </c>
      <c r="AB113" s="972"/>
      <c r="AC113" s="972"/>
      <c r="AD113" s="972"/>
      <c r="AE113" s="973"/>
      <c r="AF113" s="974">
        <v>229224</v>
      </c>
      <c r="AG113" s="972"/>
      <c r="AH113" s="972"/>
      <c r="AI113" s="972"/>
      <c r="AJ113" s="973"/>
      <c r="AK113" s="974">
        <v>260728</v>
      </c>
      <c r="AL113" s="972"/>
      <c r="AM113" s="972"/>
      <c r="AN113" s="972"/>
      <c r="AO113" s="973"/>
      <c r="AP113" s="975">
        <v>5.3</v>
      </c>
      <c r="AQ113" s="976"/>
      <c r="AR113" s="976"/>
      <c r="AS113" s="976"/>
      <c r="AT113" s="977"/>
      <c r="AU113" s="985"/>
      <c r="AV113" s="986"/>
      <c r="AW113" s="986"/>
      <c r="AX113" s="986"/>
      <c r="AY113" s="986"/>
      <c r="AZ113" s="861" t="s">
        <v>448</v>
      </c>
      <c r="BA113" s="796"/>
      <c r="BB113" s="796"/>
      <c r="BC113" s="796"/>
      <c r="BD113" s="796"/>
      <c r="BE113" s="796"/>
      <c r="BF113" s="796"/>
      <c r="BG113" s="796"/>
      <c r="BH113" s="796"/>
      <c r="BI113" s="796"/>
      <c r="BJ113" s="796"/>
      <c r="BK113" s="796"/>
      <c r="BL113" s="796"/>
      <c r="BM113" s="796"/>
      <c r="BN113" s="796"/>
      <c r="BO113" s="796"/>
      <c r="BP113" s="797"/>
      <c r="BQ113" s="862">
        <v>1302371</v>
      </c>
      <c r="BR113" s="863"/>
      <c r="BS113" s="863"/>
      <c r="BT113" s="863"/>
      <c r="BU113" s="863"/>
      <c r="BV113" s="863">
        <v>1244770</v>
      </c>
      <c r="BW113" s="863"/>
      <c r="BX113" s="863"/>
      <c r="BY113" s="863"/>
      <c r="BZ113" s="863"/>
      <c r="CA113" s="863">
        <v>1281424</v>
      </c>
      <c r="CB113" s="863"/>
      <c r="CC113" s="863"/>
      <c r="CD113" s="863"/>
      <c r="CE113" s="863"/>
      <c r="CF113" s="924">
        <v>26</v>
      </c>
      <c r="CG113" s="925"/>
      <c r="CH113" s="925"/>
      <c r="CI113" s="925"/>
      <c r="CJ113" s="925"/>
      <c r="CK113" s="980"/>
      <c r="CL113" s="867"/>
      <c r="CM113" s="870" t="s">
        <v>449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178</v>
      </c>
      <c r="DH113" s="826"/>
      <c r="DI113" s="826"/>
      <c r="DJ113" s="826"/>
      <c r="DK113" s="827"/>
      <c r="DL113" s="828" t="s">
        <v>410</v>
      </c>
      <c r="DM113" s="826"/>
      <c r="DN113" s="826"/>
      <c r="DO113" s="826"/>
      <c r="DP113" s="827"/>
      <c r="DQ113" s="828" t="s">
        <v>410</v>
      </c>
      <c r="DR113" s="826"/>
      <c r="DS113" s="826"/>
      <c r="DT113" s="826"/>
      <c r="DU113" s="827"/>
      <c r="DV113" s="873" t="s">
        <v>441</v>
      </c>
      <c r="DW113" s="874"/>
      <c r="DX113" s="874"/>
      <c r="DY113" s="874"/>
      <c r="DZ113" s="875"/>
    </row>
    <row r="114" spans="1:130" s="248" customFormat="1" ht="26.25" customHeight="1" x14ac:dyDescent="0.15">
      <c r="A114" s="967"/>
      <c r="B114" s="968"/>
      <c r="C114" s="796" t="s">
        <v>450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43473</v>
      </c>
      <c r="AB114" s="826"/>
      <c r="AC114" s="826"/>
      <c r="AD114" s="826"/>
      <c r="AE114" s="827"/>
      <c r="AF114" s="828">
        <v>73363</v>
      </c>
      <c r="AG114" s="826"/>
      <c r="AH114" s="826"/>
      <c r="AI114" s="826"/>
      <c r="AJ114" s="827"/>
      <c r="AK114" s="828">
        <v>74314</v>
      </c>
      <c r="AL114" s="826"/>
      <c r="AM114" s="826"/>
      <c r="AN114" s="826"/>
      <c r="AO114" s="827"/>
      <c r="AP114" s="873">
        <v>1.5</v>
      </c>
      <c r="AQ114" s="874"/>
      <c r="AR114" s="874"/>
      <c r="AS114" s="874"/>
      <c r="AT114" s="875"/>
      <c r="AU114" s="985"/>
      <c r="AV114" s="986"/>
      <c r="AW114" s="986"/>
      <c r="AX114" s="986"/>
      <c r="AY114" s="986"/>
      <c r="AZ114" s="861" t="s">
        <v>451</v>
      </c>
      <c r="BA114" s="796"/>
      <c r="BB114" s="796"/>
      <c r="BC114" s="796"/>
      <c r="BD114" s="796"/>
      <c r="BE114" s="796"/>
      <c r="BF114" s="796"/>
      <c r="BG114" s="796"/>
      <c r="BH114" s="796"/>
      <c r="BI114" s="796"/>
      <c r="BJ114" s="796"/>
      <c r="BK114" s="796"/>
      <c r="BL114" s="796"/>
      <c r="BM114" s="796"/>
      <c r="BN114" s="796"/>
      <c r="BO114" s="796"/>
      <c r="BP114" s="797"/>
      <c r="BQ114" s="862">
        <v>860136</v>
      </c>
      <c r="BR114" s="863"/>
      <c r="BS114" s="863"/>
      <c r="BT114" s="863"/>
      <c r="BU114" s="863"/>
      <c r="BV114" s="863">
        <v>831157</v>
      </c>
      <c r="BW114" s="863"/>
      <c r="BX114" s="863"/>
      <c r="BY114" s="863"/>
      <c r="BZ114" s="863"/>
      <c r="CA114" s="863">
        <v>858889</v>
      </c>
      <c r="CB114" s="863"/>
      <c r="CC114" s="863"/>
      <c r="CD114" s="863"/>
      <c r="CE114" s="863"/>
      <c r="CF114" s="924">
        <v>17.5</v>
      </c>
      <c r="CG114" s="925"/>
      <c r="CH114" s="925"/>
      <c r="CI114" s="925"/>
      <c r="CJ114" s="925"/>
      <c r="CK114" s="980"/>
      <c r="CL114" s="867"/>
      <c r="CM114" s="870" t="s">
        <v>452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410</v>
      </c>
      <c r="DH114" s="826"/>
      <c r="DI114" s="826"/>
      <c r="DJ114" s="826"/>
      <c r="DK114" s="827"/>
      <c r="DL114" s="828" t="s">
        <v>178</v>
      </c>
      <c r="DM114" s="826"/>
      <c r="DN114" s="826"/>
      <c r="DO114" s="826"/>
      <c r="DP114" s="827"/>
      <c r="DQ114" s="828" t="s">
        <v>178</v>
      </c>
      <c r="DR114" s="826"/>
      <c r="DS114" s="826"/>
      <c r="DT114" s="826"/>
      <c r="DU114" s="827"/>
      <c r="DV114" s="873" t="s">
        <v>178</v>
      </c>
      <c r="DW114" s="874"/>
      <c r="DX114" s="874"/>
      <c r="DY114" s="874"/>
      <c r="DZ114" s="875"/>
    </row>
    <row r="115" spans="1:130" s="248" customFormat="1" ht="26.25" customHeight="1" x14ac:dyDescent="0.15">
      <c r="A115" s="967"/>
      <c r="B115" s="968"/>
      <c r="C115" s="796" t="s">
        <v>453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88038</v>
      </c>
      <c r="AB115" s="972"/>
      <c r="AC115" s="972"/>
      <c r="AD115" s="972"/>
      <c r="AE115" s="973"/>
      <c r="AF115" s="974">
        <v>85998</v>
      </c>
      <c r="AG115" s="972"/>
      <c r="AH115" s="972"/>
      <c r="AI115" s="972"/>
      <c r="AJ115" s="973"/>
      <c r="AK115" s="974">
        <v>102894</v>
      </c>
      <c r="AL115" s="972"/>
      <c r="AM115" s="972"/>
      <c r="AN115" s="972"/>
      <c r="AO115" s="973"/>
      <c r="AP115" s="975">
        <v>2.1</v>
      </c>
      <c r="AQ115" s="976"/>
      <c r="AR115" s="976"/>
      <c r="AS115" s="976"/>
      <c r="AT115" s="977"/>
      <c r="AU115" s="985"/>
      <c r="AV115" s="986"/>
      <c r="AW115" s="986"/>
      <c r="AX115" s="986"/>
      <c r="AY115" s="986"/>
      <c r="AZ115" s="861" t="s">
        <v>454</v>
      </c>
      <c r="BA115" s="796"/>
      <c r="BB115" s="796"/>
      <c r="BC115" s="796"/>
      <c r="BD115" s="796"/>
      <c r="BE115" s="796"/>
      <c r="BF115" s="796"/>
      <c r="BG115" s="796"/>
      <c r="BH115" s="796"/>
      <c r="BI115" s="796"/>
      <c r="BJ115" s="796"/>
      <c r="BK115" s="796"/>
      <c r="BL115" s="796"/>
      <c r="BM115" s="796"/>
      <c r="BN115" s="796"/>
      <c r="BO115" s="796"/>
      <c r="BP115" s="797"/>
      <c r="BQ115" s="862" t="s">
        <v>393</v>
      </c>
      <c r="BR115" s="863"/>
      <c r="BS115" s="863"/>
      <c r="BT115" s="863"/>
      <c r="BU115" s="863"/>
      <c r="BV115" s="863" t="s">
        <v>393</v>
      </c>
      <c r="BW115" s="863"/>
      <c r="BX115" s="863"/>
      <c r="BY115" s="863"/>
      <c r="BZ115" s="863"/>
      <c r="CA115" s="863" t="s">
        <v>410</v>
      </c>
      <c r="CB115" s="863"/>
      <c r="CC115" s="863"/>
      <c r="CD115" s="863"/>
      <c r="CE115" s="863"/>
      <c r="CF115" s="924" t="s">
        <v>410</v>
      </c>
      <c r="CG115" s="925"/>
      <c r="CH115" s="925"/>
      <c r="CI115" s="925"/>
      <c r="CJ115" s="925"/>
      <c r="CK115" s="980"/>
      <c r="CL115" s="867"/>
      <c r="CM115" s="861" t="s">
        <v>455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410</v>
      </c>
      <c r="DH115" s="826"/>
      <c r="DI115" s="826"/>
      <c r="DJ115" s="826"/>
      <c r="DK115" s="827"/>
      <c r="DL115" s="828" t="s">
        <v>444</v>
      </c>
      <c r="DM115" s="826"/>
      <c r="DN115" s="826"/>
      <c r="DO115" s="826"/>
      <c r="DP115" s="827"/>
      <c r="DQ115" s="828" t="s">
        <v>393</v>
      </c>
      <c r="DR115" s="826"/>
      <c r="DS115" s="826"/>
      <c r="DT115" s="826"/>
      <c r="DU115" s="827"/>
      <c r="DV115" s="873" t="s">
        <v>444</v>
      </c>
      <c r="DW115" s="874"/>
      <c r="DX115" s="874"/>
      <c r="DY115" s="874"/>
      <c r="DZ115" s="875"/>
    </row>
    <row r="116" spans="1:130" s="248" customFormat="1" ht="26.25" customHeight="1" x14ac:dyDescent="0.15">
      <c r="A116" s="969"/>
      <c r="B116" s="970"/>
      <c r="C116" s="929" t="s">
        <v>456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471</v>
      </c>
      <c r="AB116" s="826"/>
      <c r="AC116" s="826"/>
      <c r="AD116" s="826"/>
      <c r="AE116" s="827"/>
      <c r="AF116" s="828">
        <v>685</v>
      </c>
      <c r="AG116" s="826"/>
      <c r="AH116" s="826"/>
      <c r="AI116" s="826"/>
      <c r="AJ116" s="827"/>
      <c r="AK116" s="828">
        <v>531</v>
      </c>
      <c r="AL116" s="826"/>
      <c r="AM116" s="826"/>
      <c r="AN116" s="826"/>
      <c r="AO116" s="827"/>
      <c r="AP116" s="873">
        <v>0</v>
      </c>
      <c r="AQ116" s="874"/>
      <c r="AR116" s="874"/>
      <c r="AS116" s="874"/>
      <c r="AT116" s="875"/>
      <c r="AU116" s="985"/>
      <c r="AV116" s="986"/>
      <c r="AW116" s="986"/>
      <c r="AX116" s="986"/>
      <c r="AY116" s="986"/>
      <c r="AZ116" s="912" t="s">
        <v>457</v>
      </c>
      <c r="BA116" s="913"/>
      <c r="BB116" s="913"/>
      <c r="BC116" s="913"/>
      <c r="BD116" s="913"/>
      <c r="BE116" s="913"/>
      <c r="BF116" s="913"/>
      <c r="BG116" s="913"/>
      <c r="BH116" s="913"/>
      <c r="BI116" s="913"/>
      <c r="BJ116" s="913"/>
      <c r="BK116" s="913"/>
      <c r="BL116" s="913"/>
      <c r="BM116" s="913"/>
      <c r="BN116" s="913"/>
      <c r="BO116" s="913"/>
      <c r="BP116" s="914"/>
      <c r="BQ116" s="862" t="s">
        <v>410</v>
      </c>
      <c r="BR116" s="863"/>
      <c r="BS116" s="863"/>
      <c r="BT116" s="863"/>
      <c r="BU116" s="863"/>
      <c r="BV116" s="863" t="s">
        <v>410</v>
      </c>
      <c r="BW116" s="863"/>
      <c r="BX116" s="863"/>
      <c r="BY116" s="863"/>
      <c r="BZ116" s="863"/>
      <c r="CA116" s="863" t="s">
        <v>410</v>
      </c>
      <c r="CB116" s="863"/>
      <c r="CC116" s="863"/>
      <c r="CD116" s="863"/>
      <c r="CE116" s="863"/>
      <c r="CF116" s="924" t="s">
        <v>410</v>
      </c>
      <c r="CG116" s="925"/>
      <c r="CH116" s="925"/>
      <c r="CI116" s="925"/>
      <c r="CJ116" s="925"/>
      <c r="CK116" s="980"/>
      <c r="CL116" s="867"/>
      <c r="CM116" s="870" t="s">
        <v>458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192654</v>
      </c>
      <c r="DH116" s="826"/>
      <c r="DI116" s="826"/>
      <c r="DJ116" s="826"/>
      <c r="DK116" s="827"/>
      <c r="DL116" s="828">
        <v>192654</v>
      </c>
      <c r="DM116" s="826"/>
      <c r="DN116" s="826"/>
      <c r="DO116" s="826"/>
      <c r="DP116" s="827"/>
      <c r="DQ116" s="828">
        <v>155568</v>
      </c>
      <c r="DR116" s="826"/>
      <c r="DS116" s="826"/>
      <c r="DT116" s="826"/>
      <c r="DU116" s="827"/>
      <c r="DV116" s="873">
        <v>3.2</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459</v>
      </c>
      <c r="Z117" s="952"/>
      <c r="AA117" s="957">
        <v>1422290</v>
      </c>
      <c r="AB117" s="958"/>
      <c r="AC117" s="958"/>
      <c r="AD117" s="958"/>
      <c r="AE117" s="959"/>
      <c r="AF117" s="960">
        <v>1459263</v>
      </c>
      <c r="AG117" s="958"/>
      <c r="AH117" s="958"/>
      <c r="AI117" s="958"/>
      <c r="AJ117" s="959"/>
      <c r="AK117" s="960">
        <v>1502960</v>
      </c>
      <c r="AL117" s="958"/>
      <c r="AM117" s="958"/>
      <c r="AN117" s="958"/>
      <c r="AO117" s="959"/>
      <c r="AP117" s="961"/>
      <c r="AQ117" s="962"/>
      <c r="AR117" s="962"/>
      <c r="AS117" s="962"/>
      <c r="AT117" s="963"/>
      <c r="AU117" s="985"/>
      <c r="AV117" s="986"/>
      <c r="AW117" s="986"/>
      <c r="AX117" s="986"/>
      <c r="AY117" s="986"/>
      <c r="AZ117" s="912" t="s">
        <v>460</v>
      </c>
      <c r="BA117" s="913"/>
      <c r="BB117" s="913"/>
      <c r="BC117" s="913"/>
      <c r="BD117" s="913"/>
      <c r="BE117" s="913"/>
      <c r="BF117" s="913"/>
      <c r="BG117" s="913"/>
      <c r="BH117" s="913"/>
      <c r="BI117" s="913"/>
      <c r="BJ117" s="913"/>
      <c r="BK117" s="913"/>
      <c r="BL117" s="913"/>
      <c r="BM117" s="913"/>
      <c r="BN117" s="913"/>
      <c r="BO117" s="913"/>
      <c r="BP117" s="914"/>
      <c r="BQ117" s="862" t="s">
        <v>441</v>
      </c>
      <c r="BR117" s="863"/>
      <c r="BS117" s="863"/>
      <c r="BT117" s="863"/>
      <c r="BU117" s="863"/>
      <c r="BV117" s="863" t="s">
        <v>178</v>
      </c>
      <c r="BW117" s="863"/>
      <c r="BX117" s="863"/>
      <c r="BY117" s="863"/>
      <c r="BZ117" s="863"/>
      <c r="CA117" s="863" t="s">
        <v>444</v>
      </c>
      <c r="CB117" s="863"/>
      <c r="CC117" s="863"/>
      <c r="CD117" s="863"/>
      <c r="CE117" s="863"/>
      <c r="CF117" s="924" t="s">
        <v>178</v>
      </c>
      <c r="CG117" s="925"/>
      <c r="CH117" s="925"/>
      <c r="CI117" s="925"/>
      <c r="CJ117" s="925"/>
      <c r="CK117" s="980"/>
      <c r="CL117" s="867"/>
      <c r="CM117" s="870" t="s">
        <v>461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444</v>
      </c>
      <c r="DH117" s="826"/>
      <c r="DI117" s="826"/>
      <c r="DJ117" s="826"/>
      <c r="DK117" s="827"/>
      <c r="DL117" s="828" t="s">
        <v>444</v>
      </c>
      <c r="DM117" s="826"/>
      <c r="DN117" s="826"/>
      <c r="DO117" s="826"/>
      <c r="DP117" s="827"/>
      <c r="DQ117" s="828" t="s">
        <v>178</v>
      </c>
      <c r="DR117" s="826"/>
      <c r="DS117" s="826"/>
      <c r="DT117" s="826"/>
      <c r="DU117" s="827"/>
      <c r="DV117" s="873" t="s">
        <v>444</v>
      </c>
      <c r="DW117" s="874"/>
      <c r="DX117" s="874"/>
      <c r="DY117" s="874"/>
      <c r="DZ117" s="875"/>
    </row>
    <row r="118" spans="1:130" s="248" customFormat="1" ht="26.25" customHeight="1" x14ac:dyDescent="0.15">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306</v>
      </c>
      <c r="AL118" s="951"/>
      <c r="AM118" s="951"/>
      <c r="AN118" s="951"/>
      <c r="AO118" s="952"/>
      <c r="AP118" s="954" t="s">
        <v>432</v>
      </c>
      <c r="AQ118" s="955"/>
      <c r="AR118" s="955"/>
      <c r="AS118" s="955"/>
      <c r="AT118" s="956"/>
      <c r="AU118" s="985"/>
      <c r="AV118" s="986"/>
      <c r="AW118" s="986"/>
      <c r="AX118" s="986"/>
      <c r="AY118" s="986"/>
      <c r="AZ118" s="928" t="s">
        <v>462</v>
      </c>
      <c r="BA118" s="929"/>
      <c r="BB118" s="929"/>
      <c r="BC118" s="929"/>
      <c r="BD118" s="929"/>
      <c r="BE118" s="929"/>
      <c r="BF118" s="929"/>
      <c r="BG118" s="929"/>
      <c r="BH118" s="929"/>
      <c r="BI118" s="929"/>
      <c r="BJ118" s="929"/>
      <c r="BK118" s="929"/>
      <c r="BL118" s="929"/>
      <c r="BM118" s="929"/>
      <c r="BN118" s="929"/>
      <c r="BO118" s="929"/>
      <c r="BP118" s="930"/>
      <c r="BQ118" s="931" t="s">
        <v>393</v>
      </c>
      <c r="BR118" s="894"/>
      <c r="BS118" s="894"/>
      <c r="BT118" s="894"/>
      <c r="BU118" s="894"/>
      <c r="BV118" s="894" t="s">
        <v>444</v>
      </c>
      <c r="BW118" s="894"/>
      <c r="BX118" s="894"/>
      <c r="BY118" s="894"/>
      <c r="BZ118" s="894"/>
      <c r="CA118" s="894" t="s">
        <v>178</v>
      </c>
      <c r="CB118" s="894"/>
      <c r="CC118" s="894"/>
      <c r="CD118" s="894"/>
      <c r="CE118" s="894"/>
      <c r="CF118" s="924" t="s">
        <v>410</v>
      </c>
      <c r="CG118" s="925"/>
      <c r="CH118" s="925"/>
      <c r="CI118" s="925"/>
      <c r="CJ118" s="925"/>
      <c r="CK118" s="980"/>
      <c r="CL118" s="867"/>
      <c r="CM118" s="870" t="s">
        <v>463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410</v>
      </c>
      <c r="DH118" s="826"/>
      <c r="DI118" s="826"/>
      <c r="DJ118" s="826"/>
      <c r="DK118" s="827"/>
      <c r="DL118" s="828" t="s">
        <v>444</v>
      </c>
      <c r="DM118" s="826"/>
      <c r="DN118" s="826"/>
      <c r="DO118" s="826"/>
      <c r="DP118" s="827"/>
      <c r="DQ118" s="828" t="s">
        <v>441</v>
      </c>
      <c r="DR118" s="826"/>
      <c r="DS118" s="826"/>
      <c r="DT118" s="826"/>
      <c r="DU118" s="827"/>
      <c r="DV118" s="873" t="s">
        <v>444</v>
      </c>
      <c r="DW118" s="874"/>
      <c r="DX118" s="874"/>
      <c r="DY118" s="874"/>
      <c r="DZ118" s="875"/>
    </row>
    <row r="119" spans="1:130" s="248" customFormat="1" ht="26.25" customHeight="1" x14ac:dyDescent="0.15">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441</v>
      </c>
      <c r="AB119" s="944"/>
      <c r="AC119" s="944"/>
      <c r="AD119" s="944"/>
      <c r="AE119" s="945"/>
      <c r="AF119" s="946" t="s">
        <v>441</v>
      </c>
      <c r="AG119" s="944"/>
      <c r="AH119" s="944"/>
      <c r="AI119" s="944"/>
      <c r="AJ119" s="945"/>
      <c r="AK119" s="946" t="s">
        <v>441</v>
      </c>
      <c r="AL119" s="944"/>
      <c r="AM119" s="944"/>
      <c r="AN119" s="944"/>
      <c r="AO119" s="945"/>
      <c r="AP119" s="947" t="s">
        <v>178</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464</v>
      </c>
      <c r="BP119" s="927"/>
      <c r="BQ119" s="931">
        <v>17338678</v>
      </c>
      <c r="BR119" s="894"/>
      <c r="BS119" s="894"/>
      <c r="BT119" s="894"/>
      <c r="BU119" s="894"/>
      <c r="BV119" s="894">
        <v>17325506</v>
      </c>
      <c r="BW119" s="894"/>
      <c r="BX119" s="894"/>
      <c r="BY119" s="894"/>
      <c r="BZ119" s="894"/>
      <c r="CA119" s="894">
        <v>17537651</v>
      </c>
      <c r="CB119" s="894"/>
      <c r="CC119" s="894"/>
      <c r="CD119" s="894"/>
      <c r="CE119" s="894"/>
      <c r="CF119" s="792"/>
      <c r="CG119" s="793"/>
      <c r="CH119" s="793"/>
      <c r="CI119" s="793"/>
      <c r="CJ119" s="883"/>
      <c r="CK119" s="981"/>
      <c r="CL119" s="869"/>
      <c r="CM119" s="887" t="s">
        <v>465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383492</v>
      </c>
      <c r="DH119" s="809"/>
      <c r="DI119" s="809"/>
      <c r="DJ119" s="809"/>
      <c r="DK119" s="810"/>
      <c r="DL119" s="811">
        <v>450973</v>
      </c>
      <c r="DM119" s="809"/>
      <c r="DN119" s="809"/>
      <c r="DO119" s="809"/>
      <c r="DP119" s="810"/>
      <c r="DQ119" s="811">
        <v>348284</v>
      </c>
      <c r="DR119" s="809"/>
      <c r="DS119" s="809"/>
      <c r="DT119" s="809"/>
      <c r="DU119" s="810"/>
      <c r="DV119" s="897">
        <v>7.1</v>
      </c>
      <c r="DW119" s="898"/>
      <c r="DX119" s="898"/>
      <c r="DY119" s="898"/>
      <c r="DZ119" s="899"/>
    </row>
    <row r="120" spans="1:130" s="248" customFormat="1" ht="26.25" customHeight="1" x14ac:dyDescent="0.15">
      <c r="A120" s="866"/>
      <c r="B120" s="867"/>
      <c r="C120" s="870" t="s">
        <v>440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444</v>
      </c>
      <c r="AB120" s="826"/>
      <c r="AC120" s="826"/>
      <c r="AD120" s="826"/>
      <c r="AE120" s="827"/>
      <c r="AF120" s="828" t="s">
        <v>178</v>
      </c>
      <c r="AG120" s="826"/>
      <c r="AH120" s="826"/>
      <c r="AI120" s="826"/>
      <c r="AJ120" s="827"/>
      <c r="AK120" s="828" t="s">
        <v>444</v>
      </c>
      <c r="AL120" s="826"/>
      <c r="AM120" s="826"/>
      <c r="AN120" s="826"/>
      <c r="AO120" s="827"/>
      <c r="AP120" s="873" t="s">
        <v>178</v>
      </c>
      <c r="AQ120" s="874"/>
      <c r="AR120" s="874"/>
      <c r="AS120" s="874"/>
      <c r="AT120" s="875"/>
      <c r="AU120" s="932" t="s">
        <v>466</v>
      </c>
      <c r="AV120" s="933"/>
      <c r="AW120" s="933"/>
      <c r="AX120" s="933"/>
      <c r="AY120" s="934"/>
      <c r="AZ120" s="909" t="s">
        <v>467</v>
      </c>
      <c r="BA120" s="854"/>
      <c r="BB120" s="854"/>
      <c r="BC120" s="854"/>
      <c r="BD120" s="854"/>
      <c r="BE120" s="854"/>
      <c r="BF120" s="854"/>
      <c r="BG120" s="854"/>
      <c r="BH120" s="854"/>
      <c r="BI120" s="854"/>
      <c r="BJ120" s="854"/>
      <c r="BK120" s="854"/>
      <c r="BL120" s="854"/>
      <c r="BM120" s="854"/>
      <c r="BN120" s="854"/>
      <c r="BO120" s="854"/>
      <c r="BP120" s="855"/>
      <c r="BQ120" s="910">
        <v>2235968</v>
      </c>
      <c r="BR120" s="891"/>
      <c r="BS120" s="891"/>
      <c r="BT120" s="891"/>
      <c r="BU120" s="891"/>
      <c r="BV120" s="891">
        <v>2100013</v>
      </c>
      <c r="BW120" s="891"/>
      <c r="BX120" s="891"/>
      <c r="BY120" s="891"/>
      <c r="BZ120" s="891"/>
      <c r="CA120" s="891">
        <v>2271942</v>
      </c>
      <c r="CB120" s="891"/>
      <c r="CC120" s="891"/>
      <c r="CD120" s="891"/>
      <c r="CE120" s="891"/>
      <c r="CF120" s="915">
        <v>46.2</v>
      </c>
      <c r="CG120" s="916"/>
      <c r="CH120" s="916"/>
      <c r="CI120" s="916"/>
      <c r="CJ120" s="916"/>
      <c r="CK120" s="917" t="s">
        <v>468</v>
      </c>
      <c r="CL120" s="901"/>
      <c r="CM120" s="901"/>
      <c r="CN120" s="901"/>
      <c r="CO120" s="902"/>
      <c r="CP120" s="921" t="s">
        <v>469</v>
      </c>
      <c r="CQ120" s="922"/>
      <c r="CR120" s="922"/>
      <c r="CS120" s="922"/>
      <c r="CT120" s="922"/>
      <c r="CU120" s="922"/>
      <c r="CV120" s="922"/>
      <c r="CW120" s="922"/>
      <c r="CX120" s="922"/>
      <c r="CY120" s="922"/>
      <c r="CZ120" s="922"/>
      <c r="DA120" s="922"/>
      <c r="DB120" s="922"/>
      <c r="DC120" s="922"/>
      <c r="DD120" s="922"/>
      <c r="DE120" s="922"/>
      <c r="DF120" s="923"/>
      <c r="DG120" s="910">
        <v>2584507</v>
      </c>
      <c r="DH120" s="891"/>
      <c r="DI120" s="891"/>
      <c r="DJ120" s="891"/>
      <c r="DK120" s="891"/>
      <c r="DL120" s="891">
        <v>2473116</v>
      </c>
      <c r="DM120" s="891"/>
      <c r="DN120" s="891"/>
      <c r="DO120" s="891"/>
      <c r="DP120" s="891"/>
      <c r="DQ120" s="891">
        <v>2407410</v>
      </c>
      <c r="DR120" s="891"/>
      <c r="DS120" s="891"/>
      <c r="DT120" s="891"/>
      <c r="DU120" s="891"/>
      <c r="DV120" s="892">
        <v>48.9</v>
      </c>
      <c r="DW120" s="892"/>
      <c r="DX120" s="892"/>
      <c r="DY120" s="892"/>
      <c r="DZ120" s="893"/>
    </row>
    <row r="121" spans="1:130" s="248" customFormat="1" ht="26.25" customHeight="1" x14ac:dyDescent="0.15">
      <c r="A121" s="866"/>
      <c r="B121" s="867"/>
      <c r="C121" s="912" t="s">
        <v>470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178</v>
      </c>
      <c r="AB121" s="826"/>
      <c r="AC121" s="826"/>
      <c r="AD121" s="826"/>
      <c r="AE121" s="827"/>
      <c r="AF121" s="828" t="s">
        <v>444</v>
      </c>
      <c r="AG121" s="826"/>
      <c r="AH121" s="826"/>
      <c r="AI121" s="826"/>
      <c r="AJ121" s="827"/>
      <c r="AK121" s="828" t="s">
        <v>178</v>
      </c>
      <c r="AL121" s="826"/>
      <c r="AM121" s="826"/>
      <c r="AN121" s="826"/>
      <c r="AO121" s="827"/>
      <c r="AP121" s="873" t="s">
        <v>393</v>
      </c>
      <c r="AQ121" s="874"/>
      <c r="AR121" s="874"/>
      <c r="AS121" s="874"/>
      <c r="AT121" s="875"/>
      <c r="AU121" s="935"/>
      <c r="AV121" s="936"/>
      <c r="AW121" s="936"/>
      <c r="AX121" s="936"/>
      <c r="AY121" s="937"/>
      <c r="AZ121" s="861" t="s">
        <v>471</v>
      </c>
      <c r="BA121" s="796"/>
      <c r="BB121" s="796"/>
      <c r="BC121" s="796"/>
      <c r="BD121" s="796"/>
      <c r="BE121" s="796"/>
      <c r="BF121" s="796"/>
      <c r="BG121" s="796"/>
      <c r="BH121" s="796"/>
      <c r="BI121" s="796"/>
      <c r="BJ121" s="796"/>
      <c r="BK121" s="796"/>
      <c r="BL121" s="796"/>
      <c r="BM121" s="796"/>
      <c r="BN121" s="796"/>
      <c r="BO121" s="796"/>
      <c r="BP121" s="797"/>
      <c r="BQ121" s="862">
        <v>1279412</v>
      </c>
      <c r="BR121" s="863"/>
      <c r="BS121" s="863"/>
      <c r="BT121" s="863"/>
      <c r="BU121" s="863"/>
      <c r="BV121" s="863">
        <v>1340599</v>
      </c>
      <c r="BW121" s="863"/>
      <c r="BX121" s="863"/>
      <c r="BY121" s="863"/>
      <c r="BZ121" s="863"/>
      <c r="CA121" s="863">
        <v>1326939</v>
      </c>
      <c r="CB121" s="863"/>
      <c r="CC121" s="863"/>
      <c r="CD121" s="863"/>
      <c r="CE121" s="863"/>
      <c r="CF121" s="924">
        <v>27</v>
      </c>
      <c r="CG121" s="925"/>
      <c r="CH121" s="925"/>
      <c r="CI121" s="925"/>
      <c r="CJ121" s="925"/>
      <c r="CK121" s="918"/>
      <c r="CL121" s="904"/>
      <c r="CM121" s="904"/>
      <c r="CN121" s="904"/>
      <c r="CO121" s="905"/>
      <c r="CP121" s="884" t="s">
        <v>472</v>
      </c>
      <c r="CQ121" s="885"/>
      <c r="CR121" s="885"/>
      <c r="CS121" s="885"/>
      <c r="CT121" s="885"/>
      <c r="CU121" s="885"/>
      <c r="CV121" s="885"/>
      <c r="CW121" s="885"/>
      <c r="CX121" s="885"/>
      <c r="CY121" s="885"/>
      <c r="CZ121" s="885"/>
      <c r="DA121" s="885"/>
      <c r="DB121" s="885"/>
      <c r="DC121" s="885"/>
      <c r="DD121" s="885"/>
      <c r="DE121" s="885"/>
      <c r="DF121" s="886"/>
      <c r="DG121" s="862">
        <v>304475</v>
      </c>
      <c r="DH121" s="863"/>
      <c r="DI121" s="863"/>
      <c r="DJ121" s="863"/>
      <c r="DK121" s="863"/>
      <c r="DL121" s="863">
        <v>202841</v>
      </c>
      <c r="DM121" s="863"/>
      <c r="DN121" s="863"/>
      <c r="DO121" s="863"/>
      <c r="DP121" s="863"/>
      <c r="DQ121" s="863">
        <v>195606</v>
      </c>
      <c r="DR121" s="863"/>
      <c r="DS121" s="863"/>
      <c r="DT121" s="863"/>
      <c r="DU121" s="863"/>
      <c r="DV121" s="840">
        <v>4</v>
      </c>
      <c r="DW121" s="840"/>
      <c r="DX121" s="840"/>
      <c r="DY121" s="840"/>
      <c r="DZ121" s="841"/>
    </row>
    <row r="122" spans="1:130" s="248" customFormat="1" ht="26.25" customHeight="1" x14ac:dyDescent="0.15">
      <c r="A122" s="866"/>
      <c r="B122" s="867"/>
      <c r="C122" s="870" t="s">
        <v>452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444</v>
      </c>
      <c r="AB122" s="826"/>
      <c r="AC122" s="826"/>
      <c r="AD122" s="826"/>
      <c r="AE122" s="827"/>
      <c r="AF122" s="828" t="s">
        <v>393</v>
      </c>
      <c r="AG122" s="826"/>
      <c r="AH122" s="826"/>
      <c r="AI122" s="826"/>
      <c r="AJ122" s="827"/>
      <c r="AK122" s="828" t="s">
        <v>444</v>
      </c>
      <c r="AL122" s="826"/>
      <c r="AM122" s="826"/>
      <c r="AN122" s="826"/>
      <c r="AO122" s="827"/>
      <c r="AP122" s="873" t="s">
        <v>441</v>
      </c>
      <c r="AQ122" s="874"/>
      <c r="AR122" s="874"/>
      <c r="AS122" s="874"/>
      <c r="AT122" s="875"/>
      <c r="AU122" s="935"/>
      <c r="AV122" s="936"/>
      <c r="AW122" s="936"/>
      <c r="AX122" s="936"/>
      <c r="AY122" s="937"/>
      <c r="AZ122" s="928" t="s">
        <v>473</v>
      </c>
      <c r="BA122" s="929"/>
      <c r="BB122" s="929"/>
      <c r="BC122" s="929"/>
      <c r="BD122" s="929"/>
      <c r="BE122" s="929"/>
      <c r="BF122" s="929"/>
      <c r="BG122" s="929"/>
      <c r="BH122" s="929"/>
      <c r="BI122" s="929"/>
      <c r="BJ122" s="929"/>
      <c r="BK122" s="929"/>
      <c r="BL122" s="929"/>
      <c r="BM122" s="929"/>
      <c r="BN122" s="929"/>
      <c r="BO122" s="929"/>
      <c r="BP122" s="930"/>
      <c r="BQ122" s="931">
        <v>9578034</v>
      </c>
      <c r="BR122" s="894"/>
      <c r="BS122" s="894"/>
      <c r="BT122" s="894"/>
      <c r="BU122" s="894"/>
      <c r="BV122" s="894">
        <v>9341601</v>
      </c>
      <c r="BW122" s="894"/>
      <c r="BX122" s="894"/>
      <c r="BY122" s="894"/>
      <c r="BZ122" s="894"/>
      <c r="CA122" s="894">
        <v>9307257</v>
      </c>
      <c r="CB122" s="894"/>
      <c r="CC122" s="894"/>
      <c r="CD122" s="894"/>
      <c r="CE122" s="894"/>
      <c r="CF122" s="895">
        <v>189.1</v>
      </c>
      <c r="CG122" s="896"/>
      <c r="CH122" s="896"/>
      <c r="CI122" s="896"/>
      <c r="CJ122" s="896"/>
      <c r="CK122" s="918"/>
      <c r="CL122" s="904"/>
      <c r="CM122" s="904"/>
      <c r="CN122" s="904"/>
      <c r="CO122" s="905"/>
      <c r="CP122" s="884" t="s">
        <v>474</v>
      </c>
      <c r="CQ122" s="885"/>
      <c r="CR122" s="885"/>
      <c r="CS122" s="885"/>
      <c r="CT122" s="885"/>
      <c r="CU122" s="885"/>
      <c r="CV122" s="885"/>
      <c r="CW122" s="885"/>
      <c r="CX122" s="885"/>
      <c r="CY122" s="885"/>
      <c r="CZ122" s="885"/>
      <c r="DA122" s="885"/>
      <c r="DB122" s="885"/>
      <c r="DC122" s="885"/>
      <c r="DD122" s="885"/>
      <c r="DE122" s="885"/>
      <c r="DF122" s="886"/>
      <c r="DG122" s="862">
        <v>133547</v>
      </c>
      <c r="DH122" s="863"/>
      <c r="DI122" s="863"/>
      <c r="DJ122" s="863"/>
      <c r="DK122" s="863"/>
      <c r="DL122" s="863">
        <v>154520</v>
      </c>
      <c r="DM122" s="863"/>
      <c r="DN122" s="863"/>
      <c r="DO122" s="863"/>
      <c r="DP122" s="863"/>
      <c r="DQ122" s="863">
        <v>133562</v>
      </c>
      <c r="DR122" s="863"/>
      <c r="DS122" s="863"/>
      <c r="DT122" s="863"/>
      <c r="DU122" s="863"/>
      <c r="DV122" s="840">
        <v>2.7</v>
      </c>
      <c r="DW122" s="840"/>
      <c r="DX122" s="840"/>
      <c r="DY122" s="840"/>
      <c r="DZ122" s="841"/>
    </row>
    <row r="123" spans="1:130" s="248" customFormat="1" ht="26.25" customHeight="1" x14ac:dyDescent="0.15">
      <c r="A123" s="866"/>
      <c r="B123" s="867"/>
      <c r="C123" s="870" t="s">
        <v>458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18579</v>
      </c>
      <c r="AB123" s="826"/>
      <c r="AC123" s="826"/>
      <c r="AD123" s="826"/>
      <c r="AE123" s="827"/>
      <c r="AF123" s="828">
        <v>18492</v>
      </c>
      <c r="AG123" s="826"/>
      <c r="AH123" s="826"/>
      <c r="AI123" s="826"/>
      <c r="AJ123" s="827"/>
      <c r="AK123" s="828">
        <v>18489</v>
      </c>
      <c r="AL123" s="826"/>
      <c r="AM123" s="826"/>
      <c r="AN123" s="826"/>
      <c r="AO123" s="827"/>
      <c r="AP123" s="873">
        <v>0.4</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475</v>
      </c>
      <c r="BP123" s="927"/>
      <c r="BQ123" s="881">
        <v>13093414</v>
      </c>
      <c r="BR123" s="882"/>
      <c r="BS123" s="882"/>
      <c r="BT123" s="882"/>
      <c r="BU123" s="882"/>
      <c r="BV123" s="882">
        <v>12782213</v>
      </c>
      <c r="BW123" s="882"/>
      <c r="BX123" s="882"/>
      <c r="BY123" s="882"/>
      <c r="BZ123" s="882"/>
      <c r="CA123" s="882">
        <v>12906138</v>
      </c>
      <c r="CB123" s="882"/>
      <c r="CC123" s="882"/>
      <c r="CD123" s="882"/>
      <c r="CE123" s="882"/>
      <c r="CF123" s="792"/>
      <c r="CG123" s="793"/>
      <c r="CH123" s="793"/>
      <c r="CI123" s="793"/>
      <c r="CJ123" s="883"/>
      <c r="CK123" s="918"/>
      <c r="CL123" s="904"/>
      <c r="CM123" s="904"/>
      <c r="CN123" s="904"/>
      <c r="CO123" s="905"/>
      <c r="CP123" s="884" t="s">
        <v>476</v>
      </c>
      <c r="CQ123" s="885"/>
      <c r="CR123" s="885"/>
      <c r="CS123" s="885"/>
      <c r="CT123" s="885"/>
      <c r="CU123" s="885"/>
      <c r="CV123" s="885"/>
      <c r="CW123" s="885"/>
      <c r="CX123" s="885"/>
      <c r="CY123" s="885"/>
      <c r="CZ123" s="885"/>
      <c r="DA123" s="885"/>
      <c r="DB123" s="885"/>
      <c r="DC123" s="885"/>
      <c r="DD123" s="885"/>
      <c r="DE123" s="885"/>
      <c r="DF123" s="886"/>
      <c r="DG123" s="825" t="s">
        <v>393</v>
      </c>
      <c r="DH123" s="826"/>
      <c r="DI123" s="826"/>
      <c r="DJ123" s="826"/>
      <c r="DK123" s="827"/>
      <c r="DL123" s="828" t="s">
        <v>178</v>
      </c>
      <c r="DM123" s="826"/>
      <c r="DN123" s="826"/>
      <c r="DO123" s="826"/>
      <c r="DP123" s="827"/>
      <c r="DQ123" s="828" t="s">
        <v>444</v>
      </c>
      <c r="DR123" s="826"/>
      <c r="DS123" s="826"/>
      <c r="DT123" s="826"/>
      <c r="DU123" s="827"/>
      <c r="DV123" s="873" t="s">
        <v>393</v>
      </c>
      <c r="DW123" s="874"/>
      <c r="DX123" s="874"/>
      <c r="DY123" s="874"/>
      <c r="DZ123" s="875"/>
    </row>
    <row r="124" spans="1:130" s="248" customFormat="1" ht="26.25" customHeight="1" thickBot="1" x14ac:dyDescent="0.2">
      <c r="A124" s="866"/>
      <c r="B124" s="867"/>
      <c r="C124" s="870" t="s">
        <v>461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410</v>
      </c>
      <c r="AB124" s="826"/>
      <c r="AC124" s="826"/>
      <c r="AD124" s="826"/>
      <c r="AE124" s="827"/>
      <c r="AF124" s="828" t="s">
        <v>441</v>
      </c>
      <c r="AG124" s="826"/>
      <c r="AH124" s="826"/>
      <c r="AI124" s="826"/>
      <c r="AJ124" s="827"/>
      <c r="AK124" s="828" t="s">
        <v>441</v>
      </c>
      <c r="AL124" s="826"/>
      <c r="AM124" s="826"/>
      <c r="AN124" s="826"/>
      <c r="AO124" s="827"/>
      <c r="AP124" s="873" t="s">
        <v>178</v>
      </c>
      <c r="AQ124" s="874"/>
      <c r="AR124" s="874"/>
      <c r="AS124" s="874"/>
      <c r="AT124" s="875"/>
      <c r="AU124" s="876" t="s">
        <v>477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89.7</v>
      </c>
      <c r="BR124" s="880"/>
      <c r="BS124" s="880"/>
      <c r="BT124" s="880"/>
      <c r="BU124" s="880"/>
      <c r="BV124" s="880">
        <v>95.4</v>
      </c>
      <c r="BW124" s="880"/>
      <c r="BX124" s="880"/>
      <c r="BY124" s="880"/>
      <c r="BZ124" s="880"/>
      <c r="CA124" s="880">
        <v>94.1</v>
      </c>
      <c r="CB124" s="880"/>
      <c r="CC124" s="880"/>
      <c r="CD124" s="880"/>
      <c r="CE124" s="880"/>
      <c r="CF124" s="770"/>
      <c r="CG124" s="771"/>
      <c r="CH124" s="771"/>
      <c r="CI124" s="771"/>
      <c r="CJ124" s="911"/>
      <c r="CK124" s="919"/>
      <c r="CL124" s="919"/>
      <c r="CM124" s="919"/>
      <c r="CN124" s="919"/>
      <c r="CO124" s="920"/>
      <c r="CP124" s="884" t="s">
        <v>478</v>
      </c>
      <c r="CQ124" s="885"/>
      <c r="CR124" s="885"/>
      <c r="CS124" s="885"/>
      <c r="CT124" s="885"/>
      <c r="CU124" s="885"/>
      <c r="CV124" s="885"/>
      <c r="CW124" s="885"/>
      <c r="CX124" s="885"/>
      <c r="CY124" s="885"/>
      <c r="CZ124" s="885"/>
      <c r="DA124" s="885"/>
      <c r="DB124" s="885"/>
      <c r="DC124" s="885"/>
      <c r="DD124" s="885"/>
      <c r="DE124" s="885"/>
      <c r="DF124" s="886"/>
      <c r="DG124" s="808" t="s">
        <v>393</v>
      </c>
      <c r="DH124" s="809"/>
      <c r="DI124" s="809"/>
      <c r="DJ124" s="809"/>
      <c r="DK124" s="810"/>
      <c r="DL124" s="811" t="s">
        <v>393</v>
      </c>
      <c r="DM124" s="809"/>
      <c r="DN124" s="809"/>
      <c r="DO124" s="809"/>
      <c r="DP124" s="810"/>
      <c r="DQ124" s="811" t="s">
        <v>178</v>
      </c>
      <c r="DR124" s="809"/>
      <c r="DS124" s="809"/>
      <c r="DT124" s="809"/>
      <c r="DU124" s="810"/>
      <c r="DV124" s="897" t="s">
        <v>178</v>
      </c>
      <c r="DW124" s="898"/>
      <c r="DX124" s="898"/>
      <c r="DY124" s="898"/>
      <c r="DZ124" s="899"/>
    </row>
    <row r="125" spans="1:130" s="248" customFormat="1" ht="26.25" customHeight="1" x14ac:dyDescent="0.15">
      <c r="A125" s="866"/>
      <c r="B125" s="867"/>
      <c r="C125" s="870" t="s">
        <v>463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393</v>
      </c>
      <c r="AB125" s="826"/>
      <c r="AC125" s="826"/>
      <c r="AD125" s="826"/>
      <c r="AE125" s="827"/>
      <c r="AF125" s="828" t="s">
        <v>441</v>
      </c>
      <c r="AG125" s="826"/>
      <c r="AH125" s="826"/>
      <c r="AI125" s="826"/>
      <c r="AJ125" s="827"/>
      <c r="AK125" s="828" t="s">
        <v>178</v>
      </c>
      <c r="AL125" s="826"/>
      <c r="AM125" s="826"/>
      <c r="AN125" s="826"/>
      <c r="AO125" s="827"/>
      <c r="AP125" s="873" t="s">
        <v>393</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479</v>
      </c>
      <c r="CL125" s="901"/>
      <c r="CM125" s="901"/>
      <c r="CN125" s="901"/>
      <c r="CO125" s="902"/>
      <c r="CP125" s="909" t="s">
        <v>480</v>
      </c>
      <c r="CQ125" s="854"/>
      <c r="CR125" s="854"/>
      <c r="CS125" s="854"/>
      <c r="CT125" s="854"/>
      <c r="CU125" s="854"/>
      <c r="CV125" s="854"/>
      <c r="CW125" s="854"/>
      <c r="CX125" s="854"/>
      <c r="CY125" s="854"/>
      <c r="CZ125" s="854"/>
      <c r="DA125" s="854"/>
      <c r="DB125" s="854"/>
      <c r="DC125" s="854"/>
      <c r="DD125" s="854"/>
      <c r="DE125" s="854"/>
      <c r="DF125" s="855"/>
      <c r="DG125" s="910" t="s">
        <v>393</v>
      </c>
      <c r="DH125" s="891"/>
      <c r="DI125" s="891"/>
      <c r="DJ125" s="891"/>
      <c r="DK125" s="891"/>
      <c r="DL125" s="891" t="s">
        <v>178</v>
      </c>
      <c r="DM125" s="891"/>
      <c r="DN125" s="891"/>
      <c r="DO125" s="891"/>
      <c r="DP125" s="891"/>
      <c r="DQ125" s="891" t="s">
        <v>393</v>
      </c>
      <c r="DR125" s="891"/>
      <c r="DS125" s="891"/>
      <c r="DT125" s="891"/>
      <c r="DU125" s="891"/>
      <c r="DV125" s="892" t="s">
        <v>441</v>
      </c>
      <c r="DW125" s="892"/>
      <c r="DX125" s="892"/>
      <c r="DY125" s="892"/>
      <c r="DZ125" s="893"/>
    </row>
    <row r="126" spans="1:130" s="248" customFormat="1" ht="26.25" customHeight="1" thickBot="1" x14ac:dyDescent="0.2">
      <c r="A126" s="866"/>
      <c r="B126" s="867"/>
      <c r="C126" s="870" t="s">
        <v>465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69459</v>
      </c>
      <c r="AB126" s="826"/>
      <c r="AC126" s="826"/>
      <c r="AD126" s="826"/>
      <c r="AE126" s="827"/>
      <c r="AF126" s="828">
        <v>67506</v>
      </c>
      <c r="AG126" s="826"/>
      <c r="AH126" s="826"/>
      <c r="AI126" s="826"/>
      <c r="AJ126" s="827"/>
      <c r="AK126" s="828">
        <v>84405</v>
      </c>
      <c r="AL126" s="826"/>
      <c r="AM126" s="826"/>
      <c r="AN126" s="826"/>
      <c r="AO126" s="827"/>
      <c r="AP126" s="873">
        <v>1.7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481</v>
      </c>
      <c r="CQ126" s="796"/>
      <c r="CR126" s="796"/>
      <c r="CS126" s="796"/>
      <c r="CT126" s="796"/>
      <c r="CU126" s="796"/>
      <c r="CV126" s="796"/>
      <c r="CW126" s="796"/>
      <c r="CX126" s="796"/>
      <c r="CY126" s="796"/>
      <c r="CZ126" s="796"/>
      <c r="DA126" s="796"/>
      <c r="DB126" s="796"/>
      <c r="DC126" s="796"/>
      <c r="DD126" s="796"/>
      <c r="DE126" s="796"/>
      <c r="DF126" s="797"/>
      <c r="DG126" s="862" t="s">
        <v>178</v>
      </c>
      <c r="DH126" s="863"/>
      <c r="DI126" s="863"/>
      <c r="DJ126" s="863"/>
      <c r="DK126" s="863"/>
      <c r="DL126" s="863" t="s">
        <v>393</v>
      </c>
      <c r="DM126" s="863"/>
      <c r="DN126" s="863"/>
      <c r="DO126" s="863"/>
      <c r="DP126" s="863"/>
      <c r="DQ126" s="863" t="s">
        <v>178</v>
      </c>
      <c r="DR126" s="863"/>
      <c r="DS126" s="863"/>
      <c r="DT126" s="863"/>
      <c r="DU126" s="863"/>
      <c r="DV126" s="840" t="s">
        <v>441</v>
      </c>
      <c r="DW126" s="840"/>
      <c r="DX126" s="840"/>
      <c r="DY126" s="840"/>
      <c r="DZ126" s="841"/>
    </row>
    <row r="127" spans="1:130" s="248" customFormat="1" ht="26.25" customHeight="1" x14ac:dyDescent="0.15">
      <c r="A127" s="868"/>
      <c r="B127" s="869"/>
      <c r="C127" s="887" t="s">
        <v>482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441</v>
      </c>
      <c r="AB127" s="826"/>
      <c r="AC127" s="826"/>
      <c r="AD127" s="826"/>
      <c r="AE127" s="827"/>
      <c r="AF127" s="828" t="s">
        <v>393</v>
      </c>
      <c r="AG127" s="826"/>
      <c r="AH127" s="826"/>
      <c r="AI127" s="826"/>
      <c r="AJ127" s="827"/>
      <c r="AK127" s="828" t="s">
        <v>393</v>
      </c>
      <c r="AL127" s="826"/>
      <c r="AM127" s="826"/>
      <c r="AN127" s="826"/>
      <c r="AO127" s="827"/>
      <c r="AP127" s="873" t="s">
        <v>393</v>
      </c>
      <c r="AQ127" s="874"/>
      <c r="AR127" s="874"/>
      <c r="AS127" s="874"/>
      <c r="AT127" s="875"/>
      <c r="AU127" s="284"/>
      <c r="AV127" s="284"/>
      <c r="AW127" s="284"/>
      <c r="AX127" s="890" t="s">
        <v>483</v>
      </c>
      <c r="AY127" s="858"/>
      <c r="AZ127" s="858"/>
      <c r="BA127" s="858"/>
      <c r="BB127" s="858"/>
      <c r="BC127" s="858"/>
      <c r="BD127" s="858"/>
      <c r="BE127" s="859"/>
      <c r="BF127" s="857" t="s">
        <v>484</v>
      </c>
      <c r="BG127" s="858"/>
      <c r="BH127" s="858"/>
      <c r="BI127" s="858"/>
      <c r="BJ127" s="858"/>
      <c r="BK127" s="858"/>
      <c r="BL127" s="859"/>
      <c r="BM127" s="857" t="s">
        <v>485</v>
      </c>
      <c r="BN127" s="858"/>
      <c r="BO127" s="858"/>
      <c r="BP127" s="858"/>
      <c r="BQ127" s="858"/>
      <c r="BR127" s="858"/>
      <c r="BS127" s="859"/>
      <c r="BT127" s="857" t="s">
        <v>486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487</v>
      </c>
      <c r="CQ127" s="796"/>
      <c r="CR127" s="796"/>
      <c r="CS127" s="796"/>
      <c r="CT127" s="796"/>
      <c r="CU127" s="796"/>
      <c r="CV127" s="796"/>
      <c r="CW127" s="796"/>
      <c r="CX127" s="796"/>
      <c r="CY127" s="796"/>
      <c r="CZ127" s="796"/>
      <c r="DA127" s="796"/>
      <c r="DB127" s="796"/>
      <c r="DC127" s="796"/>
      <c r="DD127" s="796"/>
      <c r="DE127" s="796"/>
      <c r="DF127" s="797"/>
      <c r="DG127" s="862" t="s">
        <v>393</v>
      </c>
      <c r="DH127" s="863"/>
      <c r="DI127" s="863"/>
      <c r="DJ127" s="863"/>
      <c r="DK127" s="863"/>
      <c r="DL127" s="863" t="s">
        <v>393</v>
      </c>
      <c r="DM127" s="863"/>
      <c r="DN127" s="863"/>
      <c r="DO127" s="863"/>
      <c r="DP127" s="863"/>
      <c r="DQ127" s="863" t="s">
        <v>178</v>
      </c>
      <c r="DR127" s="863"/>
      <c r="DS127" s="863"/>
      <c r="DT127" s="863"/>
      <c r="DU127" s="863"/>
      <c r="DV127" s="840" t="s">
        <v>178</v>
      </c>
      <c r="DW127" s="840"/>
      <c r="DX127" s="840"/>
      <c r="DY127" s="840"/>
      <c r="DZ127" s="841"/>
    </row>
    <row r="128" spans="1:130" s="248" customFormat="1" ht="26.25" customHeight="1" thickBot="1" x14ac:dyDescent="0.2">
      <c r="A128" s="842" t="s">
        <v>488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489</v>
      </c>
      <c r="X128" s="844"/>
      <c r="Y128" s="844"/>
      <c r="Z128" s="845"/>
      <c r="AA128" s="846">
        <v>150700</v>
      </c>
      <c r="AB128" s="847"/>
      <c r="AC128" s="847"/>
      <c r="AD128" s="847"/>
      <c r="AE128" s="848"/>
      <c r="AF128" s="849">
        <v>159670</v>
      </c>
      <c r="AG128" s="847"/>
      <c r="AH128" s="847"/>
      <c r="AI128" s="847"/>
      <c r="AJ128" s="848"/>
      <c r="AK128" s="849">
        <v>153069</v>
      </c>
      <c r="AL128" s="847"/>
      <c r="AM128" s="847"/>
      <c r="AN128" s="847"/>
      <c r="AO128" s="848"/>
      <c r="AP128" s="850"/>
      <c r="AQ128" s="851"/>
      <c r="AR128" s="851"/>
      <c r="AS128" s="851"/>
      <c r="AT128" s="852"/>
      <c r="AU128" s="284"/>
      <c r="AV128" s="284"/>
      <c r="AW128" s="284"/>
      <c r="AX128" s="853" t="s">
        <v>490</v>
      </c>
      <c r="AY128" s="854"/>
      <c r="AZ128" s="854"/>
      <c r="BA128" s="854"/>
      <c r="BB128" s="854"/>
      <c r="BC128" s="854"/>
      <c r="BD128" s="854"/>
      <c r="BE128" s="855"/>
      <c r="BF128" s="832" t="s">
        <v>178</v>
      </c>
      <c r="BG128" s="833"/>
      <c r="BH128" s="833"/>
      <c r="BI128" s="833"/>
      <c r="BJ128" s="833"/>
      <c r="BK128" s="833"/>
      <c r="BL128" s="856"/>
      <c r="BM128" s="832">
        <v>14.56</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491</v>
      </c>
      <c r="CQ128" s="774"/>
      <c r="CR128" s="774"/>
      <c r="CS128" s="774"/>
      <c r="CT128" s="774"/>
      <c r="CU128" s="774"/>
      <c r="CV128" s="774"/>
      <c r="CW128" s="774"/>
      <c r="CX128" s="774"/>
      <c r="CY128" s="774"/>
      <c r="CZ128" s="774"/>
      <c r="DA128" s="774"/>
      <c r="DB128" s="774"/>
      <c r="DC128" s="774"/>
      <c r="DD128" s="774"/>
      <c r="DE128" s="774"/>
      <c r="DF128" s="775"/>
      <c r="DG128" s="836" t="s">
        <v>410</v>
      </c>
      <c r="DH128" s="837"/>
      <c r="DI128" s="837"/>
      <c r="DJ128" s="837"/>
      <c r="DK128" s="837"/>
      <c r="DL128" s="837" t="s">
        <v>410</v>
      </c>
      <c r="DM128" s="837"/>
      <c r="DN128" s="837"/>
      <c r="DO128" s="837"/>
      <c r="DP128" s="837"/>
      <c r="DQ128" s="837" t="s">
        <v>410</v>
      </c>
      <c r="DR128" s="837"/>
      <c r="DS128" s="837"/>
      <c r="DT128" s="837"/>
      <c r="DU128" s="837"/>
      <c r="DV128" s="838" t="s">
        <v>410</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492</v>
      </c>
      <c r="X129" s="823"/>
      <c r="Y129" s="823"/>
      <c r="Z129" s="824"/>
      <c r="AA129" s="825">
        <v>5558507</v>
      </c>
      <c r="AB129" s="826"/>
      <c r="AC129" s="826"/>
      <c r="AD129" s="826"/>
      <c r="AE129" s="827"/>
      <c r="AF129" s="828">
        <v>5575551</v>
      </c>
      <c r="AG129" s="826"/>
      <c r="AH129" s="826"/>
      <c r="AI129" s="826"/>
      <c r="AJ129" s="827"/>
      <c r="AK129" s="828">
        <v>5760335</v>
      </c>
      <c r="AL129" s="826"/>
      <c r="AM129" s="826"/>
      <c r="AN129" s="826"/>
      <c r="AO129" s="827"/>
      <c r="AP129" s="829"/>
      <c r="AQ129" s="830"/>
      <c r="AR129" s="830"/>
      <c r="AS129" s="830"/>
      <c r="AT129" s="831"/>
      <c r="AU129" s="286"/>
      <c r="AV129" s="286"/>
      <c r="AW129" s="286"/>
      <c r="AX129" s="795" t="s">
        <v>493</v>
      </c>
      <c r="AY129" s="796"/>
      <c r="AZ129" s="796"/>
      <c r="BA129" s="796"/>
      <c r="BB129" s="796"/>
      <c r="BC129" s="796"/>
      <c r="BD129" s="796"/>
      <c r="BE129" s="797"/>
      <c r="BF129" s="815" t="s">
        <v>178</v>
      </c>
      <c r="BG129" s="816"/>
      <c r="BH129" s="816"/>
      <c r="BI129" s="816"/>
      <c r="BJ129" s="816"/>
      <c r="BK129" s="816"/>
      <c r="BL129" s="817"/>
      <c r="BM129" s="815">
        <v>19.559999999999999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495</v>
      </c>
      <c r="X130" s="823"/>
      <c r="Y130" s="823"/>
      <c r="Z130" s="824"/>
      <c r="AA130" s="825">
        <v>827300</v>
      </c>
      <c r="AB130" s="826"/>
      <c r="AC130" s="826"/>
      <c r="AD130" s="826"/>
      <c r="AE130" s="827"/>
      <c r="AF130" s="828">
        <v>813596</v>
      </c>
      <c r="AG130" s="826"/>
      <c r="AH130" s="826"/>
      <c r="AI130" s="826"/>
      <c r="AJ130" s="827"/>
      <c r="AK130" s="828">
        <v>838768</v>
      </c>
      <c r="AL130" s="826"/>
      <c r="AM130" s="826"/>
      <c r="AN130" s="826"/>
      <c r="AO130" s="827"/>
      <c r="AP130" s="829"/>
      <c r="AQ130" s="830"/>
      <c r="AR130" s="830"/>
      <c r="AS130" s="830"/>
      <c r="AT130" s="831"/>
      <c r="AU130" s="286"/>
      <c r="AV130" s="286"/>
      <c r="AW130" s="286"/>
      <c r="AX130" s="795" t="s">
        <v>496</v>
      </c>
      <c r="AY130" s="796"/>
      <c r="AZ130" s="796"/>
      <c r="BA130" s="796"/>
      <c r="BB130" s="796"/>
      <c r="BC130" s="796"/>
      <c r="BD130" s="796"/>
      <c r="BE130" s="797"/>
      <c r="BF130" s="798">
        <v>9.9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497</v>
      </c>
      <c r="X131" s="806"/>
      <c r="Y131" s="806"/>
      <c r="Z131" s="807"/>
      <c r="AA131" s="808">
        <v>4731207</v>
      </c>
      <c r="AB131" s="809"/>
      <c r="AC131" s="809"/>
      <c r="AD131" s="809"/>
      <c r="AE131" s="810"/>
      <c r="AF131" s="811">
        <v>4761955</v>
      </c>
      <c r="AG131" s="809"/>
      <c r="AH131" s="809"/>
      <c r="AI131" s="809"/>
      <c r="AJ131" s="810"/>
      <c r="AK131" s="811">
        <v>4921567</v>
      </c>
      <c r="AL131" s="809"/>
      <c r="AM131" s="809"/>
      <c r="AN131" s="809"/>
      <c r="AO131" s="810"/>
      <c r="AP131" s="812"/>
      <c r="AQ131" s="813"/>
      <c r="AR131" s="813"/>
      <c r="AS131" s="813"/>
      <c r="AT131" s="814"/>
      <c r="AU131" s="286"/>
      <c r="AV131" s="286"/>
      <c r="AW131" s="286"/>
      <c r="AX131" s="773" t="s">
        <v>498</v>
      </c>
      <c r="AY131" s="774"/>
      <c r="AZ131" s="774"/>
      <c r="BA131" s="774"/>
      <c r="BB131" s="774"/>
      <c r="BC131" s="774"/>
      <c r="BD131" s="774"/>
      <c r="BE131" s="775"/>
      <c r="BF131" s="776">
        <v>94.1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500</v>
      </c>
      <c r="W132" s="786"/>
      <c r="X132" s="786"/>
      <c r="Y132" s="786"/>
      <c r="Z132" s="787"/>
      <c r="AA132" s="788">
        <v>9.3906269580000004</v>
      </c>
      <c r="AB132" s="789"/>
      <c r="AC132" s="789"/>
      <c r="AD132" s="789"/>
      <c r="AE132" s="790"/>
      <c r="AF132" s="791">
        <v>10.20582933</v>
      </c>
      <c r="AG132" s="789"/>
      <c r="AH132" s="789"/>
      <c r="AI132" s="789"/>
      <c r="AJ132" s="790"/>
      <c r="AK132" s="791">
        <v>10.38537116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501</v>
      </c>
      <c r="W133" s="765"/>
      <c r="X133" s="765"/>
      <c r="Y133" s="765"/>
      <c r="Z133" s="766"/>
      <c r="AA133" s="767">
        <v>9.4</v>
      </c>
      <c r="AB133" s="768"/>
      <c r="AC133" s="768"/>
      <c r="AD133" s="768"/>
      <c r="AE133" s="769"/>
      <c r="AF133" s="767">
        <v>9.9</v>
      </c>
      <c r="AG133" s="768"/>
      <c r="AH133" s="768"/>
      <c r="AI133" s="768"/>
      <c r="AJ133" s="769"/>
      <c r="AK133" s="767">
        <v>9.9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Nne4F4VjSGy0qP8xt93anOLJZCYAbQxmy7EmyOi7RyCcAhj45TDU4nr9A9WVpLoXDH2vgLlhjICQaKyDZXi5Q==" saltValue="7TtCfMpUyaHQJqR7eFhV2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8yYjNe+6OaeyFO7UUdwRmM+B6iK3iKPa71vqALdfKO+Uv+t/49GZJgXrHjbIjS3vg/mwBsSpmoa0y2xNPdguIA==" saltValue="izWdTvwwcwRLSn9UcHYUA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u0WYdT5f4/02p4ix5/1NeXr8b2sWa5Fs4Lg/Zb5FKoj7hU/k394p2f4K48SqF90tMW6dnPsUrEJWDcA9peoAA==" saltValue="JGOD/W6EyMuJNG0tk9wHq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510</v>
      </c>
      <c r="AL9" s="1190"/>
      <c r="AM9" s="1190"/>
      <c r="AN9" s="1191"/>
      <c r="AO9" s="314">
        <v>1435206</v>
      </c>
      <c r="AP9" s="314">
        <v>127009</v>
      </c>
      <c r="AQ9" s="315">
        <v>113148</v>
      </c>
      <c r="AR9" s="316">
        <v>12.3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511</v>
      </c>
      <c r="AL10" s="1190"/>
      <c r="AM10" s="1190"/>
      <c r="AN10" s="1191"/>
      <c r="AO10" s="317">
        <v>298320</v>
      </c>
      <c r="AP10" s="317">
        <v>26400</v>
      </c>
      <c r="AQ10" s="318">
        <v>18254</v>
      </c>
      <c r="AR10" s="319">
        <v>44.6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512</v>
      </c>
      <c r="AL11" s="1190"/>
      <c r="AM11" s="1190"/>
      <c r="AN11" s="1191"/>
      <c r="AO11" s="317" t="s">
        <v>513</v>
      </c>
      <c r="AP11" s="317" t="s">
        <v>513</v>
      </c>
      <c r="AQ11" s="318">
        <v>2541</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514</v>
      </c>
      <c r="AL12" s="1190"/>
      <c r="AM12" s="1190"/>
      <c r="AN12" s="1191"/>
      <c r="AO12" s="317" t="s">
        <v>513</v>
      </c>
      <c r="AP12" s="317" t="s">
        <v>513</v>
      </c>
      <c r="AQ12" s="318" t="s">
        <v>513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515</v>
      </c>
      <c r="AL13" s="1190"/>
      <c r="AM13" s="1190"/>
      <c r="AN13" s="1191"/>
      <c r="AO13" s="317">
        <v>22476</v>
      </c>
      <c r="AP13" s="317">
        <v>1989</v>
      </c>
      <c r="AQ13" s="318">
        <v>6076</v>
      </c>
      <c r="AR13" s="319">
        <v>-67.3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516</v>
      </c>
      <c r="AL14" s="1190"/>
      <c r="AM14" s="1190"/>
      <c r="AN14" s="1191"/>
      <c r="AO14" s="317" t="s">
        <v>513</v>
      </c>
      <c r="AP14" s="317" t="s">
        <v>513</v>
      </c>
      <c r="AQ14" s="318">
        <v>2732</v>
      </c>
      <c r="AR14" s="319" t="s">
        <v>513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517</v>
      </c>
      <c r="AL15" s="1193"/>
      <c r="AM15" s="1193"/>
      <c r="AN15" s="1194"/>
      <c r="AO15" s="317">
        <v>-91904</v>
      </c>
      <c r="AP15" s="317">
        <v>-8133</v>
      </c>
      <c r="AQ15" s="318">
        <v>-9152</v>
      </c>
      <c r="AR15" s="319">
        <v>-11.1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1664098</v>
      </c>
      <c r="AP16" s="317">
        <v>147265</v>
      </c>
      <c r="AQ16" s="318">
        <v>133599</v>
      </c>
      <c r="AR16" s="319">
        <v>10.199999999999999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522</v>
      </c>
      <c r="AL21" s="1196"/>
      <c r="AM21" s="1196"/>
      <c r="AN21" s="1197"/>
      <c r="AO21" s="330">
        <v>13.19</v>
      </c>
      <c r="AP21" s="331">
        <v>12.02</v>
      </c>
      <c r="AQ21" s="332">
        <v>1.17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523</v>
      </c>
      <c r="AL22" s="1196"/>
      <c r="AM22" s="1196"/>
      <c r="AN22" s="1197"/>
      <c r="AO22" s="335">
        <v>95.4</v>
      </c>
      <c r="AP22" s="336">
        <v>95.8</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527</v>
      </c>
      <c r="AL32" s="1179"/>
      <c r="AM32" s="1179"/>
      <c r="AN32" s="1180"/>
      <c r="AO32" s="345">
        <v>1064493</v>
      </c>
      <c r="AP32" s="345">
        <v>94203</v>
      </c>
      <c r="AQ32" s="346">
        <v>79356</v>
      </c>
      <c r="AR32" s="347">
        <v>18.7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528</v>
      </c>
      <c r="AL33" s="1179"/>
      <c r="AM33" s="1179"/>
      <c r="AN33" s="1180"/>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529</v>
      </c>
      <c r="AL34" s="1179"/>
      <c r="AM34" s="1179"/>
      <c r="AN34" s="1180"/>
      <c r="AO34" s="345" t="s">
        <v>513</v>
      </c>
      <c r="AP34" s="345" t="s">
        <v>513</v>
      </c>
      <c r="AQ34" s="346" t="s">
        <v>513</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530</v>
      </c>
      <c r="AL35" s="1179"/>
      <c r="AM35" s="1179"/>
      <c r="AN35" s="1180"/>
      <c r="AO35" s="345">
        <v>260728</v>
      </c>
      <c r="AP35" s="345">
        <v>23073</v>
      </c>
      <c r="AQ35" s="346">
        <v>27499</v>
      </c>
      <c r="AR35" s="347">
        <v>-16.100000000000001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531</v>
      </c>
      <c r="AL36" s="1179"/>
      <c r="AM36" s="1179"/>
      <c r="AN36" s="1180"/>
      <c r="AO36" s="345">
        <v>74314</v>
      </c>
      <c r="AP36" s="345">
        <v>6576</v>
      </c>
      <c r="AQ36" s="346">
        <v>3427</v>
      </c>
      <c r="AR36" s="347">
        <v>91.9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532</v>
      </c>
      <c r="AL37" s="1179"/>
      <c r="AM37" s="1179"/>
      <c r="AN37" s="1180"/>
      <c r="AO37" s="345">
        <v>102894</v>
      </c>
      <c r="AP37" s="345">
        <v>9106</v>
      </c>
      <c r="AQ37" s="346">
        <v>1232</v>
      </c>
      <c r="AR37" s="347">
        <v>639.1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533</v>
      </c>
      <c r="AL38" s="1176"/>
      <c r="AM38" s="1176"/>
      <c r="AN38" s="1177"/>
      <c r="AO38" s="348">
        <v>531</v>
      </c>
      <c r="AP38" s="348">
        <v>47</v>
      </c>
      <c r="AQ38" s="349">
        <v>22</v>
      </c>
      <c r="AR38" s="337">
        <v>113.6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534</v>
      </c>
      <c r="AL39" s="1176"/>
      <c r="AM39" s="1176"/>
      <c r="AN39" s="1177"/>
      <c r="AO39" s="345">
        <v>-153069</v>
      </c>
      <c r="AP39" s="345">
        <v>-13546</v>
      </c>
      <c r="AQ39" s="346">
        <v>-3656</v>
      </c>
      <c r="AR39" s="347">
        <v>270.5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535</v>
      </c>
      <c r="AL40" s="1179"/>
      <c r="AM40" s="1179"/>
      <c r="AN40" s="1180"/>
      <c r="AO40" s="345">
        <v>-838768</v>
      </c>
      <c r="AP40" s="345">
        <v>-74227</v>
      </c>
      <c r="AQ40" s="346">
        <v>-73860</v>
      </c>
      <c r="AR40" s="347">
        <v>0.5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511123</v>
      </c>
      <c r="AP41" s="345">
        <v>45232</v>
      </c>
      <c r="AQ41" s="346">
        <v>34020</v>
      </c>
      <c r="AR41" s="347">
        <v>33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505</v>
      </c>
      <c r="AN49" s="1186" t="s">
        <v>539</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1639125</v>
      </c>
      <c r="AN51" s="367">
        <v>138183</v>
      </c>
      <c r="AO51" s="368">
        <v>-33.700000000000003</v>
      </c>
      <c r="AP51" s="369">
        <v>107537</v>
      </c>
      <c r="AQ51" s="370">
        <v>14.7</v>
      </c>
      <c r="AR51" s="371">
        <v>-48.4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489708</v>
      </c>
      <c r="AN52" s="375">
        <v>41284</v>
      </c>
      <c r="AO52" s="376">
        <v>-16.3</v>
      </c>
      <c r="AP52" s="377">
        <v>57923</v>
      </c>
      <c r="AQ52" s="378">
        <v>25.1</v>
      </c>
      <c r="AR52" s="379">
        <v>-41.4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1939205</v>
      </c>
      <c r="AN53" s="367">
        <v>165419</v>
      </c>
      <c r="AO53" s="368">
        <v>19.7</v>
      </c>
      <c r="AP53" s="369">
        <v>113913</v>
      </c>
      <c r="AQ53" s="370">
        <v>5.9</v>
      </c>
      <c r="AR53" s="371">
        <v>13.8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511019</v>
      </c>
      <c r="AN54" s="375">
        <v>43591</v>
      </c>
      <c r="AO54" s="376">
        <v>5.6</v>
      </c>
      <c r="AP54" s="377">
        <v>53160</v>
      </c>
      <c r="AQ54" s="378">
        <v>-8.1999999999999993</v>
      </c>
      <c r="AR54" s="379">
        <v>13.8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2338497</v>
      </c>
      <c r="AN55" s="367">
        <v>201421</v>
      </c>
      <c r="AO55" s="368">
        <v>21.8</v>
      </c>
      <c r="AP55" s="369">
        <v>115050</v>
      </c>
      <c r="AQ55" s="370">
        <v>1</v>
      </c>
      <c r="AR55" s="371">
        <v>20.8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811157</v>
      </c>
      <c r="AN56" s="375">
        <v>69867</v>
      </c>
      <c r="AO56" s="376">
        <v>60.3</v>
      </c>
      <c r="AP56" s="377">
        <v>53792</v>
      </c>
      <c r="AQ56" s="378">
        <v>1.2</v>
      </c>
      <c r="AR56" s="379">
        <v>59.1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2089401</v>
      </c>
      <c r="AN57" s="367">
        <v>181214</v>
      </c>
      <c r="AO57" s="368">
        <v>-10</v>
      </c>
      <c r="AP57" s="369">
        <v>118252</v>
      </c>
      <c r="AQ57" s="370">
        <v>2.8</v>
      </c>
      <c r="AR57" s="371">
        <v>-12.8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837031</v>
      </c>
      <c r="AN58" s="375">
        <v>72596</v>
      </c>
      <c r="AO58" s="376">
        <v>3.9</v>
      </c>
      <c r="AP58" s="377">
        <v>49994</v>
      </c>
      <c r="AQ58" s="378">
        <v>-7.1</v>
      </c>
      <c r="AR58" s="379">
        <v>11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2445610</v>
      </c>
      <c r="AN59" s="367">
        <v>216426</v>
      </c>
      <c r="AO59" s="368">
        <v>19.399999999999999</v>
      </c>
      <c r="AP59" s="369">
        <v>120302</v>
      </c>
      <c r="AQ59" s="370">
        <v>1.7</v>
      </c>
      <c r="AR59" s="371">
        <v>17.7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1275079</v>
      </c>
      <c r="AN60" s="375">
        <v>112839</v>
      </c>
      <c r="AO60" s="376">
        <v>55.4</v>
      </c>
      <c r="AP60" s="377">
        <v>59328</v>
      </c>
      <c r="AQ60" s="378">
        <v>18.7</v>
      </c>
      <c r="AR60" s="379">
        <v>36.700000000000003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2090368</v>
      </c>
      <c r="AN61" s="382">
        <v>180533</v>
      </c>
      <c r="AO61" s="383">
        <v>3.4</v>
      </c>
      <c r="AP61" s="384">
        <v>115011</v>
      </c>
      <c r="AQ61" s="385">
        <v>5.2</v>
      </c>
      <c r="AR61" s="371">
        <v>-1.8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784799</v>
      </c>
      <c r="AN62" s="375">
        <v>68035</v>
      </c>
      <c r="AO62" s="376">
        <v>21.8</v>
      </c>
      <c r="AP62" s="377">
        <v>54839</v>
      </c>
      <c r="AQ62" s="378">
        <v>5.9</v>
      </c>
      <c r="AR62" s="379">
        <v>15.9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1yOL6rmG8/NwZz+yJFE3mHtCiaeQ8CvF5RFxuQY0pmFROYOsvV93S0ISEQqmKyIelSvFQf+h9IZMJfeDFm1Rw==" saltValue="s8dxIDnswUqcb6wVdNi+R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6eU6VmPwAK3kp9FIEV8JVfhpyIqEOXUUlpSvsVIIMcGtcaqyGulnrmTuS4IusYpDHcOv1AtG2lis9UO6EccZvA==" saltValue="ftmoe9xMYpVwyveeJZeVD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25"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E1R3hFL7Wq97BFMHM9yM/lD3BCVwjhw33yPkBDgOQTxW9z0dYBaNbjv9V5vf24do3joTK0W2DLK4V+D7tvuWlA==" saltValue="N0h9H/Xin9b8dTvbkkUiO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0" t="s">
        <v>3</v>
      </c>
      <c r="D47" s="1200"/>
      <c r="E47" s="1201"/>
      <c r="F47" s="11">
        <v>24.4</v>
      </c>
      <c r="G47" s="12">
        <v>24.72</v>
      </c>
      <c r="H47" s="12">
        <v>22.68</v>
      </c>
      <c r="I47" s="12">
        <v>20.74</v>
      </c>
      <c r="J47" s="13">
        <v>20.84</v>
      </c>
    </row>
    <row r="48" spans="2:10" ht="57.75" customHeight="1" x14ac:dyDescent="0.15">
      <c r="B48" s="14"/>
      <c r="C48" s="1202" t="s">
        <v>4</v>
      </c>
      <c r="D48" s="1202"/>
      <c r="E48" s="1203"/>
      <c r="F48" s="15">
        <v>3.01</v>
      </c>
      <c r="G48" s="16">
        <v>2.9</v>
      </c>
      <c r="H48" s="16">
        <v>3.92</v>
      </c>
      <c r="I48" s="16">
        <v>4.0999999999999996</v>
      </c>
      <c r="J48" s="17">
        <v>4.45</v>
      </c>
    </row>
    <row r="49" spans="2:10" ht="57.75" customHeight="1" thickBot="1" x14ac:dyDescent="0.2">
      <c r="B49" s="18"/>
      <c r="C49" s="1204" t="s">
        <v>5</v>
      </c>
      <c r="D49" s="1204"/>
      <c r="E49" s="1205"/>
      <c r="F49" s="19" t="s">
        <v>560</v>
      </c>
      <c r="G49" s="20" t="s">
        <v>561</v>
      </c>
      <c r="H49" s="20" t="s">
        <v>562</v>
      </c>
      <c r="I49" s="20" t="s">
        <v>563</v>
      </c>
      <c r="J49" s="21">
        <v>1.24</v>
      </c>
    </row>
    <row r="50" spans="2:10" ht="13.5" customHeight="1" x14ac:dyDescent="0.15"/>
  </sheetData>
  <sheetProtection algorithmName="SHA-512" hashValue="2xnNiyvgLygwTaHK37FPPaiZ7pf8O7yzPNYqCFsTwPuupqBSwR9fj0tVECYzAWv6EUNgqYFoYdrOc5JF/FMIhg==" saltValue="15lKDEhodkNnpbCnYrOSg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2" t="s">
        <v>564</v>
      </c>
      <c r="D34" s="1212"/>
      <c r="E34" s="1213"/>
      <c r="F34" s="32">
        <v>3.01</v>
      </c>
      <c r="G34" s="33">
        <v>2.9</v>
      </c>
      <c r="H34" s="33">
        <v>3.91</v>
      </c>
      <c r="I34" s="33">
        <v>4.0999999999999996</v>
      </c>
      <c r="J34" s="34">
        <v>4.45</v>
      </c>
      <c r="K34" s="22"/>
      <c r="L34" s="22"/>
      <c r="M34" s="22"/>
      <c r="N34" s="22"/>
      <c r="O34" s="22"/>
      <c r="P34" s="22"/>
    </row>
    <row r="35" spans="1:16" ht="39" customHeight="1" x14ac:dyDescent="0.15">
      <c r="A35" s="22"/>
      <c r="B35" s="35"/>
      <c r="C35" s="1206" t="s">
        <v>565</v>
      </c>
      <c r="D35" s="1207"/>
      <c r="E35" s="1208"/>
      <c r="F35" s="36">
        <v>2.73</v>
      </c>
      <c r="G35" s="37">
        <v>3.95</v>
      </c>
      <c r="H35" s="37">
        <v>4.46</v>
      </c>
      <c r="I35" s="37">
        <v>4.87</v>
      </c>
      <c r="J35" s="38">
        <v>4.43</v>
      </c>
      <c r="K35" s="22"/>
      <c r="L35" s="22"/>
      <c r="M35" s="22"/>
      <c r="N35" s="22"/>
      <c r="O35" s="22"/>
      <c r="P35" s="22"/>
    </row>
    <row r="36" spans="1:16" ht="39" customHeight="1" x14ac:dyDescent="0.15">
      <c r="A36" s="22"/>
      <c r="B36" s="35"/>
      <c r="C36" s="1206" t="s">
        <v>566</v>
      </c>
      <c r="D36" s="1207"/>
      <c r="E36" s="1208"/>
      <c r="F36" s="36">
        <v>0.66</v>
      </c>
      <c r="G36" s="37">
        <v>0.34</v>
      </c>
      <c r="H36" s="37">
        <v>0.67</v>
      </c>
      <c r="I36" s="37">
        <v>1.08</v>
      </c>
      <c r="J36" s="38">
        <v>1.3</v>
      </c>
      <c r="K36" s="22"/>
      <c r="L36" s="22"/>
      <c r="M36" s="22"/>
      <c r="N36" s="22"/>
      <c r="O36" s="22"/>
      <c r="P36" s="22"/>
    </row>
    <row r="37" spans="1:16" ht="39" customHeight="1" x14ac:dyDescent="0.15">
      <c r="A37" s="22"/>
      <c r="B37" s="35"/>
      <c r="C37" s="1206" t="s">
        <v>567</v>
      </c>
      <c r="D37" s="1207"/>
      <c r="E37" s="1208"/>
      <c r="F37" s="36">
        <v>1.65</v>
      </c>
      <c r="G37" s="37">
        <v>1.3</v>
      </c>
      <c r="H37" s="37">
        <v>0.08</v>
      </c>
      <c r="I37" s="37">
        <v>0.09</v>
      </c>
      <c r="J37" s="38">
        <v>0.15</v>
      </c>
      <c r="K37" s="22"/>
      <c r="L37" s="22"/>
      <c r="M37" s="22"/>
      <c r="N37" s="22"/>
      <c r="O37" s="22"/>
      <c r="P37" s="22"/>
    </row>
    <row r="38" spans="1:16" ht="39" customHeight="1" x14ac:dyDescent="0.15">
      <c r="A38" s="22"/>
      <c r="B38" s="35"/>
      <c r="C38" s="1206" t="s">
        <v>568</v>
      </c>
      <c r="D38" s="1207"/>
      <c r="E38" s="1208"/>
      <c r="F38" s="36">
        <v>0</v>
      </c>
      <c r="G38" s="37">
        <v>0</v>
      </c>
      <c r="H38" s="37">
        <v>0</v>
      </c>
      <c r="I38" s="37">
        <v>0</v>
      </c>
      <c r="J38" s="38">
        <v>0.01</v>
      </c>
      <c r="K38" s="22"/>
      <c r="L38" s="22"/>
      <c r="M38" s="22"/>
      <c r="N38" s="22"/>
      <c r="O38" s="22"/>
      <c r="P38" s="22"/>
    </row>
    <row r="39" spans="1:16" ht="39" customHeight="1" x14ac:dyDescent="0.15">
      <c r="A39" s="22"/>
      <c r="B39" s="35"/>
      <c r="C39" s="1206" t="s">
        <v>569</v>
      </c>
      <c r="D39" s="1207"/>
      <c r="E39" s="1208"/>
      <c r="F39" s="36">
        <v>0</v>
      </c>
      <c r="G39" s="37">
        <v>0.01</v>
      </c>
      <c r="H39" s="37">
        <v>0.01</v>
      </c>
      <c r="I39" s="37">
        <v>0</v>
      </c>
      <c r="J39" s="38">
        <v>0</v>
      </c>
      <c r="K39" s="22"/>
      <c r="L39" s="22"/>
      <c r="M39" s="22"/>
      <c r="N39" s="22"/>
      <c r="O39" s="22"/>
      <c r="P39" s="22"/>
    </row>
    <row r="40" spans="1:16" ht="39" customHeight="1" x14ac:dyDescent="0.15">
      <c r="A40" s="22"/>
      <c r="B40" s="35"/>
      <c r="C40" s="1206" t="s">
        <v>570</v>
      </c>
      <c r="D40" s="1207"/>
      <c r="E40" s="1208"/>
      <c r="F40" s="36">
        <v>0</v>
      </c>
      <c r="G40" s="37">
        <v>0</v>
      </c>
      <c r="H40" s="37">
        <v>0</v>
      </c>
      <c r="I40" s="37">
        <v>0</v>
      </c>
      <c r="J40" s="38">
        <v>0</v>
      </c>
      <c r="K40" s="22"/>
      <c r="L40" s="22"/>
      <c r="M40" s="22"/>
      <c r="N40" s="22"/>
      <c r="O40" s="22"/>
      <c r="P40" s="22"/>
    </row>
    <row r="41" spans="1:16" ht="39" customHeight="1" x14ac:dyDescent="0.15">
      <c r="A41" s="22"/>
      <c r="B41" s="35"/>
      <c r="C41" s="1206" t="s">
        <v>571</v>
      </c>
      <c r="D41" s="1207"/>
      <c r="E41" s="1208"/>
      <c r="F41" s="36">
        <v>1.38</v>
      </c>
      <c r="G41" s="37" t="s">
        <v>572</v>
      </c>
      <c r="H41" s="37">
        <v>0.19</v>
      </c>
      <c r="I41" s="37" t="s">
        <v>573</v>
      </c>
      <c r="J41" s="38">
        <v>0</v>
      </c>
      <c r="K41" s="22"/>
      <c r="L41" s="22"/>
      <c r="M41" s="22"/>
      <c r="N41" s="22"/>
      <c r="O41" s="22"/>
      <c r="P41" s="22"/>
    </row>
    <row r="42" spans="1:16" ht="39" customHeight="1" x14ac:dyDescent="0.15">
      <c r="A42" s="22"/>
      <c r="B42" s="39"/>
      <c r="C42" s="1206" t="s">
        <v>574</v>
      </c>
      <c r="D42" s="1207"/>
      <c r="E42" s="1208"/>
      <c r="F42" s="36" t="s">
        <v>513</v>
      </c>
      <c r="G42" s="37" t="s">
        <v>513</v>
      </c>
      <c r="H42" s="37" t="s">
        <v>513</v>
      </c>
      <c r="I42" s="37" t="s">
        <v>513</v>
      </c>
      <c r="J42" s="38" t="s">
        <v>513</v>
      </c>
      <c r="K42" s="22"/>
      <c r="L42" s="22"/>
      <c r="M42" s="22"/>
      <c r="N42" s="22"/>
      <c r="O42" s="22"/>
      <c r="P42" s="22"/>
    </row>
    <row r="43" spans="1:16" ht="39" customHeight="1" thickBot="1" x14ac:dyDescent="0.2">
      <c r="A43" s="22"/>
      <c r="B43" s="40"/>
      <c r="C43" s="1209" t="s">
        <v>575</v>
      </c>
      <c r="D43" s="1210"/>
      <c r="E43" s="1211"/>
      <c r="F43" s="41" t="s">
        <v>513</v>
      </c>
      <c r="G43" s="42" t="s">
        <v>513</v>
      </c>
      <c r="H43" s="42" t="s">
        <v>513</v>
      </c>
      <c r="I43" s="42" t="s">
        <v>513</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5mOiXtbhjugenUVQCf1A4ImaoLC5uRI7RQikA0+VqCGFtsNx+Yag5qOkKJpLlkNsIQZl9MafKbxv4RxoNIG5g==" saltValue="LxCaiHZ7kbeSCmHAtEnA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1157</v>
      </c>
      <c r="L45" s="60">
        <v>1177</v>
      </c>
      <c r="M45" s="60">
        <v>1084</v>
      </c>
      <c r="N45" s="60">
        <v>1070</v>
      </c>
      <c r="O45" s="61">
        <v>1064</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513</v>
      </c>
      <c r="L46" s="64" t="s">
        <v>513</v>
      </c>
      <c r="M46" s="64" t="s">
        <v>513</v>
      </c>
      <c r="N46" s="64" t="s">
        <v>513</v>
      </c>
      <c r="O46" s="65" t="s">
        <v>513</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513</v>
      </c>
      <c r="L47" s="64" t="s">
        <v>513</v>
      </c>
      <c r="M47" s="64" t="s">
        <v>513</v>
      </c>
      <c r="N47" s="64" t="s">
        <v>513</v>
      </c>
      <c r="O47" s="65" t="s">
        <v>513</v>
      </c>
      <c r="P47" s="48"/>
      <c r="Q47" s="48"/>
      <c r="R47" s="48"/>
      <c r="S47" s="48"/>
      <c r="T47" s="48"/>
      <c r="U47" s="48"/>
    </row>
    <row r="48" spans="1:21" ht="30.75" customHeight="1" x14ac:dyDescent="0.15">
      <c r="A48" s="48"/>
      <c r="B48" s="1234"/>
      <c r="C48" s="1235"/>
      <c r="D48" s="62"/>
      <c r="E48" s="1216" t="s">
        <v>14</v>
      </c>
      <c r="F48" s="1216"/>
      <c r="G48" s="1216"/>
      <c r="H48" s="1216"/>
      <c r="I48" s="1216"/>
      <c r="J48" s="1217"/>
      <c r="K48" s="63">
        <v>236</v>
      </c>
      <c r="L48" s="64">
        <v>225</v>
      </c>
      <c r="M48" s="64">
        <v>206</v>
      </c>
      <c r="N48" s="64">
        <v>229</v>
      </c>
      <c r="O48" s="65">
        <v>261</v>
      </c>
      <c r="P48" s="48"/>
      <c r="Q48" s="48"/>
      <c r="R48" s="48"/>
      <c r="S48" s="48"/>
      <c r="T48" s="48"/>
      <c r="U48" s="48"/>
    </row>
    <row r="49" spans="1:21" ht="30.75" customHeight="1" x14ac:dyDescent="0.15">
      <c r="A49" s="48"/>
      <c r="B49" s="1234"/>
      <c r="C49" s="1235"/>
      <c r="D49" s="62"/>
      <c r="E49" s="1216" t="s">
        <v>15</v>
      </c>
      <c r="F49" s="1216"/>
      <c r="G49" s="1216"/>
      <c r="H49" s="1216"/>
      <c r="I49" s="1216"/>
      <c r="J49" s="1217"/>
      <c r="K49" s="63">
        <v>8</v>
      </c>
      <c r="L49" s="64">
        <v>33</v>
      </c>
      <c r="M49" s="64">
        <v>43</v>
      </c>
      <c r="N49" s="64">
        <v>73</v>
      </c>
      <c r="O49" s="65">
        <v>74</v>
      </c>
      <c r="P49" s="48"/>
      <c r="Q49" s="48"/>
      <c r="R49" s="48"/>
      <c r="S49" s="48"/>
      <c r="T49" s="48"/>
      <c r="U49" s="48"/>
    </row>
    <row r="50" spans="1:21" ht="30.75" customHeight="1" x14ac:dyDescent="0.15">
      <c r="A50" s="48"/>
      <c r="B50" s="1234"/>
      <c r="C50" s="1235"/>
      <c r="D50" s="62"/>
      <c r="E50" s="1216" t="s">
        <v>16</v>
      </c>
      <c r="F50" s="1216"/>
      <c r="G50" s="1216"/>
      <c r="H50" s="1216"/>
      <c r="I50" s="1216"/>
      <c r="J50" s="1217"/>
      <c r="K50" s="63">
        <v>51</v>
      </c>
      <c r="L50" s="64">
        <v>69</v>
      </c>
      <c r="M50" s="64">
        <v>88</v>
      </c>
      <c r="N50" s="64">
        <v>86</v>
      </c>
      <c r="O50" s="65">
        <v>103</v>
      </c>
      <c r="P50" s="48"/>
      <c r="Q50" s="48"/>
      <c r="R50" s="48"/>
      <c r="S50" s="48"/>
      <c r="T50" s="48"/>
      <c r="U50" s="48"/>
    </row>
    <row r="51" spans="1:21" ht="30.75" customHeight="1" x14ac:dyDescent="0.15">
      <c r="A51" s="48"/>
      <c r="B51" s="1236"/>
      <c r="C51" s="1237"/>
      <c r="D51" s="66"/>
      <c r="E51" s="1216" t="s">
        <v>17</v>
      </c>
      <c r="F51" s="1216"/>
      <c r="G51" s="1216"/>
      <c r="H51" s="1216"/>
      <c r="I51" s="1216"/>
      <c r="J51" s="1217"/>
      <c r="K51" s="63">
        <v>0</v>
      </c>
      <c r="L51" s="64">
        <v>0</v>
      </c>
      <c r="M51" s="64">
        <v>0</v>
      </c>
      <c r="N51" s="64">
        <v>1</v>
      </c>
      <c r="O51" s="65">
        <v>1</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1028</v>
      </c>
      <c r="L52" s="64">
        <v>1014</v>
      </c>
      <c r="M52" s="64">
        <v>978</v>
      </c>
      <c r="N52" s="64">
        <v>973</v>
      </c>
      <c r="O52" s="65">
        <v>992</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424</v>
      </c>
      <c r="L53" s="69">
        <v>490</v>
      </c>
      <c r="M53" s="69">
        <v>443</v>
      </c>
      <c r="N53" s="69">
        <v>486</v>
      </c>
      <c r="O53" s="70">
        <v>511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IOsF/C9ZgWaB5VHh5pkTImJ/UIoonwOThoD9KUzPl2F6A6x/VZNhHWxru7yfcuHGQpauxnUD0mTYi4tJdBQ5g==" saltValue="NXHdFusMDzQoo7uPWlg2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52" t="s">
        <v>29</v>
      </c>
      <c r="C41" s="1253"/>
      <c r="D41" s="102"/>
      <c r="E41" s="1254" t="s">
        <v>30</v>
      </c>
      <c r="F41" s="1254"/>
      <c r="G41" s="1254"/>
      <c r="H41" s="1255"/>
      <c r="I41" s="103">
        <v>11905</v>
      </c>
      <c r="J41" s="104">
        <v>11632</v>
      </c>
      <c r="K41" s="104">
        <v>11577</v>
      </c>
      <c r="L41" s="104">
        <v>11775</v>
      </c>
      <c r="M41" s="105">
        <v>12157</v>
      </c>
    </row>
    <row r="42" spans="2:13" ht="27.75" customHeight="1" x14ac:dyDescent="0.15">
      <c r="B42" s="1242"/>
      <c r="C42" s="1243"/>
      <c r="D42" s="106"/>
      <c r="E42" s="1246" t="s">
        <v>31</v>
      </c>
      <c r="F42" s="1246"/>
      <c r="G42" s="1246"/>
      <c r="H42" s="1247"/>
      <c r="I42" s="107">
        <v>458</v>
      </c>
      <c r="J42" s="108">
        <v>630</v>
      </c>
      <c r="K42" s="108">
        <v>576</v>
      </c>
      <c r="L42" s="108">
        <v>644</v>
      </c>
      <c r="M42" s="109">
        <v>504</v>
      </c>
    </row>
    <row r="43" spans="2:13" ht="27.75" customHeight="1" x14ac:dyDescent="0.15">
      <c r="B43" s="1242"/>
      <c r="C43" s="1243"/>
      <c r="D43" s="106"/>
      <c r="E43" s="1246" t="s">
        <v>32</v>
      </c>
      <c r="F43" s="1246"/>
      <c r="G43" s="1246"/>
      <c r="H43" s="1247"/>
      <c r="I43" s="107">
        <v>3268</v>
      </c>
      <c r="J43" s="108">
        <v>3133</v>
      </c>
      <c r="K43" s="108">
        <v>3023</v>
      </c>
      <c r="L43" s="108">
        <v>2830</v>
      </c>
      <c r="M43" s="109">
        <v>2737</v>
      </c>
    </row>
    <row r="44" spans="2:13" ht="27.75" customHeight="1" x14ac:dyDescent="0.15">
      <c r="B44" s="1242"/>
      <c r="C44" s="1243"/>
      <c r="D44" s="106"/>
      <c r="E44" s="1246" t="s">
        <v>33</v>
      </c>
      <c r="F44" s="1246"/>
      <c r="G44" s="1246"/>
      <c r="H44" s="1247"/>
      <c r="I44" s="107">
        <v>1391</v>
      </c>
      <c r="J44" s="108">
        <v>1342</v>
      </c>
      <c r="K44" s="108">
        <v>1302</v>
      </c>
      <c r="L44" s="108">
        <v>1245</v>
      </c>
      <c r="M44" s="109">
        <v>1281</v>
      </c>
    </row>
    <row r="45" spans="2:13" ht="27.75" customHeight="1" x14ac:dyDescent="0.15">
      <c r="B45" s="1242"/>
      <c r="C45" s="1243"/>
      <c r="D45" s="106"/>
      <c r="E45" s="1246" t="s">
        <v>34</v>
      </c>
      <c r="F45" s="1246"/>
      <c r="G45" s="1246"/>
      <c r="H45" s="1247"/>
      <c r="I45" s="107">
        <v>878</v>
      </c>
      <c r="J45" s="108">
        <v>882</v>
      </c>
      <c r="K45" s="108">
        <v>860</v>
      </c>
      <c r="L45" s="108">
        <v>831</v>
      </c>
      <c r="M45" s="109">
        <v>859</v>
      </c>
    </row>
    <row r="46" spans="2:13" ht="27.75" customHeight="1" x14ac:dyDescent="0.15">
      <c r="B46" s="1242"/>
      <c r="C46" s="1243"/>
      <c r="D46" s="110"/>
      <c r="E46" s="1246" t="s">
        <v>35</v>
      </c>
      <c r="F46" s="1246"/>
      <c r="G46" s="1246"/>
      <c r="H46" s="1247"/>
      <c r="I46" s="107" t="s">
        <v>513</v>
      </c>
      <c r="J46" s="108" t="s">
        <v>513</v>
      </c>
      <c r="K46" s="108" t="s">
        <v>513</v>
      </c>
      <c r="L46" s="108" t="s">
        <v>513</v>
      </c>
      <c r="M46" s="109" t="s">
        <v>513</v>
      </c>
    </row>
    <row r="47" spans="2:13" ht="27.75" customHeight="1" x14ac:dyDescent="0.15">
      <c r="B47" s="1242"/>
      <c r="C47" s="1243"/>
      <c r="D47" s="111"/>
      <c r="E47" s="1256" t="s">
        <v>36</v>
      </c>
      <c r="F47" s="1257"/>
      <c r="G47" s="1257"/>
      <c r="H47" s="1258"/>
      <c r="I47" s="107" t="s">
        <v>513</v>
      </c>
      <c r="J47" s="108" t="s">
        <v>513</v>
      </c>
      <c r="K47" s="108" t="s">
        <v>513</v>
      </c>
      <c r="L47" s="108" t="s">
        <v>513</v>
      </c>
      <c r="M47" s="109" t="s">
        <v>513</v>
      </c>
    </row>
    <row r="48" spans="2:13" ht="27.75" customHeight="1" x14ac:dyDescent="0.15">
      <c r="B48" s="1242"/>
      <c r="C48" s="1243"/>
      <c r="D48" s="106"/>
      <c r="E48" s="1246" t="s">
        <v>37</v>
      </c>
      <c r="F48" s="1246"/>
      <c r="G48" s="1246"/>
      <c r="H48" s="1247"/>
      <c r="I48" s="107" t="s">
        <v>513</v>
      </c>
      <c r="J48" s="108" t="s">
        <v>513</v>
      </c>
      <c r="K48" s="108" t="s">
        <v>513</v>
      </c>
      <c r="L48" s="108" t="s">
        <v>513</v>
      </c>
      <c r="M48" s="109" t="s">
        <v>513</v>
      </c>
    </row>
    <row r="49" spans="2:13" ht="27.75" customHeight="1" x14ac:dyDescent="0.15">
      <c r="B49" s="1244"/>
      <c r="C49" s="1245"/>
      <c r="D49" s="106"/>
      <c r="E49" s="1246" t="s">
        <v>38</v>
      </c>
      <c r="F49" s="1246"/>
      <c r="G49" s="1246"/>
      <c r="H49" s="1247"/>
      <c r="I49" s="107" t="s">
        <v>513</v>
      </c>
      <c r="J49" s="108" t="s">
        <v>513</v>
      </c>
      <c r="K49" s="108" t="s">
        <v>513</v>
      </c>
      <c r="L49" s="108" t="s">
        <v>513</v>
      </c>
      <c r="M49" s="109" t="s">
        <v>513</v>
      </c>
    </row>
    <row r="50" spans="2:13" ht="27.75" customHeight="1" x14ac:dyDescent="0.15">
      <c r="B50" s="1240" t="s">
        <v>39</v>
      </c>
      <c r="C50" s="1241"/>
      <c r="D50" s="112"/>
      <c r="E50" s="1246" t="s">
        <v>40</v>
      </c>
      <c r="F50" s="1246"/>
      <c r="G50" s="1246"/>
      <c r="H50" s="1247"/>
      <c r="I50" s="107">
        <v>2541</v>
      </c>
      <c r="J50" s="108">
        <v>2475</v>
      </c>
      <c r="K50" s="108">
        <v>2236</v>
      </c>
      <c r="L50" s="108">
        <v>2100</v>
      </c>
      <c r="M50" s="109">
        <v>2272</v>
      </c>
    </row>
    <row r="51" spans="2:13" ht="27.75" customHeight="1" x14ac:dyDescent="0.15">
      <c r="B51" s="1242"/>
      <c r="C51" s="1243"/>
      <c r="D51" s="106"/>
      <c r="E51" s="1246" t="s">
        <v>41</v>
      </c>
      <c r="F51" s="1246"/>
      <c r="G51" s="1246"/>
      <c r="H51" s="1247"/>
      <c r="I51" s="107">
        <v>1215</v>
      </c>
      <c r="J51" s="108">
        <v>1243</v>
      </c>
      <c r="K51" s="108">
        <v>1279</v>
      </c>
      <c r="L51" s="108">
        <v>1341</v>
      </c>
      <c r="M51" s="109">
        <v>1327</v>
      </c>
    </row>
    <row r="52" spans="2:13" ht="27.75" customHeight="1" x14ac:dyDescent="0.15">
      <c r="B52" s="1244"/>
      <c r="C52" s="1245"/>
      <c r="D52" s="106"/>
      <c r="E52" s="1246" t="s">
        <v>42</v>
      </c>
      <c r="F52" s="1246"/>
      <c r="G52" s="1246"/>
      <c r="H52" s="1247"/>
      <c r="I52" s="107">
        <v>10074</v>
      </c>
      <c r="J52" s="108">
        <v>9739</v>
      </c>
      <c r="K52" s="108">
        <v>9578</v>
      </c>
      <c r="L52" s="108">
        <v>9342</v>
      </c>
      <c r="M52" s="109">
        <v>9307</v>
      </c>
    </row>
    <row r="53" spans="2:13" ht="27.75" customHeight="1" thickBot="1" x14ac:dyDescent="0.2">
      <c r="B53" s="1248" t="s">
        <v>43</v>
      </c>
      <c r="C53" s="1249"/>
      <c r="D53" s="113"/>
      <c r="E53" s="1250" t="s">
        <v>44</v>
      </c>
      <c r="F53" s="1250"/>
      <c r="G53" s="1250"/>
      <c r="H53" s="1251"/>
      <c r="I53" s="114">
        <v>4071</v>
      </c>
      <c r="J53" s="115">
        <v>4161</v>
      </c>
      <c r="K53" s="115">
        <v>4245</v>
      </c>
      <c r="L53" s="115">
        <v>4543</v>
      </c>
      <c r="M53" s="116">
        <v>4632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GZUAe2VkTIEzlmTwYjp29GkyZVNqEB0tGZN+xS9c1hG8xNO03kdvyaj6SQTcYyqZVFlPtrC1dB/HzfJXH6JvQ==" saltValue="/kED8QXURfmoVaQx0F7I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7" t="s">
        <v>47</v>
      </c>
      <c r="D55" s="1267"/>
      <c r="E55" s="1268"/>
      <c r="F55" s="128">
        <v>1261</v>
      </c>
      <c r="G55" s="128">
        <v>1157</v>
      </c>
      <c r="H55" s="129">
        <v>1200</v>
      </c>
    </row>
    <row r="56" spans="2:8" ht="52.5" customHeight="1" x14ac:dyDescent="0.15">
      <c r="B56" s="130"/>
      <c r="C56" s="1269" t="s">
        <v>48</v>
      </c>
      <c r="D56" s="1269"/>
      <c r="E56" s="1270"/>
      <c r="F56" s="131">
        <v>342</v>
      </c>
      <c r="G56" s="131">
        <v>292</v>
      </c>
      <c r="H56" s="132">
        <v>337</v>
      </c>
    </row>
    <row r="57" spans="2:8" ht="53.25" customHeight="1" x14ac:dyDescent="0.15">
      <c r="B57" s="130"/>
      <c r="C57" s="1271" t="s">
        <v>49</v>
      </c>
      <c r="D57" s="1271"/>
      <c r="E57" s="1272"/>
      <c r="F57" s="133">
        <v>372</v>
      </c>
      <c r="G57" s="133">
        <v>401</v>
      </c>
      <c r="H57" s="134">
        <v>466</v>
      </c>
    </row>
    <row r="58" spans="2:8" ht="45.75" customHeight="1" x14ac:dyDescent="0.15">
      <c r="B58" s="135"/>
      <c r="C58" s="1259" t="s">
        <v>597</v>
      </c>
      <c r="D58" s="1260"/>
      <c r="E58" s="1261"/>
      <c r="F58" s="136">
        <v>172</v>
      </c>
      <c r="G58" s="136">
        <v>172</v>
      </c>
      <c r="H58" s="137">
        <v>158</v>
      </c>
    </row>
    <row r="59" spans="2:8" ht="45.75" customHeight="1" x14ac:dyDescent="0.15">
      <c r="B59" s="135"/>
      <c r="C59" s="1259" t="s">
        <v>601</v>
      </c>
      <c r="D59" s="1260"/>
      <c r="E59" s="1261"/>
      <c r="F59" s="136">
        <v>15</v>
      </c>
      <c r="G59" s="136">
        <v>15</v>
      </c>
      <c r="H59" s="137">
        <v>54</v>
      </c>
    </row>
    <row r="60" spans="2:8" ht="45.75" customHeight="1" x14ac:dyDescent="0.15">
      <c r="B60" s="135"/>
      <c r="C60" s="1259" t="s">
        <v>598</v>
      </c>
      <c r="D60" s="1260"/>
      <c r="E60" s="1261"/>
      <c r="F60" s="136">
        <v>53</v>
      </c>
      <c r="G60" s="136">
        <v>53</v>
      </c>
      <c r="H60" s="137">
        <v>53</v>
      </c>
    </row>
    <row r="61" spans="2:8" ht="45.75" customHeight="1" x14ac:dyDescent="0.15">
      <c r="B61" s="135"/>
      <c r="C61" s="1259" t="s">
        <v>599</v>
      </c>
      <c r="D61" s="1260"/>
      <c r="E61" s="1261"/>
      <c r="F61" s="136">
        <v>37</v>
      </c>
      <c r="G61" s="136">
        <v>44</v>
      </c>
      <c r="H61" s="137">
        <v>43</v>
      </c>
    </row>
    <row r="62" spans="2:8" ht="45.75" customHeight="1" thickBot="1" x14ac:dyDescent="0.2">
      <c r="B62" s="138"/>
      <c r="C62" s="1262" t="s">
        <v>600</v>
      </c>
      <c r="D62" s="1263"/>
      <c r="E62" s="1264"/>
      <c r="F62" s="139">
        <v>20</v>
      </c>
      <c r="G62" s="139">
        <v>20</v>
      </c>
      <c r="H62" s="140">
        <v>26</v>
      </c>
    </row>
    <row r="63" spans="2:8" ht="52.5" customHeight="1" thickBot="1" x14ac:dyDescent="0.2">
      <c r="B63" s="141"/>
      <c r="C63" s="1265" t="s">
        <v>50</v>
      </c>
      <c r="D63" s="1265"/>
      <c r="E63" s="1266"/>
      <c r="F63" s="142">
        <v>1975</v>
      </c>
      <c r="G63" s="142">
        <v>1849</v>
      </c>
      <c r="H63" s="143">
        <v>2004</v>
      </c>
    </row>
    <row r="64" spans="2:8" ht="15" customHeight="1" x14ac:dyDescent="0.15"/>
  </sheetData>
  <sheetProtection algorithmName="SHA-512" hashValue="S5Zzc9g8twhYEcSoxhWal1PqpridZSS9s1mDCIerGguXsnPrFTXss8pntHDYZQj+6ENbUjOz6dqC+/xzYfSQ0g==" saltValue="tmzNxswOd98eHXMpjWv4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AU60" sqref="AU60"/>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603</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604</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605</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606</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555</v>
      </c>
      <c r="BQ50" s="1307"/>
      <c r="BR50" s="1307"/>
      <c r="BS50" s="1307"/>
      <c r="BT50" s="1307"/>
      <c r="BU50" s="1307"/>
      <c r="BV50" s="1307"/>
      <c r="BW50" s="1307"/>
      <c r="BX50" s="1307" t="s">
        <v>556</v>
      </c>
      <c r="BY50" s="1307"/>
      <c r="BZ50" s="1307"/>
      <c r="CA50" s="1307"/>
      <c r="CB50" s="1307"/>
      <c r="CC50" s="1307"/>
      <c r="CD50" s="1307"/>
      <c r="CE50" s="1307"/>
      <c r="CF50" s="1307" t="s">
        <v>557</v>
      </c>
      <c r="CG50" s="1307"/>
      <c r="CH50" s="1307"/>
      <c r="CI50" s="1307"/>
      <c r="CJ50" s="1307"/>
      <c r="CK50" s="1307"/>
      <c r="CL50" s="1307"/>
      <c r="CM50" s="1307"/>
      <c r="CN50" s="1307" t="s">
        <v>558</v>
      </c>
      <c r="CO50" s="1307"/>
      <c r="CP50" s="1307"/>
      <c r="CQ50" s="1307"/>
      <c r="CR50" s="1307"/>
      <c r="CS50" s="1307"/>
      <c r="CT50" s="1307"/>
      <c r="CU50" s="1307"/>
      <c r="CV50" s="1307" t="s">
        <v>559</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607</v>
      </c>
      <c r="AO51" s="1311"/>
      <c r="AP51" s="1311"/>
      <c r="AQ51" s="1311"/>
      <c r="AR51" s="1311"/>
      <c r="AS51" s="1311"/>
      <c r="AT51" s="1311"/>
      <c r="AU51" s="1311"/>
      <c r="AV51" s="1311"/>
      <c r="AW51" s="1311"/>
      <c r="AX51" s="1311"/>
      <c r="AY51" s="1311"/>
      <c r="AZ51" s="1311"/>
      <c r="BA51" s="1311"/>
      <c r="BB51" s="1311" t="s">
        <v>608</v>
      </c>
      <c r="BC51" s="1311"/>
      <c r="BD51" s="1311"/>
      <c r="BE51" s="1311"/>
      <c r="BF51" s="1311"/>
      <c r="BG51" s="1311"/>
      <c r="BH51" s="1311"/>
      <c r="BI51" s="1311"/>
      <c r="BJ51" s="1311"/>
      <c r="BK51" s="1311"/>
      <c r="BL51" s="1311"/>
      <c r="BM51" s="1311"/>
      <c r="BN51" s="1311"/>
      <c r="BO51" s="1311"/>
      <c r="BP51" s="1312">
        <v>84.2</v>
      </c>
      <c r="BQ51" s="1312"/>
      <c r="BR51" s="1312"/>
      <c r="BS51" s="1312"/>
      <c r="BT51" s="1312"/>
      <c r="BU51" s="1312"/>
      <c r="BV51" s="1312"/>
      <c r="BW51" s="1312"/>
      <c r="BX51" s="1312">
        <v>86.9</v>
      </c>
      <c r="BY51" s="1312"/>
      <c r="BZ51" s="1312"/>
      <c r="CA51" s="1312"/>
      <c r="CB51" s="1312"/>
      <c r="CC51" s="1312"/>
      <c r="CD51" s="1312"/>
      <c r="CE51" s="1312"/>
      <c r="CF51" s="1312">
        <v>89.7</v>
      </c>
      <c r="CG51" s="1312"/>
      <c r="CH51" s="1312"/>
      <c r="CI51" s="1312"/>
      <c r="CJ51" s="1312"/>
      <c r="CK51" s="1312"/>
      <c r="CL51" s="1312"/>
      <c r="CM51" s="1312"/>
      <c r="CN51" s="1312">
        <v>95.4</v>
      </c>
      <c r="CO51" s="1312"/>
      <c r="CP51" s="1312"/>
      <c r="CQ51" s="1312"/>
      <c r="CR51" s="1312"/>
      <c r="CS51" s="1312"/>
      <c r="CT51" s="1312"/>
      <c r="CU51" s="1312"/>
      <c r="CV51" s="1312">
        <v>94.1</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610</v>
      </c>
      <c r="BC53" s="1311"/>
      <c r="BD53" s="1311"/>
      <c r="BE53" s="1311"/>
      <c r="BF53" s="1311"/>
      <c r="BG53" s="1311"/>
      <c r="BH53" s="1311"/>
      <c r="BI53" s="1311"/>
      <c r="BJ53" s="1311"/>
      <c r="BK53" s="1311"/>
      <c r="BL53" s="1311"/>
      <c r="BM53" s="1311"/>
      <c r="BN53" s="1311"/>
      <c r="BO53" s="1311"/>
      <c r="BP53" s="1312">
        <v>61.1</v>
      </c>
      <c r="BQ53" s="1312"/>
      <c r="BR53" s="1312"/>
      <c r="BS53" s="1312"/>
      <c r="BT53" s="1312"/>
      <c r="BU53" s="1312"/>
      <c r="BV53" s="1312"/>
      <c r="BW53" s="1312"/>
      <c r="BX53" s="1312">
        <v>63.2</v>
      </c>
      <c r="BY53" s="1312"/>
      <c r="BZ53" s="1312"/>
      <c r="CA53" s="1312"/>
      <c r="CB53" s="1312"/>
      <c r="CC53" s="1312"/>
      <c r="CD53" s="1312"/>
      <c r="CE53" s="1312"/>
      <c r="CF53" s="1312">
        <v>65.099999999999994</v>
      </c>
      <c r="CG53" s="1312"/>
      <c r="CH53" s="1312"/>
      <c r="CI53" s="1312"/>
      <c r="CJ53" s="1312"/>
      <c r="CK53" s="1312"/>
      <c r="CL53" s="1312"/>
      <c r="CM53" s="1312"/>
      <c r="CN53" s="1312">
        <v>66.7</v>
      </c>
      <c r="CO53" s="1312"/>
      <c r="CP53" s="1312"/>
      <c r="CQ53" s="1312"/>
      <c r="CR53" s="1312"/>
      <c r="CS53" s="1312"/>
      <c r="CT53" s="1312"/>
      <c r="CU53" s="1312"/>
      <c r="CV53" s="1312">
        <v>68</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611</v>
      </c>
      <c r="AO55" s="1307"/>
      <c r="AP55" s="1307"/>
      <c r="AQ55" s="1307"/>
      <c r="AR55" s="1307"/>
      <c r="AS55" s="1307"/>
      <c r="AT55" s="1307"/>
      <c r="AU55" s="1307"/>
      <c r="AV55" s="1307"/>
      <c r="AW55" s="1307"/>
      <c r="AX55" s="1307"/>
      <c r="AY55" s="1307"/>
      <c r="AZ55" s="1307"/>
      <c r="BA55" s="1307"/>
      <c r="BB55" s="1311" t="s">
        <v>608</v>
      </c>
      <c r="BC55" s="1311"/>
      <c r="BD55" s="1311"/>
      <c r="BE55" s="1311"/>
      <c r="BF55" s="1311"/>
      <c r="BG55" s="1311"/>
      <c r="BH55" s="1311"/>
      <c r="BI55" s="1311"/>
      <c r="BJ55" s="1311"/>
      <c r="BK55" s="1311"/>
      <c r="BL55" s="1311"/>
      <c r="BM55" s="1311"/>
      <c r="BN55" s="1311"/>
      <c r="BO55" s="1311"/>
      <c r="BP55" s="1312">
        <v>51.4</v>
      </c>
      <c r="BQ55" s="1312"/>
      <c r="BR55" s="1312"/>
      <c r="BS55" s="1312"/>
      <c r="BT55" s="1312"/>
      <c r="BU55" s="1312"/>
      <c r="BV55" s="1312"/>
      <c r="BW55" s="1312"/>
      <c r="BX55" s="1312">
        <v>46.8</v>
      </c>
      <c r="BY55" s="1312"/>
      <c r="BZ55" s="1312"/>
      <c r="CA55" s="1312"/>
      <c r="CB55" s="1312"/>
      <c r="CC55" s="1312"/>
      <c r="CD55" s="1312"/>
      <c r="CE55" s="1312"/>
      <c r="CF55" s="1312">
        <v>48.4</v>
      </c>
      <c r="CG55" s="1312"/>
      <c r="CH55" s="1312"/>
      <c r="CI55" s="1312"/>
      <c r="CJ55" s="1312"/>
      <c r="CK55" s="1312"/>
      <c r="CL55" s="1312"/>
      <c r="CM55" s="1312"/>
      <c r="CN55" s="1312">
        <v>43</v>
      </c>
      <c r="CO55" s="1312"/>
      <c r="CP55" s="1312"/>
      <c r="CQ55" s="1312"/>
      <c r="CR55" s="1312"/>
      <c r="CS55" s="1312"/>
      <c r="CT55" s="1312"/>
      <c r="CU55" s="1312"/>
      <c r="CV55" s="1312">
        <v>32.4</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609</v>
      </c>
      <c r="BC57" s="1311"/>
      <c r="BD57" s="1311"/>
      <c r="BE57" s="1311"/>
      <c r="BF57" s="1311"/>
      <c r="BG57" s="1311"/>
      <c r="BH57" s="1311"/>
      <c r="BI57" s="1311"/>
      <c r="BJ57" s="1311"/>
      <c r="BK57" s="1311"/>
      <c r="BL57" s="1311"/>
      <c r="BM57" s="1311"/>
      <c r="BN57" s="1311"/>
      <c r="BO57" s="1311"/>
      <c r="BP57" s="1312">
        <v>59.8</v>
      </c>
      <c r="BQ57" s="1312"/>
      <c r="BR57" s="1312"/>
      <c r="BS57" s="1312"/>
      <c r="BT57" s="1312"/>
      <c r="BU57" s="1312"/>
      <c r="BV57" s="1312"/>
      <c r="BW57" s="1312"/>
      <c r="BX57" s="1312">
        <v>61.7</v>
      </c>
      <c r="BY57" s="1312"/>
      <c r="BZ57" s="1312"/>
      <c r="CA57" s="1312"/>
      <c r="CB57" s="1312"/>
      <c r="CC57" s="1312"/>
      <c r="CD57" s="1312"/>
      <c r="CE57" s="1312"/>
      <c r="CF57" s="1312">
        <v>61.8</v>
      </c>
      <c r="CG57" s="1312"/>
      <c r="CH57" s="1312"/>
      <c r="CI57" s="1312"/>
      <c r="CJ57" s="1312"/>
      <c r="CK57" s="1312"/>
      <c r="CL57" s="1312"/>
      <c r="CM57" s="1312"/>
      <c r="CN57" s="1312">
        <v>62.8</v>
      </c>
      <c r="CO57" s="1312"/>
      <c r="CP57" s="1312"/>
      <c r="CQ57" s="1312"/>
      <c r="CR57" s="1312"/>
      <c r="CS57" s="1312"/>
      <c r="CT57" s="1312"/>
      <c r="CU57" s="1312"/>
      <c r="CV57" s="1312">
        <v>64.2</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612</v>
      </c>
    </row>
    <row r="64" spans="1:109" x14ac:dyDescent="0.15">
      <c r="B64" s="1282"/>
      <c r="G64" s="1289"/>
      <c r="I64" s="1322"/>
      <c r="J64" s="1322"/>
      <c r="K64" s="1322"/>
      <c r="L64" s="1322"/>
      <c r="M64" s="1322"/>
      <c r="N64" s="1323"/>
      <c r="AM64" s="1289"/>
      <c r="AN64" s="1289" t="s">
        <v>604</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613</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606</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555</v>
      </c>
      <c r="BQ72" s="1307"/>
      <c r="BR72" s="1307"/>
      <c r="BS72" s="1307"/>
      <c r="BT72" s="1307"/>
      <c r="BU72" s="1307"/>
      <c r="BV72" s="1307"/>
      <c r="BW72" s="1307"/>
      <c r="BX72" s="1307" t="s">
        <v>556</v>
      </c>
      <c r="BY72" s="1307"/>
      <c r="BZ72" s="1307"/>
      <c r="CA72" s="1307"/>
      <c r="CB72" s="1307"/>
      <c r="CC72" s="1307"/>
      <c r="CD72" s="1307"/>
      <c r="CE72" s="1307"/>
      <c r="CF72" s="1307" t="s">
        <v>557</v>
      </c>
      <c r="CG72" s="1307"/>
      <c r="CH72" s="1307"/>
      <c r="CI72" s="1307"/>
      <c r="CJ72" s="1307"/>
      <c r="CK72" s="1307"/>
      <c r="CL72" s="1307"/>
      <c r="CM72" s="1307"/>
      <c r="CN72" s="1307" t="s">
        <v>558</v>
      </c>
      <c r="CO72" s="1307"/>
      <c r="CP72" s="1307"/>
      <c r="CQ72" s="1307"/>
      <c r="CR72" s="1307"/>
      <c r="CS72" s="1307"/>
      <c r="CT72" s="1307"/>
      <c r="CU72" s="1307"/>
      <c r="CV72" s="1307" t="s">
        <v>559</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607</v>
      </c>
      <c r="AO73" s="1311"/>
      <c r="AP73" s="1311"/>
      <c r="AQ73" s="1311"/>
      <c r="AR73" s="1311"/>
      <c r="AS73" s="1311"/>
      <c r="AT73" s="1311"/>
      <c r="AU73" s="1311"/>
      <c r="AV73" s="1311"/>
      <c r="AW73" s="1311"/>
      <c r="AX73" s="1311"/>
      <c r="AY73" s="1311"/>
      <c r="AZ73" s="1311"/>
      <c r="BA73" s="1311"/>
      <c r="BB73" s="1311" t="s">
        <v>614</v>
      </c>
      <c r="BC73" s="1311"/>
      <c r="BD73" s="1311"/>
      <c r="BE73" s="1311"/>
      <c r="BF73" s="1311"/>
      <c r="BG73" s="1311"/>
      <c r="BH73" s="1311"/>
      <c r="BI73" s="1311"/>
      <c r="BJ73" s="1311"/>
      <c r="BK73" s="1311"/>
      <c r="BL73" s="1311"/>
      <c r="BM73" s="1311"/>
      <c r="BN73" s="1311"/>
      <c r="BO73" s="1311"/>
      <c r="BP73" s="1312">
        <v>84.2</v>
      </c>
      <c r="BQ73" s="1312"/>
      <c r="BR73" s="1312"/>
      <c r="BS73" s="1312"/>
      <c r="BT73" s="1312"/>
      <c r="BU73" s="1312"/>
      <c r="BV73" s="1312"/>
      <c r="BW73" s="1312"/>
      <c r="BX73" s="1312">
        <v>86.9</v>
      </c>
      <c r="BY73" s="1312"/>
      <c r="BZ73" s="1312"/>
      <c r="CA73" s="1312"/>
      <c r="CB73" s="1312"/>
      <c r="CC73" s="1312"/>
      <c r="CD73" s="1312"/>
      <c r="CE73" s="1312"/>
      <c r="CF73" s="1312">
        <v>89.7</v>
      </c>
      <c r="CG73" s="1312"/>
      <c r="CH73" s="1312"/>
      <c r="CI73" s="1312"/>
      <c r="CJ73" s="1312"/>
      <c r="CK73" s="1312"/>
      <c r="CL73" s="1312"/>
      <c r="CM73" s="1312"/>
      <c r="CN73" s="1312">
        <v>95.4</v>
      </c>
      <c r="CO73" s="1312"/>
      <c r="CP73" s="1312"/>
      <c r="CQ73" s="1312"/>
      <c r="CR73" s="1312"/>
      <c r="CS73" s="1312"/>
      <c r="CT73" s="1312"/>
      <c r="CU73" s="1312"/>
      <c r="CV73" s="1312">
        <v>94.1</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615</v>
      </c>
      <c r="BC75" s="1311"/>
      <c r="BD75" s="1311"/>
      <c r="BE75" s="1311"/>
      <c r="BF75" s="1311"/>
      <c r="BG75" s="1311"/>
      <c r="BH75" s="1311"/>
      <c r="BI75" s="1311"/>
      <c r="BJ75" s="1311"/>
      <c r="BK75" s="1311"/>
      <c r="BL75" s="1311"/>
      <c r="BM75" s="1311"/>
      <c r="BN75" s="1311"/>
      <c r="BO75" s="1311"/>
      <c r="BP75" s="1312">
        <v>10.6</v>
      </c>
      <c r="BQ75" s="1312"/>
      <c r="BR75" s="1312"/>
      <c r="BS75" s="1312"/>
      <c r="BT75" s="1312"/>
      <c r="BU75" s="1312"/>
      <c r="BV75" s="1312"/>
      <c r="BW75" s="1312"/>
      <c r="BX75" s="1312">
        <v>10.1</v>
      </c>
      <c r="BY75" s="1312"/>
      <c r="BZ75" s="1312"/>
      <c r="CA75" s="1312"/>
      <c r="CB75" s="1312"/>
      <c r="CC75" s="1312"/>
      <c r="CD75" s="1312"/>
      <c r="CE75" s="1312"/>
      <c r="CF75" s="1312">
        <v>9.4</v>
      </c>
      <c r="CG75" s="1312"/>
      <c r="CH75" s="1312"/>
      <c r="CI75" s="1312"/>
      <c r="CJ75" s="1312"/>
      <c r="CK75" s="1312"/>
      <c r="CL75" s="1312"/>
      <c r="CM75" s="1312"/>
      <c r="CN75" s="1312">
        <v>9.9</v>
      </c>
      <c r="CO75" s="1312"/>
      <c r="CP75" s="1312"/>
      <c r="CQ75" s="1312"/>
      <c r="CR75" s="1312"/>
      <c r="CS75" s="1312"/>
      <c r="CT75" s="1312"/>
      <c r="CU75" s="1312"/>
      <c r="CV75" s="1312">
        <v>9.9</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616</v>
      </c>
      <c r="AO77" s="1307"/>
      <c r="AP77" s="1307"/>
      <c r="AQ77" s="1307"/>
      <c r="AR77" s="1307"/>
      <c r="AS77" s="1307"/>
      <c r="AT77" s="1307"/>
      <c r="AU77" s="1307"/>
      <c r="AV77" s="1307"/>
      <c r="AW77" s="1307"/>
      <c r="AX77" s="1307"/>
      <c r="AY77" s="1307"/>
      <c r="AZ77" s="1307"/>
      <c r="BA77" s="1307"/>
      <c r="BB77" s="1311" t="s">
        <v>617</v>
      </c>
      <c r="BC77" s="1311"/>
      <c r="BD77" s="1311"/>
      <c r="BE77" s="1311"/>
      <c r="BF77" s="1311"/>
      <c r="BG77" s="1311"/>
      <c r="BH77" s="1311"/>
      <c r="BI77" s="1311"/>
      <c r="BJ77" s="1311"/>
      <c r="BK77" s="1311"/>
      <c r="BL77" s="1311"/>
      <c r="BM77" s="1311"/>
      <c r="BN77" s="1311"/>
      <c r="BO77" s="1311"/>
      <c r="BP77" s="1312">
        <v>51.4</v>
      </c>
      <c r="BQ77" s="1312"/>
      <c r="BR77" s="1312"/>
      <c r="BS77" s="1312"/>
      <c r="BT77" s="1312"/>
      <c r="BU77" s="1312"/>
      <c r="BV77" s="1312"/>
      <c r="BW77" s="1312"/>
      <c r="BX77" s="1312">
        <v>46.8</v>
      </c>
      <c r="BY77" s="1312"/>
      <c r="BZ77" s="1312"/>
      <c r="CA77" s="1312"/>
      <c r="CB77" s="1312"/>
      <c r="CC77" s="1312"/>
      <c r="CD77" s="1312"/>
      <c r="CE77" s="1312"/>
      <c r="CF77" s="1312">
        <v>48.4</v>
      </c>
      <c r="CG77" s="1312"/>
      <c r="CH77" s="1312"/>
      <c r="CI77" s="1312"/>
      <c r="CJ77" s="1312"/>
      <c r="CK77" s="1312"/>
      <c r="CL77" s="1312"/>
      <c r="CM77" s="1312"/>
      <c r="CN77" s="1312">
        <v>43</v>
      </c>
      <c r="CO77" s="1312"/>
      <c r="CP77" s="1312"/>
      <c r="CQ77" s="1312"/>
      <c r="CR77" s="1312"/>
      <c r="CS77" s="1312"/>
      <c r="CT77" s="1312"/>
      <c r="CU77" s="1312"/>
      <c r="CV77" s="1312">
        <v>32.4</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615</v>
      </c>
      <c r="BC79" s="1311"/>
      <c r="BD79" s="1311"/>
      <c r="BE79" s="1311"/>
      <c r="BF79" s="1311"/>
      <c r="BG79" s="1311"/>
      <c r="BH79" s="1311"/>
      <c r="BI79" s="1311"/>
      <c r="BJ79" s="1311"/>
      <c r="BK79" s="1311"/>
      <c r="BL79" s="1311"/>
      <c r="BM79" s="1311"/>
      <c r="BN79" s="1311"/>
      <c r="BO79" s="1311"/>
      <c r="BP79" s="1312">
        <v>10.199999999999999</v>
      </c>
      <c r="BQ79" s="1312"/>
      <c r="BR79" s="1312"/>
      <c r="BS79" s="1312"/>
      <c r="BT79" s="1312"/>
      <c r="BU79" s="1312"/>
      <c r="BV79" s="1312"/>
      <c r="BW79" s="1312"/>
      <c r="BX79" s="1312">
        <v>9.9</v>
      </c>
      <c r="BY79" s="1312"/>
      <c r="BZ79" s="1312"/>
      <c r="CA79" s="1312"/>
      <c r="CB79" s="1312"/>
      <c r="CC79" s="1312"/>
      <c r="CD79" s="1312"/>
      <c r="CE79" s="1312"/>
      <c r="CF79" s="1312">
        <v>9.9</v>
      </c>
      <c r="CG79" s="1312"/>
      <c r="CH79" s="1312"/>
      <c r="CI79" s="1312"/>
      <c r="CJ79" s="1312"/>
      <c r="CK79" s="1312"/>
      <c r="CL79" s="1312"/>
      <c r="CM79" s="1312"/>
      <c r="CN79" s="1312">
        <v>9.9</v>
      </c>
      <c r="CO79" s="1312"/>
      <c r="CP79" s="1312"/>
      <c r="CQ79" s="1312"/>
      <c r="CR79" s="1312"/>
      <c r="CS79" s="1312"/>
      <c r="CT79" s="1312"/>
      <c r="CU79" s="1312"/>
      <c r="CV79" s="1312">
        <v>9.5</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RwNbkm/v967FATlbsg46wdrTtHsGT7jTtSSU9gmTRTX3GBcYu5BAtYccv6WgMu3pDnIE4ZoFiTZlLLS7X6viog==" saltValue="CFsKi5HBJIvyw3MHyRMmr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U60" sqref="AU6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618</v>
      </c>
    </row>
  </sheetData>
  <sheetProtection algorithmName="SHA-512" hashValue="Jr6wCeDBbJ5mB+N2bwxSMS+398L7dp+uYSF0bYc7ZuRZjGrocDrCQgfRk3C4VzmYopn1kDFNiBu4nZPCOkBLqg==" saltValue="TN7DyzGEEXdD+78pTFDHw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U60" sqref="AU6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t+FrUVTL8z6znOXJRVsd+pFgYZfDo0eJvnY63HhxXwSjunNekCVRxI4cOTaNBjUhB5zcE2XFnDL+/4k29+lrRQ==" saltValue="6cqe27Gt+MIz2gfcdPhr9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138183</v>
      </c>
      <c r="E3" s="162"/>
      <c r="F3" s="163">
        <v>107537</v>
      </c>
      <c r="G3" s="164"/>
      <c r="H3" s="165"/>
    </row>
    <row r="4" spans="1:8" x14ac:dyDescent="0.15">
      <c r="A4" s="166"/>
      <c r="B4" s="167"/>
      <c r="C4" s="168"/>
      <c r="D4" s="169">
        <v>41284</v>
      </c>
      <c r="E4" s="170"/>
      <c r="F4" s="171">
        <v>57923</v>
      </c>
      <c r="G4" s="172"/>
      <c r="H4" s="173"/>
    </row>
    <row r="5" spans="1:8" x14ac:dyDescent="0.15">
      <c r="A5" s="154" t="s">
        <v>547</v>
      </c>
      <c r="B5" s="159"/>
      <c r="C5" s="160"/>
      <c r="D5" s="161">
        <v>165419</v>
      </c>
      <c r="E5" s="162"/>
      <c r="F5" s="163">
        <v>113913</v>
      </c>
      <c r="G5" s="164"/>
      <c r="H5" s="165"/>
    </row>
    <row r="6" spans="1:8" x14ac:dyDescent="0.15">
      <c r="A6" s="166"/>
      <c r="B6" s="167"/>
      <c r="C6" s="168"/>
      <c r="D6" s="169">
        <v>43591</v>
      </c>
      <c r="E6" s="170"/>
      <c r="F6" s="171">
        <v>53160</v>
      </c>
      <c r="G6" s="172"/>
      <c r="H6" s="173"/>
    </row>
    <row r="7" spans="1:8" x14ac:dyDescent="0.15">
      <c r="A7" s="154" t="s">
        <v>548</v>
      </c>
      <c r="B7" s="159"/>
      <c r="C7" s="160"/>
      <c r="D7" s="161">
        <v>201421</v>
      </c>
      <c r="E7" s="162"/>
      <c r="F7" s="163">
        <v>115050</v>
      </c>
      <c r="G7" s="164"/>
      <c r="H7" s="165"/>
    </row>
    <row r="8" spans="1:8" x14ac:dyDescent="0.15">
      <c r="A8" s="166"/>
      <c r="B8" s="167"/>
      <c r="C8" s="168"/>
      <c r="D8" s="169">
        <v>69867</v>
      </c>
      <c r="E8" s="170"/>
      <c r="F8" s="171">
        <v>53792</v>
      </c>
      <c r="G8" s="172"/>
      <c r="H8" s="173"/>
    </row>
    <row r="9" spans="1:8" x14ac:dyDescent="0.15">
      <c r="A9" s="154" t="s">
        <v>549</v>
      </c>
      <c r="B9" s="159"/>
      <c r="C9" s="160"/>
      <c r="D9" s="161">
        <v>181214</v>
      </c>
      <c r="E9" s="162"/>
      <c r="F9" s="163">
        <v>118252</v>
      </c>
      <c r="G9" s="164"/>
      <c r="H9" s="165"/>
    </row>
    <row r="10" spans="1:8" x14ac:dyDescent="0.15">
      <c r="A10" s="166"/>
      <c r="B10" s="167"/>
      <c r="C10" s="168"/>
      <c r="D10" s="169">
        <v>72596</v>
      </c>
      <c r="E10" s="170"/>
      <c r="F10" s="171">
        <v>49994</v>
      </c>
      <c r="G10" s="172"/>
      <c r="H10" s="173"/>
    </row>
    <row r="11" spans="1:8" x14ac:dyDescent="0.15">
      <c r="A11" s="154" t="s">
        <v>550</v>
      </c>
      <c r="B11" s="159"/>
      <c r="C11" s="160"/>
      <c r="D11" s="161">
        <v>216426</v>
      </c>
      <c r="E11" s="162"/>
      <c r="F11" s="163">
        <v>120302</v>
      </c>
      <c r="G11" s="164"/>
      <c r="H11" s="165"/>
    </row>
    <row r="12" spans="1:8" x14ac:dyDescent="0.15">
      <c r="A12" s="166"/>
      <c r="B12" s="167"/>
      <c r="C12" s="174"/>
      <c r="D12" s="169">
        <v>112839</v>
      </c>
      <c r="E12" s="170"/>
      <c r="F12" s="171">
        <v>59328</v>
      </c>
      <c r="G12" s="172"/>
      <c r="H12" s="173"/>
    </row>
    <row r="13" spans="1:8" x14ac:dyDescent="0.15">
      <c r="A13" s="154"/>
      <c r="B13" s="159"/>
      <c r="C13" s="175"/>
      <c r="D13" s="176">
        <v>180533</v>
      </c>
      <c r="E13" s="177"/>
      <c r="F13" s="178">
        <v>115011</v>
      </c>
      <c r="G13" s="179"/>
      <c r="H13" s="165"/>
    </row>
    <row r="14" spans="1:8" x14ac:dyDescent="0.15">
      <c r="A14" s="166"/>
      <c r="B14" s="167"/>
      <c r="C14" s="168"/>
      <c r="D14" s="169">
        <v>68035</v>
      </c>
      <c r="E14" s="170"/>
      <c r="F14" s="171">
        <v>54839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3.01</v>
      </c>
      <c r="C19" s="180">
        <f>ROUND(VALUE(SUBSTITUTE(実質収支比率等に係る経年分析!G$48,"▲","-")),2)</f>
        <v>2.9</v>
      </c>
      <c r="D19" s="180">
        <f>ROUND(VALUE(SUBSTITUTE(実質収支比率等に係る経年分析!H$48,"▲","-")),2)</f>
        <v>3.92</v>
      </c>
      <c r="E19" s="180">
        <f>ROUND(VALUE(SUBSTITUTE(実質収支比率等に係る経年分析!I$48,"▲","-")),2)</f>
        <v>4.0999999999999996</v>
      </c>
      <c r="F19" s="180">
        <f>ROUND(VALUE(SUBSTITUTE(実質収支比率等に係る経年分析!J$48,"▲","-")),2)</f>
        <v>4.45</v>
      </c>
    </row>
    <row r="20" spans="1:11" x14ac:dyDescent="0.15">
      <c r="A20" s="180" t="s">
        <v>54</v>
      </c>
      <c r="B20" s="180">
        <f>ROUND(VALUE(SUBSTITUTE(実質収支比率等に係る経年分析!F$47,"▲","-")),2)</f>
        <v>24.4</v>
      </c>
      <c r="C20" s="180">
        <f>ROUND(VALUE(SUBSTITUTE(実質収支比率等に係る経年分析!G$47,"▲","-")),2)</f>
        <v>24.72</v>
      </c>
      <c r="D20" s="180">
        <f>ROUND(VALUE(SUBSTITUTE(実質収支比率等に係る経年分析!H$47,"▲","-")),2)</f>
        <v>22.68</v>
      </c>
      <c r="E20" s="180">
        <f>ROUND(VALUE(SUBSTITUTE(実質収支比率等に係る経年分析!I$47,"▲","-")),2)</f>
        <v>20.74</v>
      </c>
      <c r="F20" s="180">
        <f>ROUND(VALUE(SUBSTITUTE(実質収支比率等に係る経年分析!J$47,"▲","-")),2)</f>
        <v>20.84</v>
      </c>
    </row>
    <row r="21" spans="1:11" x14ac:dyDescent="0.15">
      <c r="A21" s="180" t="s">
        <v>55</v>
      </c>
      <c r="B21" s="180">
        <f>IF(ISNUMBER(VALUE(SUBSTITUTE(実質収支比率等に係る経年分析!F$49,"▲","-"))),ROUND(VALUE(SUBSTITUTE(実質収支比率等に係る経年分析!F$49,"▲","-")),2),NA())</f>
        <v>-0.79</v>
      </c>
      <c r="C21" s="180">
        <f>IF(ISNUMBER(VALUE(SUBSTITUTE(実質収支比率等に係る経年分析!G$49,"▲","-"))),ROUND(VALUE(SUBSTITUTE(実質収支比率等に係る経年分析!G$49,"▲","-")),2),NA())</f>
        <v>-0.13</v>
      </c>
      <c r="D21" s="180">
        <f>IF(ISNUMBER(VALUE(SUBSTITUTE(実質収支比率等に係る経年分析!H$49,"▲","-"))),ROUND(VALUE(SUBSTITUTE(実質収支比率等に係る経年分析!H$49,"▲","-")),2),NA())</f>
        <v>-1.34</v>
      </c>
      <c r="E21" s="180">
        <f>IF(ISNUMBER(VALUE(SUBSTITUTE(実質収支比率等に係る経年分析!I$49,"▲","-"))),ROUND(VALUE(SUBSTITUTE(実質収支比率等に係る経年分析!I$49,"▲","-")),2),NA())</f>
        <v>-1.67</v>
      </c>
      <c r="F21" s="180">
        <f>IF(ISNUMBER(VALUE(SUBSTITUTE(実質収支比率等に係る経年分析!J$49,"▲","-"))),ROUND(VALUE(SUBSTITUTE(実質収支比率等に係る経年分析!J$49,"▲","-")),2),NA())</f>
        <v>1.24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病院事業会計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1.38</v>
      </c>
      <c r="D29" s="181">
        <f>IF(ROUND(VALUE(SUBSTITUTE(連結実質赤字比率に係る赤字・黒字の構成分析!G$41,"▲", "-")), 2) &lt; 0, ABS(ROUND(VALUE(SUBSTITUTE(連結実質赤字比率に係る赤字・黒字の構成分析!G$41,"▲", "-")), 2)), NA())</f>
        <v>0.23</v>
      </c>
      <c r="E29" s="181" t="e">
        <f>IF(ROUND(VALUE(SUBSTITUTE(連結実質赤字比率に係る赤字・黒字の構成分析!G$41,"▲", "-")), 2) &gt;= 0, ABS(ROUND(VALUE(SUBSTITUTE(連結実質赤字比率に係る赤字・黒字の構成分析!G$41,"▲", "-")), 2)), NA())</f>
        <v>#N/A</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0.19</v>
      </c>
      <c r="H29" s="181">
        <f>IF(ROUND(VALUE(SUBSTITUTE(連結実質赤字比率に係る赤字・黒字の構成分析!I$41,"▲", "-")), 2) &lt; 0, ABS(ROUND(VALUE(SUBSTITUTE(連結実質赤字比率に係る赤字・黒字の構成分析!I$41,"▲", "-")), 2)), NA())</f>
        <v>0.84</v>
      </c>
      <c r="I29" s="181" t="e">
        <f>IF(ROUND(VALUE(SUBSTITUTE(連結実質赤字比率に係る赤字・黒字の構成分析!I$41,"▲", "-")), 2) &gt;= 0, ABS(ROUND(VALUE(SUBSTITUTE(連結実質赤字比率に係る赤字・黒字の構成分析!I$41,"▲", "-")), 2)), NA())</f>
        <v>#N/A</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国立公園内森林保全事業特別会計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0.15</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4.0999999999999996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1028</v>
      </c>
      <c r="E42" s="182"/>
      <c r="F42" s="182"/>
      <c r="G42" s="182">
        <f>'実質公債費比率（分子）の構造'!L$52</f>
        <v>1014</v>
      </c>
      <c r="H42" s="182"/>
      <c r="I42" s="182"/>
      <c r="J42" s="182">
        <f>'実質公債費比率（分子）の構造'!M$52</f>
        <v>978</v>
      </c>
      <c r="K42" s="182"/>
      <c r="L42" s="182"/>
      <c r="M42" s="182">
        <f>'実質公債費比率（分子）の構造'!N$52</f>
        <v>973</v>
      </c>
      <c r="N42" s="182"/>
      <c r="O42" s="182"/>
      <c r="P42" s="182">
        <f>'実質公債費比率（分子）の構造'!O$52</f>
        <v>992</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1</v>
      </c>
      <c r="L43" s="182"/>
      <c r="M43" s="182"/>
      <c r="N43" s="182">
        <f>'実質公債費比率（分子）の構造'!O$51</f>
        <v>1</v>
      </c>
      <c r="O43" s="182"/>
      <c r="P43" s="182"/>
    </row>
    <row r="44" spans="1:16" x14ac:dyDescent="0.15">
      <c r="A44" s="182" t="s">
        <v>64</v>
      </c>
      <c r="B44" s="182">
        <f>'実質公債費比率（分子）の構造'!K$50</f>
        <v>51</v>
      </c>
      <c r="C44" s="182"/>
      <c r="D44" s="182"/>
      <c r="E44" s="182">
        <f>'実質公債費比率（分子）の構造'!L$50</f>
        <v>69</v>
      </c>
      <c r="F44" s="182"/>
      <c r="G44" s="182"/>
      <c r="H44" s="182">
        <f>'実質公債費比率（分子）の構造'!M$50</f>
        <v>88</v>
      </c>
      <c r="I44" s="182"/>
      <c r="J44" s="182"/>
      <c r="K44" s="182">
        <f>'実質公債費比率（分子）の構造'!N$50</f>
        <v>86</v>
      </c>
      <c r="L44" s="182"/>
      <c r="M44" s="182"/>
      <c r="N44" s="182">
        <f>'実質公債費比率（分子）の構造'!O$50</f>
        <v>103</v>
      </c>
      <c r="O44" s="182"/>
      <c r="P44" s="182"/>
    </row>
    <row r="45" spans="1:16" x14ac:dyDescent="0.15">
      <c r="A45" s="182" t="s">
        <v>65</v>
      </c>
      <c r="B45" s="182">
        <f>'実質公債費比率（分子）の構造'!K$49</f>
        <v>8</v>
      </c>
      <c r="C45" s="182"/>
      <c r="D45" s="182"/>
      <c r="E45" s="182">
        <f>'実質公債費比率（分子）の構造'!L$49</f>
        <v>33</v>
      </c>
      <c r="F45" s="182"/>
      <c r="G45" s="182"/>
      <c r="H45" s="182">
        <f>'実質公債費比率（分子）の構造'!M$49</f>
        <v>43</v>
      </c>
      <c r="I45" s="182"/>
      <c r="J45" s="182"/>
      <c r="K45" s="182">
        <f>'実質公債費比率（分子）の構造'!N$49</f>
        <v>73</v>
      </c>
      <c r="L45" s="182"/>
      <c r="M45" s="182"/>
      <c r="N45" s="182">
        <f>'実質公債費比率（分子）の構造'!O$49</f>
        <v>74</v>
      </c>
      <c r="O45" s="182"/>
      <c r="P45" s="182"/>
    </row>
    <row r="46" spans="1:16" x14ac:dyDescent="0.15">
      <c r="A46" s="182" t="s">
        <v>66</v>
      </c>
      <c r="B46" s="182">
        <f>'実質公債費比率（分子）の構造'!K$48</f>
        <v>236</v>
      </c>
      <c r="C46" s="182"/>
      <c r="D46" s="182"/>
      <c r="E46" s="182">
        <f>'実質公債費比率（分子）の構造'!L$48</f>
        <v>225</v>
      </c>
      <c r="F46" s="182"/>
      <c r="G46" s="182"/>
      <c r="H46" s="182">
        <f>'実質公債費比率（分子）の構造'!M$48</f>
        <v>206</v>
      </c>
      <c r="I46" s="182"/>
      <c r="J46" s="182"/>
      <c r="K46" s="182">
        <f>'実質公債費比率（分子）の構造'!N$48</f>
        <v>229</v>
      </c>
      <c r="L46" s="182"/>
      <c r="M46" s="182"/>
      <c r="N46" s="182">
        <f>'実質公債費比率（分子）の構造'!O$48</f>
        <v>261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1157</v>
      </c>
      <c r="C49" s="182"/>
      <c r="D49" s="182"/>
      <c r="E49" s="182">
        <f>'実質公債費比率（分子）の構造'!L$45</f>
        <v>1177</v>
      </c>
      <c r="F49" s="182"/>
      <c r="G49" s="182"/>
      <c r="H49" s="182">
        <f>'実質公債費比率（分子）の構造'!M$45</f>
        <v>1084</v>
      </c>
      <c r="I49" s="182"/>
      <c r="J49" s="182"/>
      <c r="K49" s="182">
        <f>'実質公債費比率（分子）の構造'!N$45</f>
        <v>1070</v>
      </c>
      <c r="L49" s="182"/>
      <c r="M49" s="182"/>
      <c r="N49" s="182">
        <f>'実質公債費比率（分子）の構造'!O$45</f>
        <v>1064</v>
      </c>
      <c r="O49" s="182"/>
      <c r="P49" s="182"/>
    </row>
    <row r="50" spans="1:16" x14ac:dyDescent="0.15">
      <c r="A50" s="182" t="s">
        <v>70</v>
      </c>
      <c r="B50" s="182" t="e">
        <f>NA()</f>
        <v>#N/A</v>
      </c>
      <c r="C50" s="182">
        <f>IF(ISNUMBER('実質公債費比率（分子）の構造'!K$53),'実質公債費比率（分子）の構造'!K$53,NA())</f>
        <v>424</v>
      </c>
      <c r="D50" s="182" t="e">
        <f>NA()</f>
        <v>#N/A</v>
      </c>
      <c r="E50" s="182" t="e">
        <f>NA()</f>
        <v>#N/A</v>
      </c>
      <c r="F50" s="182">
        <f>IF(ISNUMBER('実質公債費比率（分子）の構造'!L$53),'実質公債費比率（分子）の構造'!L$53,NA())</f>
        <v>490</v>
      </c>
      <c r="G50" s="182" t="e">
        <f>NA()</f>
        <v>#N/A</v>
      </c>
      <c r="H50" s="182" t="e">
        <f>NA()</f>
        <v>#N/A</v>
      </c>
      <c r="I50" s="182">
        <f>IF(ISNUMBER('実質公債費比率（分子）の構造'!M$53),'実質公債費比率（分子）の構造'!M$53,NA())</f>
        <v>443</v>
      </c>
      <c r="J50" s="182" t="e">
        <f>NA()</f>
        <v>#N/A</v>
      </c>
      <c r="K50" s="182" t="e">
        <f>NA()</f>
        <v>#N/A</v>
      </c>
      <c r="L50" s="182">
        <f>IF(ISNUMBER('実質公債費比率（分子）の構造'!N$53),'実質公債費比率（分子）の構造'!N$53,NA())</f>
        <v>486</v>
      </c>
      <c r="M50" s="182" t="e">
        <f>NA()</f>
        <v>#N/A</v>
      </c>
      <c r="N50" s="182" t="e">
        <f>NA()</f>
        <v>#N/A</v>
      </c>
      <c r="O50" s="182">
        <f>IF(ISNUMBER('実質公債費比率（分子）の構造'!O$53),'実質公債費比率（分子）の構造'!O$53,NA())</f>
        <v>511</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10074</v>
      </c>
      <c r="E56" s="181"/>
      <c r="F56" s="181"/>
      <c r="G56" s="181">
        <f>'将来負担比率（分子）の構造'!J$52</f>
        <v>9739</v>
      </c>
      <c r="H56" s="181"/>
      <c r="I56" s="181"/>
      <c r="J56" s="181">
        <f>'将来負担比率（分子）の構造'!K$52</f>
        <v>9578</v>
      </c>
      <c r="K56" s="181"/>
      <c r="L56" s="181"/>
      <c r="M56" s="181">
        <f>'将来負担比率（分子）の構造'!L$52</f>
        <v>9342</v>
      </c>
      <c r="N56" s="181"/>
      <c r="O56" s="181"/>
      <c r="P56" s="181">
        <f>'将来負担比率（分子）の構造'!M$52</f>
        <v>9307</v>
      </c>
    </row>
    <row r="57" spans="1:16" x14ac:dyDescent="0.15">
      <c r="A57" s="181" t="s">
        <v>41</v>
      </c>
      <c r="B57" s="181"/>
      <c r="C57" s="181"/>
      <c r="D57" s="181">
        <f>'将来負担比率（分子）の構造'!I$51</f>
        <v>1215</v>
      </c>
      <c r="E57" s="181"/>
      <c r="F57" s="181"/>
      <c r="G57" s="181">
        <f>'将来負担比率（分子）の構造'!J$51</f>
        <v>1243</v>
      </c>
      <c r="H57" s="181"/>
      <c r="I57" s="181"/>
      <c r="J57" s="181">
        <f>'将来負担比率（分子）の構造'!K$51</f>
        <v>1279</v>
      </c>
      <c r="K57" s="181"/>
      <c r="L57" s="181"/>
      <c r="M57" s="181">
        <f>'将来負担比率（分子）の構造'!L$51</f>
        <v>1341</v>
      </c>
      <c r="N57" s="181"/>
      <c r="O57" s="181"/>
      <c r="P57" s="181">
        <f>'将来負担比率（分子）の構造'!M$51</f>
        <v>1327</v>
      </c>
    </row>
    <row r="58" spans="1:16" x14ac:dyDescent="0.15">
      <c r="A58" s="181" t="s">
        <v>40</v>
      </c>
      <c r="B58" s="181"/>
      <c r="C58" s="181"/>
      <c r="D58" s="181">
        <f>'将来負担比率（分子）の構造'!I$50</f>
        <v>2541</v>
      </c>
      <c r="E58" s="181"/>
      <c r="F58" s="181"/>
      <c r="G58" s="181">
        <f>'将来負担比率（分子）の構造'!J$50</f>
        <v>2475</v>
      </c>
      <c r="H58" s="181"/>
      <c r="I58" s="181"/>
      <c r="J58" s="181">
        <f>'将来負担比率（分子）の構造'!K$50</f>
        <v>2236</v>
      </c>
      <c r="K58" s="181"/>
      <c r="L58" s="181"/>
      <c r="M58" s="181">
        <f>'将来負担比率（分子）の構造'!L$50</f>
        <v>2100</v>
      </c>
      <c r="N58" s="181"/>
      <c r="O58" s="181"/>
      <c r="P58" s="181">
        <f>'将来負担比率（分子）の構造'!M$50</f>
        <v>2272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878</v>
      </c>
      <c r="C62" s="181"/>
      <c r="D62" s="181"/>
      <c r="E62" s="181">
        <f>'将来負担比率（分子）の構造'!J$45</f>
        <v>882</v>
      </c>
      <c r="F62" s="181"/>
      <c r="G62" s="181"/>
      <c r="H62" s="181">
        <f>'将来負担比率（分子）の構造'!K$45</f>
        <v>860</v>
      </c>
      <c r="I62" s="181"/>
      <c r="J62" s="181"/>
      <c r="K62" s="181">
        <f>'将来負担比率（分子）の構造'!L$45</f>
        <v>831</v>
      </c>
      <c r="L62" s="181"/>
      <c r="M62" s="181"/>
      <c r="N62" s="181">
        <f>'将来負担比率（分子）の構造'!M$45</f>
        <v>859</v>
      </c>
      <c r="O62" s="181"/>
      <c r="P62" s="181"/>
    </row>
    <row r="63" spans="1:16" x14ac:dyDescent="0.15">
      <c r="A63" s="181" t="s">
        <v>33</v>
      </c>
      <c r="B63" s="181">
        <f>'将来負担比率（分子）の構造'!I$44</f>
        <v>1391</v>
      </c>
      <c r="C63" s="181"/>
      <c r="D63" s="181"/>
      <c r="E63" s="181">
        <f>'将来負担比率（分子）の構造'!J$44</f>
        <v>1342</v>
      </c>
      <c r="F63" s="181"/>
      <c r="G63" s="181"/>
      <c r="H63" s="181">
        <f>'将来負担比率（分子）の構造'!K$44</f>
        <v>1302</v>
      </c>
      <c r="I63" s="181"/>
      <c r="J63" s="181"/>
      <c r="K63" s="181">
        <f>'将来負担比率（分子）の構造'!L$44</f>
        <v>1245</v>
      </c>
      <c r="L63" s="181"/>
      <c r="M63" s="181"/>
      <c r="N63" s="181">
        <f>'将来負担比率（分子）の構造'!M$44</f>
        <v>1281</v>
      </c>
      <c r="O63" s="181"/>
      <c r="P63" s="181"/>
    </row>
    <row r="64" spans="1:16" x14ac:dyDescent="0.15">
      <c r="A64" s="181" t="s">
        <v>32</v>
      </c>
      <c r="B64" s="181">
        <f>'将来負担比率（分子）の構造'!I$43</f>
        <v>3268</v>
      </c>
      <c r="C64" s="181"/>
      <c r="D64" s="181"/>
      <c r="E64" s="181">
        <f>'将来負担比率（分子）の構造'!J$43</f>
        <v>3133</v>
      </c>
      <c r="F64" s="181"/>
      <c r="G64" s="181"/>
      <c r="H64" s="181">
        <f>'将来負担比率（分子）の構造'!K$43</f>
        <v>3023</v>
      </c>
      <c r="I64" s="181"/>
      <c r="J64" s="181"/>
      <c r="K64" s="181">
        <f>'将来負担比率（分子）の構造'!L$43</f>
        <v>2830</v>
      </c>
      <c r="L64" s="181"/>
      <c r="M64" s="181"/>
      <c r="N64" s="181">
        <f>'将来負担比率（分子）の構造'!M$43</f>
        <v>2737</v>
      </c>
      <c r="O64" s="181"/>
      <c r="P64" s="181"/>
    </row>
    <row r="65" spans="1:16" x14ac:dyDescent="0.15">
      <c r="A65" s="181" t="s">
        <v>31</v>
      </c>
      <c r="B65" s="181">
        <f>'将来負担比率（分子）の構造'!I$42</f>
        <v>458</v>
      </c>
      <c r="C65" s="181"/>
      <c r="D65" s="181"/>
      <c r="E65" s="181">
        <f>'将来負担比率（分子）の構造'!J$42</f>
        <v>630</v>
      </c>
      <c r="F65" s="181"/>
      <c r="G65" s="181"/>
      <c r="H65" s="181">
        <f>'将来負担比率（分子）の構造'!K$42</f>
        <v>576</v>
      </c>
      <c r="I65" s="181"/>
      <c r="J65" s="181"/>
      <c r="K65" s="181">
        <f>'将来負担比率（分子）の構造'!L$42</f>
        <v>644</v>
      </c>
      <c r="L65" s="181"/>
      <c r="M65" s="181"/>
      <c r="N65" s="181">
        <f>'将来負担比率（分子）の構造'!M$42</f>
        <v>504</v>
      </c>
      <c r="O65" s="181"/>
      <c r="P65" s="181"/>
    </row>
    <row r="66" spans="1:16" x14ac:dyDescent="0.15">
      <c r="A66" s="181" t="s">
        <v>30</v>
      </c>
      <c r="B66" s="181">
        <f>'将来負担比率（分子）の構造'!I$41</f>
        <v>11905</v>
      </c>
      <c r="C66" s="181"/>
      <c r="D66" s="181"/>
      <c r="E66" s="181">
        <f>'将来負担比率（分子）の構造'!J$41</f>
        <v>11632</v>
      </c>
      <c r="F66" s="181"/>
      <c r="G66" s="181"/>
      <c r="H66" s="181">
        <f>'将来負担比率（分子）の構造'!K$41</f>
        <v>11577</v>
      </c>
      <c r="I66" s="181"/>
      <c r="J66" s="181"/>
      <c r="K66" s="181">
        <f>'将来負担比率（分子）の構造'!L$41</f>
        <v>11775</v>
      </c>
      <c r="L66" s="181"/>
      <c r="M66" s="181"/>
      <c r="N66" s="181">
        <f>'将来負担比率（分子）の構造'!M$41</f>
        <v>12157</v>
      </c>
      <c r="O66" s="181"/>
      <c r="P66" s="181"/>
    </row>
    <row r="67" spans="1:16" x14ac:dyDescent="0.15">
      <c r="A67" s="181" t="s">
        <v>74</v>
      </c>
      <c r="B67" s="181" t="e">
        <f>NA()</f>
        <v>#N/A</v>
      </c>
      <c r="C67" s="181">
        <f>IF(ISNUMBER('将来負担比率（分子）の構造'!I$53), IF('将来負担比率（分子）の構造'!I$53 &lt; 0, 0, '将来負担比率（分子）の構造'!I$53), NA())</f>
        <v>4071</v>
      </c>
      <c r="D67" s="181" t="e">
        <f>NA()</f>
        <v>#N/A</v>
      </c>
      <c r="E67" s="181" t="e">
        <f>NA()</f>
        <v>#N/A</v>
      </c>
      <c r="F67" s="181">
        <f>IF(ISNUMBER('将来負担比率（分子）の構造'!J$53), IF('将来負担比率（分子）の構造'!J$53 &lt; 0, 0, '将来負担比率（分子）の構造'!J$53), NA())</f>
        <v>4161</v>
      </c>
      <c r="G67" s="181" t="e">
        <f>NA()</f>
        <v>#N/A</v>
      </c>
      <c r="H67" s="181" t="e">
        <f>NA()</f>
        <v>#N/A</v>
      </c>
      <c r="I67" s="181">
        <f>IF(ISNUMBER('将来負担比率（分子）の構造'!K$53), IF('将来負担比率（分子）の構造'!K$53 &lt; 0, 0, '将来負担比率（分子）の構造'!K$53), NA())</f>
        <v>4245</v>
      </c>
      <c r="J67" s="181" t="e">
        <f>NA()</f>
        <v>#N/A</v>
      </c>
      <c r="K67" s="181" t="e">
        <f>NA()</f>
        <v>#N/A</v>
      </c>
      <c r="L67" s="181">
        <f>IF(ISNUMBER('将来負担比率（分子）の構造'!L$53), IF('将来負担比率（分子）の構造'!L$53 &lt; 0, 0, '将来負担比率（分子）の構造'!L$53), NA())</f>
        <v>4543</v>
      </c>
      <c r="M67" s="181" t="e">
        <f>NA()</f>
        <v>#N/A</v>
      </c>
      <c r="N67" s="181" t="e">
        <f>NA()</f>
        <v>#N/A</v>
      </c>
      <c r="O67" s="181">
        <f>IF(ISNUMBER('将来負担比率（分子）の構造'!M$53), IF('将来負担比率（分子）の構造'!M$53 &lt; 0, 0, '将来負担比率（分子）の構造'!M$53), NA())</f>
        <v>4632</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1261</v>
      </c>
      <c r="C72" s="185">
        <f>基金残高に係る経年分析!G55</f>
        <v>1157</v>
      </c>
      <c r="D72" s="185">
        <f>基金残高に係る経年分析!H55</f>
        <v>1200</v>
      </c>
    </row>
    <row r="73" spans="1:16" x14ac:dyDescent="0.15">
      <c r="A73" s="184" t="s">
        <v>77</v>
      </c>
      <c r="B73" s="185">
        <f>基金残高に係る経年分析!F56</f>
        <v>342</v>
      </c>
      <c r="C73" s="185">
        <f>基金残高に係る経年分析!G56</f>
        <v>292</v>
      </c>
      <c r="D73" s="185">
        <f>基金残高に係る経年分析!H56</f>
        <v>337</v>
      </c>
    </row>
    <row r="74" spans="1:16" x14ac:dyDescent="0.15">
      <c r="A74" s="184" t="s">
        <v>78</v>
      </c>
      <c r="B74" s="185">
        <f>基金残高に係る経年分析!F57</f>
        <v>372</v>
      </c>
      <c r="C74" s="185">
        <f>基金残高に係る経年分析!G57</f>
        <v>401</v>
      </c>
      <c r="D74" s="185">
        <f>基金残高に係る経年分析!H57</f>
        <v>466</v>
      </c>
    </row>
  </sheetData>
  <sheetProtection algorithmName="SHA-512" hashValue="e9SyReC0ZHvEHdy4eIOr6wBy4dOXd/A8OwnPkH8NJAYXNjSlb2D3NFBeJjhnGQ4cr+4C4wshgjWr6r/6MaSBDg==" saltValue="A69GV0ruzBkDl7JDnKUPk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2022-03-03T00:57:41Z</cp:lastPrinted>
  <dcterms:created xsi:type="dcterms:W3CDTF">2022-02-02T03:17:56Z</dcterms:created>
  <dcterms:modified xsi:type="dcterms:W3CDTF">2022-09-27T07:00:44Z</dcterms:modified>
  <cp:category/>
</cp:coreProperties>
</file>