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730" yWindow="180" windowWidth="15360" windowHeight="763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CO34" i="10"/>
  <c r="CO35"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<sst xmlns="http://schemas.openxmlformats.org/spreadsheetml/2006/main" count="1062" uniqueCount="596">
  <si>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</si>
  <si>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</si>
  <si>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</si>
  <si>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</si>
  <si>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</si>
  <si>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</si>
  <si>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</si>
  <si>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</si>
  <si>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</si>
  <si>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</si>
  <si>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</si>
  <si>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</si>
  <si>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</si>
  <si>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</si>
  <si>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</si>
  <si>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</si>
  <si>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</si>
  <si>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</si>
  <si>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</si>
  <si>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</si>
  <si>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</si>
  <si>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</si>
  <si>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</si>
  <si>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</si>
  <si>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</si>
  <si>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</si>
  <si>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</si>
  <si>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</si>
  <si>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</si>
  <si>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</si>
  <si>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</si>
  <si>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</si>
  <si>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</si>
  <si>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</si>
  <si>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</si>
  <si>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</si>
  <si>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</si>
  <si>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</si>
  <si>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</si>
  <si>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</si>
  <si>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</si>
  <si>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</si>
  <si>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</si>
  <si>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</si>
  <si>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</si>
  <si>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</si>
  <si>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</si>
  <si>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</si>
  <si>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</si>
  <si>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</si>
  <si>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</si>
  <si>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</si>
  <si>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</si>
  <si>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</si>
  <si>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</si>
  <si>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</si>
  <si>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</si>
  <si>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</si>
  <si>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</si>
  <si>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</si>
  <si>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</si>
  <si>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</si>
  <si>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</si>
  <si>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</si>
  <si>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</si>
  <si>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</si>
  <si>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</si>
  <si>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</si>
  <si>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</si>
  <si>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</si>
  <si>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</si>
  <si>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</si>
  <si>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</si>
  <si>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</si>
  <si>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</si>
  <si>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</si>
  <si>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</si>
  <si>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</si>
  <si>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</si>
  <si>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</si>
  <si>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</si>
  <si>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</si>
  <si>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</si>
  <si>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</si>
  <si>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</si>
  <si>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</si>
  <si>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</si>
  <si>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</si>
  <si>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</si>
  <si>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</si>
  <si>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</si>
  <si>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</si>
  <si>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斜里町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</si>
  <si>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</si>
  <si>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</si>
  <si>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</si>
  <si>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</si>
  <si>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</si>
  <si>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</si>
  <si>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</si>
  <si>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</si>
  <si>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</si>
  <si>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</si>
  <si>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</si>
  <si>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</si>
  <si>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</si>
  <si>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</si>
  <si>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</si>
  <si>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</si>
  <si>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</si>
  <si>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</si>
  <si>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</si>
  <si>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</si>
  <si>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</si>
  <si>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</si>
  <si>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</si>
  <si>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</si>
  <si>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</si>
  <si>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</si>
  <si>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</si>
  <si>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</si>
  <si>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</si>
  <si>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</si>
  <si>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</si>
  <si>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</si>
  <si>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</si>
  <si>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</si>
  <si>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</si>
  <si>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</si>
  <si>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</si>
  <si>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</si>
  <si>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</si>
  <si>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</si>
  <si>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</si>
  <si>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</si>
  <si>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</si>
  <si>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</si>
  <si>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</si>
  <si>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</si>
  <si>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</si>
  <si>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</si>
  <si>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</si>
  <si>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</si>
  <si>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</si>
  <si>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</si>
  <si>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病院事業会計</t>
    <phoneticPr fontId="5"/>
  </si>
  <si>
    <t>-</t>
    <phoneticPr fontId="5"/>
  </si>
  <si>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</si>
  <si>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</si>
  <si>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</si>
  <si>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</si>
  <si>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</si>
  <si>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</si>
  <si>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</si>
  <si>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</si>
  <si>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</si>
  <si>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</si>
  <si>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</si>
  <si>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</si>
  <si>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</si>
  <si>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</si>
  <si>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</si>
  <si>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</si>
  <si>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</si>
  <si>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</si>
  <si>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</si>
  <si>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</si>
  <si>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</si>
  <si>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</si>
  <si>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</si>
  <si>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</si>
  <si>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</si>
  <si>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</si>
  <si>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</si>
  <si>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</si>
  <si>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</si>
  <si>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</si>
  <si>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</si>
  <si>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</si>
  <si>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</si>
  <si>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</si>
  <si>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</si>
  <si>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</si>
  <si>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</si>
  <si>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</si>
  <si>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</si>
  <si>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</si>
  <si>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</si>
  <si>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</si>
  <si>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</si>
  <si>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</si>
  <si>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</si>
  <si>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</si>
  <si>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</si>
  <si>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</si>
  <si>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</si>
  <si>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</si>
  <si>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</si>
  <si>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</si>
  <si>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</si>
  <si>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</si>
  <si>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</si>
  <si>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</si>
  <si>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</si>
  <si>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</si>
  <si>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</si>
  <si>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</si>
  <si>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</si>
  <si>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</si>
  <si>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</si>
  <si>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北海道斜里町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</si>
  <si>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</si>
  <si>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</si>
  <si>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</si>
  <si>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</si>
  <si>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</si>
  <si>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</si>
  <si>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</si>
  <si>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</si>
  <si>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</si>
  <si>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</si>
  <si>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</si>
  <si>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</si>
  <si>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</si>
  <si>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</si>
  <si>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</si>
  <si>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</si>
  <si>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</si>
  <si>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</si>
  <si>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</si>
  <si>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</si>
  <si>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</si>
  <si>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</si>
  <si>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</si>
  <si>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</si>
  <si>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</si>
  <si>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</si>
  <si>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</si>
  <si>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</si>
  <si>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</si>
  <si>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</si>
  <si>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</si>
  <si>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</si>
  <si>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</si>
  <si>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</si>
  <si>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</si>
  <si>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</si>
  <si>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</si>
  <si>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</si>
  <si>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</si>
  <si>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</si>
  <si>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</si>
  <si>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</si>
  <si>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</si>
  <si>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</si>
  <si>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</si>
  <si>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</si>
  <si>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</si>
  <si>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</si>
  <si>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</si>
  <si>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</si>
  <si>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</si>
  <si>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</si>
  <si>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</si>
  <si>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</si>
  <si>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</si>
  <si>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</si>
  <si>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</si>
  <si>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</si>
  <si>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</si>
  <si>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</si>
  <si>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</si>
  <si>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</si>
  <si>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</si>
  <si>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</si>
  <si>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</si>
  <si>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</si>
  <si>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</si>
  <si>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</si>
  <si>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</si>
  <si>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</si>
  <si>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</si>
  <si>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</si>
  <si>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</si>
  <si>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</si>
  <si>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</si>
  <si>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</si>
  <si>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</si>
  <si>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</si>
  <si>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</si>
  <si>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</si>
  <si>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</si>
  <si>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</si>
  <si>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</si>
  <si>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</si>
  <si>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</si>
  <si>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</si>
  <si>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</si>
  <si>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</si>
  <si>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</si>
  <si>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</si>
  <si>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</si>
  <si>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</si>
  <si>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</si>
  <si>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</si>
  <si>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</si>
  <si>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</si>
  <si>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</si>
  <si>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</si>
  <si>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</si>
  <si>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</si>
  <si>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</si>
  <si>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</si>
  <si>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</si>
  <si>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</si>
  <si>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</si>
  <si>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</si>
  <si>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</si>
  <si>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</si>
  <si>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</si>
  <si>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</si>
  <si>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</si>
  <si>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</si>
  <si>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</si>
  <si>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</si>
  <si>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</si>
  <si>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</si>
  <si>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</si>
  <si>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</si>
  <si>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</si>
  <si>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</si>
  <si>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</si>
  <si>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</si>
  <si>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</si>
  <si>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</si>
  <si>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</si>
  <si>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</si>
  <si>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</si>
  <si>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</si>
  <si>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</si>
  <si>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</si>
  <si>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</si>
  <si>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</si>
  <si>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</si>
  <si>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</si>
  <si>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</si>
  <si>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</si>
  <si>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</si>
  <si>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</si>
  <si>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</si>
  <si>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</si>
  <si>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</si>
  <si>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</si>
  <si>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</si>
  <si>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</si>
  <si>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</si>
  <si>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</si>
  <si>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</si>
  <si>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</si>
  <si>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</si>
  <si>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</si>
  <si>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北海道斜里町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</si>
  <si>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</si>
  <si>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</si>
  <si>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</si>
  <si>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</si>
  <si>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</si>
  <si>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</si>
  <si>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</si>
  <si>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</si>
  <si>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</si>
  <si>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</si>
  <si>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</si>
  <si>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</si>
  <si>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</si>
  <si>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</si>
  <si>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</si>
  <si>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</si>
  <si>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</si>
  <si>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</si>
  <si>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</si>
  <si>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</si>
  <si>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国立公園内森林保全事業特別会計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</si>
  <si>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</si>
  <si>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</si>
  <si>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</si>
  <si>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</si>
  <si>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</si>
  <si>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</si>
  <si>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</si>
  <si>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</si>
  <si>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</si>
  <si>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</si>
  <si>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</si>
  <si>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</si>
  <si>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</si>
  <si>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</si>
  <si>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</si>
  <si>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</si>
  <si>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</si>
  <si>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</si>
  <si>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</si>
  <si>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</si>
  <si>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</si>
  <si>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</si>
  <si>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</si>
  <si>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</si>
  <si>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</si>
  <si>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</si>
  <si>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</si>
  <si>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</si>
  <si>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</si>
  <si>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</si>
  <si>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</si>
  <si>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</si>
  <si>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</si>
  <si>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</si>
  <si>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</si>
  <si>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</si>
  <si>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</si>
  <si>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</si>
  <si>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</si>
  <si>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</si>
  <si>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</si>
  <si>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</si>
  <si>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</si>
  <si>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</si>
  <si>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</si>
  <si>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</si>
  <si>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</si>
  <si>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</si>
  <si>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</si>
  <si>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</si>
  <si>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</si>
  <si>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</si>
  <si>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</si>
  <si>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</si>
  <si>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</si>
  <si>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</si>
  <si>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</si>
  <si>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</si>
  <si>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</si>
  <si>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</si>
  <si>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</si>
  <si>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</si>
  <si>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</si>
  <si>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</si>
  <si>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</si>
  <si>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</si>
  <si>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</si>
  <si>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</si>
  <si>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</si>
  <si>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</si>
  <si>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</si>
  <si>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</si>
  <si>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</si>
  <si>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</si>
  <si>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</si>
  <si>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</si>
  <si>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</si>
  <si>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</si>
  <si>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</si>
  <si>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</si>
  <si>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</si>
  <si>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</si>
  <si>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</si>
  <si>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</si>
  <si>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</si>
  <si>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</si>
  <si>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</si>
  <si>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</si>
  <si>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</si>
  <si>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</si>
  <si>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</si>
  <si>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</si>
  <si>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</si>
  <si>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</si>
  <si>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</si>
  <si>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</si>
  <si>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</si>
  <si>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</si>
  <si>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</si>
  <si>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</si>
  <si>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</si>
  <si>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</si>
  <si>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</si>
  <si>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</si>
  <si>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</si>
  <si>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</si>
  <si>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</si>
  <si>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</si>
  <si>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</si>
  <si>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</si>
  <si>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</si>
  <si>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</si>
  <si>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</si>
  <si>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</si>
  <si>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</si>
  <si>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</si>
  <si>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</si>
  <si>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</si>
  <si>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</si>
  <si>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</si>
  <si>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</si>
  <si>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</si>
  <si>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</si>
  <si>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</si>
  <si>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</si>
  <si>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</si>
  <si>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</si>
  <si>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</si>
  <si>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</si>
  <si>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</si>
  <si>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</si>
  <si>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</si>
  <si>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</si>
  <si>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</si>
  <si>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</si>
  <si>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</si>
  <si>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</si>
  <si>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</si>
  <si>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</si>
  <si>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</si>
  <si>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</si>
  <si>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</si>
  <si>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</si>
  <si>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</si>
  <si>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</si>
  <si>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</si>
  <si>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</si>
  <si>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</si>
  <si>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</si>
  <si>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</si>
  <si>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</si>
  <si>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</si>
  <si>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</si>
  <si>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</si>
  <si>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</si>
  <si>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</si>
  <si>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</si>
  <si>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</si>
  <si>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</si>
  <si>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</si>
  <si>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</si>
  <si>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</si>
  <si>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</si>
  <si>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</si>
  <si>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</si>
  <si>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</si>
  <si>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</si>
  <si>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</si>
  <si>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</si>
  <si>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</si>
  <si>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</si>
  <si>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</si>
  <si>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1.07</t>
  </si>
  <si>
    <t>▲ 2.94</t>
  </si>
  <si>
    <t>▲ 0.79</t>
  </si>
  <si>
    <t>▲ 0.13</t>
  </si>
  <si>
    <t>病院事業会計</t>
  </si>
  <si>
    <t>▲ 0.23</t>
  </si>
  <si>
    <t>水道事業会計</t>
  </si>
  <si>
    <t>一般会計</t>
  </si>
  <si>
    <t>国民健康保険事業特別会計</t>
  </si>
  <si>
    <t>介護保険事業特別会計</t>
  </si>
  <si>
    <t>後期高齢者医療特別会計</t>
  </si>
  <si>
    <t>公共下水道事業特別会計</t>
  </si>
  <si>
    <t>国立公園内森林保全事業特別会計</t>
  </si>
  <si>
    <t>その他会計（赤字）</t>
  </si>
  <si>
    <t>その他会計（黒字）</t>
  </si>
  <si>
    <t>公共施設整備基金</t>
    <rPh sb="0" eb="2">
      <t>コウキョウ</t>
    </rPh>
    <rPh sb="2" eb="4">
      <t>シセツ</t>
    </rPh>
    <rPh sb="4" eb="6">
      <t>セイビ</t>
    </rPh>
    <rPh sb="6" eb="8">
      <t>キキン</t>
    </rPh>
    <phoneticPr fontId="11"/>
  </si>
  <si>
    <t>町営住宅整備基金</t>
    <rPh sb="0" eb="2">
      <t>チョウエイ</t>
    </rPh>
    <rPh sb="2" eb="4">
      <t>ジュウタク</t>
    </rPh>
    <rPh sb="4" eb="6">
      <t>セイビ</t>
    </rPh>
    <rPh sb="6" eb="8">
      <t>キキン</t>
    </rPh>
    <phoneticPr fontId="11"/>
  </si>
  <si>
    <t>国立公園内森林保全基金</t>
    <rPh sb="0" eb="2">
      <t>コクリツ</t>
    </rPh>
    <rPh sb="2" eb="4">
      <t>コウエン</t>
    </rPh>
    <rPh sb="4" eb="5">
      <t>ナイ</t>
    </rPh>
    <rPh sb="5" eb="7">
      <t>シンリン</t>
    </rPh>
    <rPh sb="7" eb="9">
      <t>ホゼン</t>
    </rPh>
    <rPh sb="9" eb="11">
      <t>キキン</t>
    </rPh>
    <phoneticPr fontId="11"/>
  </si>
  <si>
    <t>漁業振興基金</t>
    <rPh sb="0" eb="2">
      <t>ギョギョウ</t>
    </rPh>
    <rPh sb="2" eb="4">
      <t>シンコウ</t>
    </rPh>
    <rPh sb="4" eb="6">
      <t>キキン</t>
    </rPh>
    <phoneticPr fontId="11"/>
  </si>
  <si>
    <t>保健福祉サービス基金</t>
    <rPh sb="0" eb="2">
      <t>ホケン</t>
    </rPh>
    <rPh sb="2" eb="4">
      <t>フクシ</t>
    </rPh>
    <rPh sb="8" eb="10">
      <t>キキン</t>
    </rPh>
    <phoneticPr fontId="11"/>
  </si>
  <si>
    <t>-</t>
    <phoneticPr fontId="2"/>
  </si>
  <si>
    <t>斜里郡３町終末処理事業組合</t>
    <rPh sb="0" eb="2">
      <t>シャリ</t>
    </rPh>
    <rPh sb="2" eb="3">
      <t>グン</t>
    </rPh>
    <rPh sb="4" eb="5">
      <t>チョウ</t>
    </rPh>
    <rPh sb="5" eb="7">
      <t>シュウマツ</t>
    </rPh>
    <rPh sb="7" eb="9">
      <t>ショリ</t>
    </rPh>
    <rPh sb="9" eb="11">
      <t>ジギョウ</t>
    </rPh>
    <rPh sb="11" eb="13">
      <t>クミアイ</t>
    </rPh>
    <phoneticPr fontId="2"/>
  </si>
  <si>
    <t>斜里地区消防組合</t>
    <rPh sb="0" eb="2">
      <t>シャリ</t>
    </rPh>
    <rPh sb="2" eb="4">
      <t>チク</t>
    </rPh>
    <rPh sb="4" eb="6">
      <t>ショウボウ</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</si>
  <si>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</si>
  <si>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斜里町土地開発公社</t>
    <rPh sb="0" eb="3">
      <t>シャリチョウ</t>
    </rPh>
    <rPh sb="3" eb="5">
      <t>トチ</t>
    </rPh>
    <rPh sb="5" eb="7">
      <t>カイハツ</t>
    </rPh>
    <rPh sb="7" eb="9">
      <t>コウシャ</t>
    </rPh>
    <phoneticPr fontId="2"/>
  </si>
  <si>
    <t>知床財団</t>
    <rPh sb="0" eb="2">
      <t>シレトコ</t>
    </rPh>
    <rPh sb="2" eb="4">
      <t>ザイダン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</si>
  <si>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</si>
  <si>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</si>
  <si>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</si>
  <si>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</si>
  <si>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</si>
  <si>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</si>
  <si>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</si>
  <si>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</si>
  <si>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</si>
  <si>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</si>
  <si>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</si>
  <si>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</si>
  <si>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</si>
  <si>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については、基金残高や基準財政需要額への算入見込額の減により、H28比で2.7％の増となっており、有形固定資産減価償却率についても公共施設の老朽化によりH28比で2.1%の増となっています。施設の複合化や除却、売却等により公共建築物の総量を削減し、維持管理に要する費用を削減していきます。</t>
    <rPh sb="0" eb="2">
      <t>ショウライ</t>
    </rPh>
    <rPh sb="2" eb="4">
      <t>フタン</t>
    </rPh>
    <rPh sb="4" eb="6">
      <t>ヒリツ</t>
    </rPh>
    <rPh sb="12" eb="14">
      <t>キキン</t>
    </rPh>
    <rPh sb="14" eb="16">
      <t>ザンダカ</t>
    </rPh>
    <rPh sb="17" eb="19">
      <t>キジュン</t>
    </rPh>
    <rPh sb="19" eb="21">
      <t>ザイセイ</t>
    </rPh>
    <rPh sb="21" eb="23">
      <t>ジュヨウ</t>
    </rPh>
    <rPh sb="23" eb="24">
      <t>ガク</t>
    </rPh>
    <rPh sb="28" eb="30">
      <t>ミコミ</t>
    </rPh>
    <rPh sb="30" eb="31">
      <t>ガク</t>
    </rPh>
    <rPh sb="32" eb="33">
      <t>ゲン</t>
    </rPh>
    <rPh sb="40" eb="41">
      <t>ヒ</t>
    </rPh>
    <rPh sb="47" eb="48">
      <t>ゾウ</t>
    </rPh>
    <rPh sb="55" eb="57">
      <t>ユウケイ</t>
    </rPh>
    <rPh sb="57" eb="59">
      <t>コテイ</t>
    </rPh>
    <rPh sb="59" eb="61">
      <t>シサン</t>
    </rPh>
    <rPh sb="61" eb="63">
      <t>ゲンカ</t>
    </rPh>
    <rPh sb="63" eb="65">
      <t>ショウキャク</t>
    </rPh>
    <rPh sb="65" eb="66">
      <t>リツ</t>
    </rPh>
    <rPh sb="71" eb="73">
      <t>コウキョウ</t>
    </rPh>
    <rPh sb="73" eb="75">
      <t>シセツ</t>
    </rPh>
    <rPh sb="76" eb="79">
      <t>ロウキュウカ</t>
    </rPh>
    <rPh sb="85" eb="86">
      <t>ヒ</t>
    </rPh>
    <rPh sb="92" eb="93">
      <t>ゾウ</t>
    </rPh>
    <rPh sb="101" eb="103">
      <t>シセツ</t>
    </rPh>
    <rPh sb="104" eb="107">
      <t>フクゴウカ</t>
    </rPh>
    <rPh sb="108" eb="110">
      <t>ジョキャク</t>
    </rPh>
    <rPh sb="111" eb="114">
      <t>バイキャクナド</t>
    </rPh>
    <rPh sb="117" eb="119">
      <t>コウキョウ</t>
    </rPh>
    <rPh sb="119" eb="121">
      <t>ケンチク</t>
    </rPh>
    <rPh sb="121" eb="122">
      <t>ブツ</t>
    </rPh>
    <rPh sb="123" eb="125">
      <t>ソウリョウ</t>
    </rPh>
    <rPh sb="126" eb="128">
      <t>サクゲン</t>
    </rPh>
    <rPh sb="130" eb="132">
      <t>イジ</t>
    </rPh>
    <rPh sb="132" eb="134">
      <t>カンリ</t>
    </rPh>
    <rPh sb="135" eb="136">
      <t>ヨウ</t>
    </rPh>
    <rPh sb="138" eb="140">
      <t>ヒヨウ</t>
    </rPh>
    <rPh sb="141" eb="143">
      <t>サクゲン</t>
    </rPh>
    <phoneticPr fontId="5"/>
  </si>
  <si>
    <t>元利償還金の減少等により、実質公債費比率は類似団体の平均値程度になってきましたが、将来負担比率は基金残高や基準財政需要額への算入見込額の減等もあり、類似団体の平均より高い水準となっています。</t>
    <rPh sb="0" eb="2">
      <t>ガンリ</t>
    </rPh>
    <rPh sb="2" eb="5">
      <t>ショウカンキン</t>
    </rPh>
    <rPh sb="6" eb="9">
      <t>ゲンショウナド</t>
    </rPh>
    <rPh sb="13" eb="15">
      <t>ジッシツ</t>
    </rPh>
    <rPh sb="15" eb="18">
      <t>コウサイヒ</t>
    </rPh>
    <rPh sb="18" eb="20">
      <t>ヒリツ</t>
    </rPh>
    <rPh sb="21" eb="23">
      <t>ルイジ</t>
    </rPh>
    <rPh sb="23" eb="25">
      <t>ダンタイ</t>
    </rPh>
    <rPh sb="26" eb="29">
      <t>ヘイキンチ</t>
    </rPh>
    <rPh sb="29" eb="31">
      <t>テイド</t>
    </rPh>
    <rPh sb="41" eb="43">
      <t>ショウライ</t>
    </rPh>
    <rPh sb="43" eb="45">
      <t>フタン</t>
    </rPh>
    <rPh sb="45" eb="47">
      <t>ヒリツ</t>
    </rPh>
    <rPh sb="48" eb="50">
      <t>キキン</t>
    </rPh>
    <rPh sb="50" eb="52">
      <t>ザンダカ</t>
    </rPh>
    <rPh sb="53" eb="55">
      <t>キジュン</t>
    </rPh>
    <rPh sb="55" eb="57">
      <t>ザイセイ</t>
    </rPh>
    <rPh sb="57" eb="59">
      <t>ジュヨウ</t>
    </rPh>
    <rPh sb="59" eb="60">
      <t>ガク</t>
    </rPh>
    <rPh sb="62" eb="64">
      <t>サンニュウ</t>
    </rPh>
    <rPh sb="64" eb="66">
      <t>ミコミ</t>
    </rPh>
    <rPh sb="66" eb="67">
      <t>ガク</t>
    </rPh>
    <rPh sb="68" eb="69">
      <t>ゲン</t>
    </rPh>
    <rPh sb="69" eb="70">
      <t>ナド</t>
    </rPh>
    <rPh sb="74" eb="76">
      <t>ルイジ</t>
    </rPh>
    <rPh sb="76" eb="78">
      <t>ダンタイ</t>
    </rPh>
    <rPh sb="79" eb="81">
      <t>ヘイキン</t>
    </rPh>
    <rPh sb="83" eb="84">
      <t>タカ</t>
    </rPh>
    <rPh sb="85" eb="87">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</si>
</sst>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2908-41A7-B548-9F90CD542C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188301</c:v>
                </c:pt>
                <c:pt idx="1">
                  <c:v>171932</c:v>
                </c:pt>
                <c:pt idx="2">
                  <c:v>208355</c:v>
                </c:pt>
                <c:pt idx="3">
                  <c:v>138183</c:v>
                </c:pt>
                <c:pt idx="4">
                  <c:v>165419</c:v>
                </c:pt>
              </c:numCache>
            </c:numRef>
          </c:val>
          <c:smooth val="0"/>
          <c:extLst xmlns:c16r2="http://schemas.microsoft.com/office/drawing/2015/06/chart">
            <c:ext xmlns:c16="http://schemas.microsoft.com/office/drawing/2014/chart" uri="{C3380CC4-5D6E-409C-BE32-E72D297353CC}">
              <c16:uniqueId val="{00000001-2908-41A7-B548-9F90CD542CE1}"/>
            </c:ext>
          </c:extLst>
        </c:ser>
        <c:dLbls>
          <c:showLegendKey val="0"/>
          <c:showVal val="0"/>
          <c:showCatName val="0"/>
          <c:showSerName val="0"/>
          <c:showPercent val="0"/>
          <c:showBubbleSize val="0"/>
        </c:dLbls>
        <c:marker val="1"/>
        <c:smooth val="0"/>
        <c:axId val="128095744"/>
        <c:axId val="128097664"/>
      </c:lineChart>
      <c:catAx>
        <c:axId val="128095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97664"/>
        <c:crosses val="autoZero"/>
        <c:auto val="1"/>
        <c:lblAlgn val="ctr"/>
        <c:lblOffset val="100"/>
        <c:tickLblSkip val="1"/>
        <c:tickMarkSkip val="1"/>
        <c:noMultiLvlLbl val="0"/>
      </c:catAx>
      <c:valAx>
        <c:axId val="1280976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9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c:v>
                </c:pt>
                <c:pt idx="1">
                  <c:v>3.07</c:v>
                </c:pt>
                <c:pt idx="2">
                  <c:v>3.8</c:v>
                </c:pt>
                <c:pt idx="3">
                  <c:v>3.01</c:v>
                </c:pt>
                <c:pt idx="4">
                  <c:v>2.9</c:v>
                </c:pt>
              </c:numCache>
            </c:numRef>
          </c:val>
          <c:extLst xmlns:c16r2="http://schemas.microsoft.com/office/drawing/2015/06/chart">
            <c:ext xmlns:c16="http://schemas.microsoft.com/office/drawing/2014/chart" uri="{C3380CC4-5D6E-409C-BE32-E72D297353CC}">
              <c16:uniqueId val="{00000000-6AC3-423B-96E8-0588CDEB09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25.92</c:v>
                </c:pt>
                <c:pt idx="1">
                  <c:v>23.92</c:v>
                </c:pt>
                <c:pt idx="2">
                  <c:v>24.21</c:v>
                </c:pt>
                <c:pt idx="3">
                  <c:v>24.4</c:v>
                </c:pt>
                <c:pt idx="4">
                  <c:v>24.72</c:v>
                </c:pt>
              </c:numCache>
            </c:numRef>
          </c:val>
          <c:extLst xmlns:c16r2="http://schemas.microsoft.com/office/drawing/2015/06/chart">
            <c:ext xmlns:c16="http://schemas.microsoft.com/office/drawing/2014/chart" uri="{C3380CC4-5D6E-409C-BE32-E72D297353CC}">
              <c16:uniqueId val="{00000001-6AC3-423B-96E8-0588CDEB0961}"/>
            </c:ext>
          </c:extLst>
        </c:ser>
        <c:dLbls>
          <c:showLegendKey val="0"/>
          <c:showVal val="0"/>
          <c:showCatName val="0"/>
          <c:showSerName val="0"/>
          <c:showPercent val="0"/>
          <c:showBubbleSize val="0"/>
        </c:dLbls>
        <c:gapWidth val="250"/>
        <c:overlap val="100"/>
        <c:axId val="128103552"/>
        <c:axId val="128105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-1.07</c:v>
                </c:pt>
                <c:pt idx="1">
                  <c:v>-2.94</c:v>
                </c:pt>
                <c:pt idx="2">
                  <c:v>1.37</c:v>
                </c:pt>
                <c:pt idx="3">
                  <c:v>-0.79</c:v>
                </c:pt>
                <c:pt idx="4">
                  <c:v>-0.13</c:v>
                </c:pt>
              </c:numCache>
            </c:numRef>
          </c:val>
          <c:smooth val="0"/>
          <c:extLst xmlns:c16r2="http://schemas.microsoft.com/office/drawing/2015/06/chart">
            <c:ext xmlns:c16="http://schemas.microsoft.com/office/drawing/2014/chart" uri="{C3380CC4-5D6E-409C-BE32-E72D297353CC}">
              <c16:uniqueId val="{00000002-6AC3-423B-96E8-0588CDEB0961}"/>
            </c:ext>
          </c:extLst>
        </c:ser>
        <c:dLbls>
          <c:showLegendKey val="0"/>
          <c:showVal val="0"/>
          <c:showCatName val="0"/>
          <c:showSerName val="0"/>
          <c:showPercent val="0"/>
          <c:showBubbleSize val="0"/>
        </c:dLbls>
        <c:marker val="1"/>
        <c:smooth val="0"/>
        <c:axId val="128103552"/>
        <c:axId val="128105472"/>
      </c:lineChart>
      <c:catAx>
        <c:axId val="12810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105472"/>
        <c:crosses val="autoZero"/>
        <c:auto val="1"/>
        <c:lblAlgn val="ctr"/>
        <c:lblOffset val="100"/>
        <c:tickLblSkip val="1"/>
        <c:tickMarkSkip val="1"/>
        <c:noMultiLvlLbl val="0"/>
      </c:catAx>
      <c:valAx>
        <c:axId val="12810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0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F36-4656-9198-0C895B9228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F36-4656-9198-0C895B9228D7}"/>
            </c:ext>
          </c:extLst>
        </c:ser>
        <c:ser>
          <c:idx val="2"/>
          <c:order val="2"/>
          <c:tx>
            <c:strRef>
              <c:f>データシート!$A$29</c:f>
              <c:strCache>
                <c:ptCount val="1"/>
                <c:pt idx="0">
                  <c:v>国立公園内森林保全事業特別会計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F36-4656-9198-0C895B9228D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F36-4656-9198-0C895B9228D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1F36-4656-9198-0C895B9228D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0.95</c:v>
                </c:pt>
                <c:pt idx="2">
                  <c:v>#N/A</c:v>
                </c:pt>
                <c:pt idx="3">
                  <c:v>0.31</c:v>
                </c:pt>
                <c:pt idx="4">
                  <c:v>#N/A</c:v>
                </c:pt>
                <c:pt idx="5">
                  <c:v>0.37</c:v>
                </c:pt>
                <c:pt idx="6">
                  <c:v>#N/A</c:v>
                </c:pt>
                <c:pt idx="7">
                  <c:v>0.66</c:v>
                </c:pt>
                <c:pt idx="8">
                  <c:v>#N/A</c:v>
                </c:pt>
                <c:pt idx="9">
                  <c:v>0.34</c:v>
                </c:pt>
              </c:numCache>
            </c:numRef>
          </c:val>
          <c:extLst xmlns:c16r2="http://schemas.microsoft.com/office/drawing/2015/06/chart">
            <c:ext xmlns:c16="http://schemas.microsoft.com/office/drawing/2014/chart" uri="{C3380CC4-5D6E-409C-BE32-E72D297353CC}">
              <c16:uniqueId val="{00000005-1F36-4656-9198-0C895B9228D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1.85</c:v>
                </c:pt>
                <c:pt idx="2">
                  <c:v>#N/A</c:v>
                </c:pt>
                <c:pt idx="3">
                  <c:v>1.36</c:v>
                </c:pt>
                <c:pt idx="4">
                  <c:v>#N/A</c:v>
                </c:pt>
                <c:pt idx="5">
                  <c:v>0.64</c:v>
                </c:pt>
                <c:pt idx="6">
                  <c:v>#N/A</c:v>
                </c:pt>
                <c:pt idx="7">
                  <c:v>1.65</c:v>
                </c:pt>
                <c:pt idx="8">
                  <c:v>#N/A</c:v>
                </c:pt>
                <c:pt idx="9">
                  <c:v>1.3</c:v>
                </c:pt>
              </c:numCache>
            </c:numRef>
          </c:val>
          <c:extLst xmlns:c16r2="http://schemas.microsoft.com/office/drawing/2015/06/chart">
            <c:ext xmlns:c16="http://schemas.microsoft.com/office/drawing/2014/chart" uri="{C3380CC4-5D6E-409C-BE32-E72D297353CC}">
              <c16:uniqueId val="{00000006-1F36-4656-9198-0C895B9228D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3.49</c:v>
                </c:pt>
                <c:pt idx="2">
                  <c:v>#N/A</c:v>
                </c:pt>
                <c:pt idx="3">
                  <c:v>3.06</c:v>
                </c:pt>
                <c:pt idx="4">
                  <c:v>#N/A</c:v>
                </c:pt>
                <c:pt idx="5">
                  <c:v>3.8</c:v>
                </c:pt>
                <c:pt idx="6">
                  <c:v>#N/A</c:v>
                </c:pt>
                <c:pt idx="7">
                  <c:v>3.01</c:v>
                </c:pt>
                <c:pt idx="8">
                  <c:v>#N/A</c:v>
                </c:pt>
                <c:pt idx="9">
                  <c:v>2.9</c:v>
                </c:pt>
              </c:numCache>
            </c:numRef>
          </c:val>
          <c:extLst xmlns:c16r2="http://schemas.microsoft.com/office/drawing/2015/06/chart">
            <c:ext xmlns:c16="http://schemas.microsoft.com/office/drawing/2014/chart" uri="{C3380CC4-5D6E-409C-BE32-E72D297353CC}">
              <c16:uniqueId val="{00000007-1F36-4656-9198-0C895B9228D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3.22</c:v>
                </c:pt>
                <c:pt idx="2">
                  <c:v>#N/A</c:v>
                </c:pt>
                <c:pt idx="3">
                  <c:v>2.92</c:v>
                </c:pt>
                <c:pt idx="4">
                  <c:v>#N/A</c:v>
                </c:pt>
                <c:pt idx="5">
                  <c:v>2.64</c:v>
                </c:pt>
                <c:pt idx="6">
                  <c:v>#N/A</c:v>
                </c:pt>
                <c:pt idx="7">
                  <c:v>2.73</c:v>
                </c:pt>
                <c:pt idx="8">
                  <c:v>#N/A</c:v>
                </c:pt>
                <c:pt idx="9">
                  <c:v>3.95</c:v>
                </c:pt>
              </c:numCache>
            </c:numRef>
          </c:val>
          <c:extLst xmlns:c16r2="http://schemas.microsoft.com/office/drawing/2015/06/chart">
            <c:ext xmlns:c16="http://schemas.microsoft.com/office/drawing/2014/chart" uri="{C3380CC4-5D6E-409C-BE32-E72D297353CC}">
              <c16:uniqueId val="{00000008-1F36-4656-9198-0C895B9228D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3.08</c:v>
                </c:pt>
                <c:pt idx="2">
                  <c:v>#N/A</c:v>
                </c:pt>
                <c:pt idx="3">
                  <c:v>2.42</c:v>
                </c:pt>
                <c:pt idx="4">
                  <c:v>#N/A</c:v>
                </c:pt>
                <c:pt idx="5">
                  <c:v>1.93</c:v>
                </c:pt>
                <c:pt idx="6">
                  <c:v>#N/A</c:v>
                </c:pt>
                <c:pt idx="7">
                  <c:v>1.38</c:v>
                </c:pt>
                <c:pt idx="8">
                  <c:v>0.23</c:v>
                </c:pt>
                <c:pt idx="9">
                  <c:v>#N/A</c:v>
                </c:pt>
              </c:numCache>
            </c:numRef>
          </c:val>
          <c:extLst xmlns:c16r2="http://schemas.microsoft.com/office/drawing/2015/06/chart">
            <c:ext xmlns:c16="http://schemas.microsoft.com/office/drawing/2014/chart" uri="{C3380CC4-5D6E-409C-BE32-E72D297353CC}">
              <c16:uniqueId val="{00000009-1F36-4656-9198-0C895B9228D7}"/>
            </c:ext>
          </c:extLst>
        </c:ser>
        <c:dLbls>
          <c:showLegendKey val="0"/>
          <c:showVal val="0"/>
          <c:showCatName val="0"/>
          <c:showSerName val="0"/>
          <c:showPercent val="0"/>
          <c:showBubbleSize val="0"/>
        </c:dLbls>
        <c:gapWidth val="150"/>
        <c:overlap val="100"/>
        <c:axId val="143645696"/>
        <c:axId val="143667968"/>
      </c:barChart>
      <c:catAx>
        <c:axId val="14364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667968"/>
        <c:crosses val="autoZero"/>
        <c:auto val="1"/>
        <c:lblAlgn val="ctr"/>
        <c:lblOffset val="100"/>
        <c:tickLblSkip val="1"/>
        <c:tickMarkSkip val="1"/>
        <c:noMultiLvlLbl val="0"/>
      </c:catAx>
      <c:valAx>
        <c:axId val="14366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4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931</c:v>
                </c:pt>
                <c:pt idx="5">
                  <c:v>971</c:v>
                </c:pt>
                <c:pt idx="8">
                  <c:v>1015</c:v>
                </c:pt>
                <c:pt idx="11">
                  <c:v>1028</c:v>
                </c:pt>
                <c:pt idx="14">
                  <c:v>1014</c:v>
                </c:pt>
              </c:numCache>
            </c:numRef>
          </c:val>
          <c:extLst xmlns:c16r2="http://schemas.microsoft.com/office/drawing/2015/06/chart">
            <c:ext xmlns:c16="http://schemas.microsoft.com/office/drawing/2014/chart" uri="{C3380CC4-5D6E-409C-BE32-E72D297353CC}">
              <c16:uniqueId val="{00000000-B785-4B28-BADF-1AFD18B8CA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B785-4B28-BADF-1AFD18B8CA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81</c:v>
                </c:pt>
                <c:pt idx="3">
                  <c:v>62</c:v>
                </c:pt>
                <c:pt idx="6">
                  <c:v>52</c:v>
                </c:pt>
                <c:pt idx="9">
                  <c:v>51</c:v>
                </c:pt>
                <c:pt idx="12">
                  <c:v>69</c:v>
                </c:pt>
              </c:numCache>
            </c:numRef>
          </c:val>
          <c:extLst xmlns:c16r2="http://schemas.microsoft.com/office/drawing/2015/06/chart">
            <c:ext xmlns:c16="http://schemas.microsoft.com/office/drawing/2014/chart" uri="{C3380CC4-5D6E-409C-BE32-E72D297353CC}">
              <c16:uniqueId val="{00000002-B785-4B28-BADF-1AFD18B8CA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2</c:v>
                </c:pt>
                <c:pt idx="6">
                  <c:v>3</c:v>
                </c:pt>
                <c:pt idx="9">
                  <c:v>8</c:v>
                </c:pt>
                <c:pt idx="12">
                  <c:v>33</c:v>
                </c:pt>
              </c:numCache>
            </c:numRef>
          </c:val>
          <c:extLst xmlns:c16r2="http://schemas.microsoft.com/office/drawing/2015/06/chart">
            <c:ext xmlns:c16="http://schemas.microsoft.com/office/drawing/2014/chart" uri="{C3380CC4-5D6E-409C-BE32-E72D297353CC}">
              <c16:uniqueId val="{00000003-B785-4B28-BADF-1AFD18B8CA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283</c:v>
                </c:pt>
                <c:pt idx="3">
                  <c:v>283</c:v>
                </c:pt>
                <c:pt idx="6">
                  <c:v>289</c:v>
                </c:pt>
                <c:pt idx="9">
                  <c:v>236</c:v>
                </c:pt>
                <c:pt idx="12">
                  <c:v>225</c:v>
                </c:pt>
              </c:numCache>
            </c:numRef>
          </c:val>
          <c:extLst xmlns:c16r2="http://schemas.microsoft.com/office/drawing/2015/06/chart">
            <c:ext xmlns:c16="http://schemas.microsoft.com/office/drawing/2014/chart" uri="{C3380CC4-5D6E-409C-BE32-E72D297353CC}">
              <c16:uniqueId val="{00000004-B785-4B28-BADF-1AFD18B8CA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785-4B28-BADF-1AFD18B8CA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785-4B28-BADF-1AFD18B8CA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1224</c:v>
                </c:pt>
                <c:pt idx="3">
                  <c:v>1188</c:v>
                </c:pt>
                <c:pt idx="6">
                  <c:v>1225</c:v>
                </c:pt>
                <c:pt idx="9">
                  <c:v>1157</c:v>
                </c:pt>
                <c:pt idx="12">
                  <c:v>1177</c:v>
                </c:pt>
              </c:numCache>
            </c:numRef>
          </c:val>
          <c:extLst xmlns:c16r2="http://schemas.microsoft.com/office/drawing/2015/06/chart">
            <c:ext xmlns:c16="http://schemas.microsoft.com/office/drawing/2014/chart" uri="{C3380CC4-5D6E-409C-BE32-E72D297353CC}">
              <c16:uniqueId val="{00000007-B785-4B28-BADF-1AFD18B8CA76}"/>
            </c:ext>
          </c:extLst>
        </c:ser>
        <c:dLbls>
          <c:showLegendKey val="0"/>
          <c:showVal val="0"/>
          <c:showCatName val="0"/>
          <c:showSerName val="0"/>
          <c:showPercent val="0"/>
          <c:showBubbleSize val="0"/>
        </c:dLbls>
        <c:gapWidth val="100"/>
        <c:overlap val="100"/>
        <c:axId val="128178432"/>
        <c:axId val="14350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660</c:v>
                </c:pt>
                <c:pt idx="2">
                  <c:v>#N/A</c:v>
                </c:pt>
                <c:pt idx="3">
                  <c:v>#N/A</c:v>
                </c:pt>
                <c:pt idx="4">
                  <c:v>565</c:v>
                </c:pt>
                <c:pt idx="5">
                  <c:v>#N/A</c:v>
                </c:pt>
                <c:pt idx="6">
                  <c:v>#N/A</c:v>
                </c:pt>
                <c:pt idx="7">
                  <c:v>555</c:v>
                </c:pt>
                <c:pt idx="8">
                  <c:v>#N/A</c:v>
                </c:pt>
                <c:pt idx="9">
                  <c:v>#N/A</c:v>
                </c:pt>
                <c:pt idx="10">
                  <c:v>424</c:v>
                </c:pt>
                <c:pt idx="11">
                  <c:v>#N/A</c:v>
                </c:pt>
                <c:pt idx="12">
                  <c:v>#N/A</c:v>
                </c:pt>
                <c:pt idx="13">
                  <c:v>490</c:v>
                </c:pt>
                <c:pt idx="14">
                  <c:v>#N/A</c:v>
                </c:pt>
              </c:numCache>
            </c:numRef>
          </c:val>
          <c:smooth val="0"/>
          <c:extLst xmlns:c16r2="http://schemas.microsoft.com/office/drawing/2015/06/chart">
            <c:ext xmlns:c16="http://schemas.microsoft.com/office/drawing/2014/chart" uri="{C3380CC4-5D6E-409C-BE32-E72D297353CC}">
              <c16:uniqueId val="{00000008-B785-4B28-BADF-1AFD18B8CA76}"/>
            </c:ext>
          </c:extLst>
        </c:ser>
        <c:dLbls>
          <c:showLegendKey val="0"/>
          <c:showVal val="0"/>
          <c:showCatName val="0"/>
          <c:showSerName val="0"/>
          <c:showPercent val="0"/>
          <c:showBubbleSize val="0"/>
        </c:dLbls>
        <c:marker val="1"/>
        <c:smooth val="0"/>
        <c:axId val="128178432"/>
        <c:axId val="143503744"/>
      </c:lineChart>
      <c:catAx>
        <c:axId val="12817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503744"/>
        <c:crosses val="autoZero"/>
        <c:auto val="1"/>
        <c:lblAlgn val="ctr"/>
        <c:lblOffset val="100"/>
        <c:tickLblSkip val="1"/>
        <c:tickMarkSkip val="1"/>
        <c:noMultiLvlLbl val="0"/>
      </c:catAx>
      <c:valAx>
        <c:axId val="14350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7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9509</c:v>
                </c:pt>
                <c:pt idx="5">
                  <c:v>9600</c:v>
                </c:pt>
                <c:pt idx="8">
                  <c:v>10111</c:v>
                </c:pt>
                <c:pt idx="11">
                  <c:v>10074</c:v>
                </c:pt>
                <c:pt idx="14">
                  <c:v>9739</c:v>
                </c:pt>
              </c:numCache>
            </c:numRef>
          </c:val>
          <c:extLst xmlns:c16r2="http://schemas.microsoft.com/office/drawing/2015/06/chart">
            <c:ext xmlns:c16="http://schemas.microsoft.com/office/drawing/2014/chart" uri="{C3380CC4-5D6E-409C-BE32-E72D297353CC}">
              <c16:uniqueId val="{00000000-0E1D-4132-B085-A84C58277C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961</c:v>
                </c:pt>
                <c:pt idx="5">
                  <c:v>1026</c:v>
                </c:pt>
                <c:pt idx="8">
                  <c:v>1111</c:v>
                </c:pt>
                <c:pt idx="11">
                  <c:v>1215</c:v>
                </c:pt>
                <c:pt idx="14">
                  <c:v>1243</c:v>
                </c:pt>
              </c:numCache>
            </c:numRef>
          </c:val>
          <c:extLst xmlns:c16r2="http://schemas.microsoft.com/office/drawing/2015/06/chart">
            <c:ext xmlns:c16="http://schemas.microsoft.com/office/drawing/2014/chart" uri="{C3380CC4-5D6E-409C-BE32-E72D297353CC}">
              <c16:uniqueId val="{00000001-0E1D-4132-B085-A84C58277C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2984</c:v>
                </c:pt>
                <c:pt idx="5">
                  <c:v>2558</c:v>
                </c:pt>
                <c:pt idx="8">
                  <c:v>2481</c:v>
                </c:pt>
                <c:pt idx="11">
                  <c:v>2541</c:v>
                </c:pt>
                <c:pt idx="14">
                  <c:v>2475</c:v>
                </c:pt>
              </c:numCache>
            </c:numRef>
          </c:val>
          <c:extLst xmlns:c16r2="http://schemas.microsoft.com/office/drawing/2015/06/chart">
            <c:ext xmlns:c16="http://schemas.microsoft.com/office/drawing/2014/chart" uri="{C3380CC4-5D6E-409C-BE32-E72D297353CC}">
              <c16:uniqueId val="{00000002-0E1D-4132-B085-A84C58277C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E1D-4132-B085-A84C58277C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E1D-4132-B085-A84C58277C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1D-4132-B085-A84C58277C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1210</c:v>
                </c:pt>
                <c:pt idx="3">
                  <c:v>991</c:v>
                </c:pt>
                <c:pt idx="6">
                  <c:v>952</c:v>
                </c:pt>
                <c:pt idx="9">
                  <c:v>878</c:v>
                </c:pt>
                <c:pt idx="12">
                  <c:v>882</c:v>
                </c:pt>
              </c:numCache>
            </c:numRef>
          </c:val>
          <c:extLst xmlns:c16r2="http://schemas.microsoft.com/office/drawing/2015/06/chart">
            <c:ext xmlns:c16="http://schemas.microsoft.com/office/drawing/2014/chart" uri="{C3380CC4-5D6E-409C-BE32-E72D297353CC}">
              <c16:uniqueId val="{00000006-0E1D-4132-B085-A84C58277C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c:v>
                </c:pt>
                <c:pt idx="3">
                  <c:v>214</c:v>
                </c:pt>
                <c:pt idx="6">
                  <c:v>1013</c:v>
                </c:pt>
                <c:pt idx="9">
                  <c:v>1391</c:v>
                </c:pt>
                <c:pt idx="12">
                  <c:v>1342</c:v>
                </c:pt>
              </c:numCache>
            </c:numRef>
          </c:val>
          <c:extLst xmlns:c16r2="http://schemas.microsoft.com/office/drawing/2015/06/chart">
            <c:ext xmlns:c16="http://schemas.microsoft.com/office/drawing/2014/chart" uri="{C3380CC4-5D6E-409C-BE32-E72D297353CC}">
              <c16:uniqueId val="{00000007-0E1D-4132-B085-A84C58277C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3530</c:v>
                </c:pt>
                <c:pt idx="3">
                  <c:v>3523</c:v>
                </c:pt>
                <c:pt idx="6">
                  <c:v>3444</c:v>
                </c:pt>
                <c:pt idx="9">
                  <c:v>3268</c:v>
                </c:pt>
                <c:pt idx="12">
                  <c:v>3133</c:v>
                </c:pt>
              </c:numCache>
            </c:numRef>
          </c:val>
          <c:extLst xmlns:c16r2="http://schemas.microsoft.com/office/drawing/2015/06/chart">
            <c:ext xmlns:c16="http://schemas.microsoft.com/office/drawing/2014/chart" uri="{C3380CC4-5D6E-409C-BE32-E72D297353CC}">
              <c16:uniqueId val="{00000008-0E1D-4132-B085-A84C58277C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626</c:v>
                </c:pt>
                <c:pt idx="3">
                  <c:v>580</c:v>
                </c:pt>
                <c:pt idx="6">
                  <c:v>505</c:v>
                </c:pt>
                <c:pt idx="9">
                  <c:v>458</c:v>
                </c:pt>
                <c:pt idx="12">
                  <c:v>630</c:v>
                </c:pt>
              </c:numCache>
            </c:numRef>
          </c:val>
          <c:extLst xmlns:c16r2="http://schemas.microsoft.com/office/drawing/2015/06/chart">
            <c:ext xmlns:c16="http://schemas.microsoft.com/office/drawing/2014/chart" uri="{C3380CC4-5D6E-409C-BE32-E72D297353CC}">
              <c16:uniqueId val="{00000009-0E1D-4132-B085-A84C58277C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12384</c:v>
                </c:pt>
                <c:pt idx="3">
                  <c:v>12379</c:v>
                </c:pt>
                <c:pt idx="6">
                  <c:v>12262</c:v>
                </c:pt>
                <c:pt idx="9">
                  <c:v>11905</c:v>
                </c:pt>
                <c:pt idx="12">
                  <c:v>11632</c:v>
                </c:pt>
              </c:numCache>
            </c:numRef>
          </c:val>
          <c:extLst xmlns:c16r2="http://schemas.microsoft.com/office/drawing/2015/06/chart">
            <c:ext xmlns:c16="http://schemas.microsoft.com/office/drawing/2014/chart" uri="{C3380CC4-5D6E-409C-BE32-E72D297353CC}">
              <c16:uniqueId val="{0000000A-0E1D-4132-B085-A84C58277CDF}"/>
            </c:ext>
          </c:extLst>
        </c:ser>
        <c:dLbls>
          <c:showLegendKey val="0"/>
          <c:showVal val="0"/>
          <c:showCatName val="0"/>
          <c:showSerName val="0"/>
          <c:showPercent val="0"/>
          <c:showBubbleSize val="0"/>
        </c:dLbls>
        <c:gapWidth val="100"/>
        <c:overlap val="100"/>
        <c:axId val="146666624"/>
        <c:axId val="14666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4305</c:v>
                </c:pt>
                <c:pt idx="2">
                  <c:v>#N/A</c:v>
                </c:pt>
                <c:pt idx="3">
                  <c:v>#N/A</c:v>
                </c:pt>
                <c:pt idx="4">
                  <c:v>4501</c:v>
                </c:pt>
                <c:pt idx="5">
                  <c:v>#N/A</c:v>
                </c:pt>
                <c:pt idx="6">
                  <c:v>#N/A</c:v>
                </c:pt>
                <c:pt idx="7">
                  <c:v>4474</c:v>
                </c:pt>
                <c:pt idx="8">
                  <c:v>#N/A</c:v>
                </c:pt>
                <c:pt idx="9">
                  <c:v>#N/A</c:v>
                </c:pt>
                <c:pt idx="10">
                  <c:v>4071</c:v>
                </c:pt>
                <c:pt idx="11">
                  <c:v>#N/A</c:v>
                </c:pt>
                <c:pt idx="12">
                  <c:v>#N/A</c:v>
                </c:pt>
                <c:pt idx="13">
                  <c:v>4161</c:v>
                </c:pt>
                <c:pt idx="14">
                  <c:v>#N/A</c:v>
                </c:pt>
              </c:numCache>
            </c:numRef>
          </c:val>
          <c:smooth val="0"/>
          <c:extLst xmlns:c16r2="http://schemas.microsoft.com/office/drawing/2015/06/chart">
            <c:ext xmlns:c16="http://schemas.microsoft.com/office/drawing/2014/chart" uri="{C3380CC4-5D6E-409C-BE32-E72D297353CC}">
              <c16:uniqueId val="{0000000B-0E1D-4132-B085-A84C58277CDF}"/>
            </c:ext>
          </c:extLst>
        </c:ser>
        <c:dLbls>
          <c:showLegendKey val="0"/>
          <c:showVal val="0"/>
          <c:showCatName val="0"/>
          <c:showSerName val="0"/>
          <c:showPercent val="0"/>
          <c:showBubbleSize val="0"/>
        </c:dLbls>
        <c:marker val="1"/>
        <c:smooth val="0"/>
        <c:axId val="146666624"/>
        <c:axId val="146668544"/>
      </c:lineChart>
      <c:catAx>
        <c:axId val="14666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668544"/>
        <c:crosses val="autoZero"/>
        <c:auto val="1"/>
        <c:lblAlgn val="ctr"/>
        <c:lblOffset val="100"/>
        <c:tickLblSkip val="1"/>
        <c:tickMarkSkip val="1"/>
        <c:noMultiLvlLbl val="0"/>
      </c:catAx>
      <c:valAx>
        <c:axId val="14666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66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1388</c:v>
                </c:pt>
                <c:pt idx="1">
                  <c:v>1389</c:v>
                </c:pt>
                <c:pt idx="2">
                  <c:v>1390</c:v>
                </c:pt>
              </c:numCache>
            </c:numRef>
          </c:val>
          <c:extLst xmlns:c16r2="http://schemas.microsoft.com/office/drawing/2015/06/chart">
            <c:ext xmlns:c16="http://schemas.microsoft.com/office/drawing/2014/chart" uri="{C3380CC4-5D6E-409C-BE32-E72D297353CC}">
              <c16:uniqueId val="{00000000-4B7D-4B94-8441-2830BD0CC4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352</c:v>
                </c:pt>
                <c:pt idx="1">
                  <c:v>372</c:v>
                </c:pt>
                <c:pt idx="2">
                  <c:v>372</c:v>
                </c:pt>
              </c:numCache>
            </c:numRef>
          </c:val>
          <c:extLst xmlns:c16r2="http://schemas.microsoft.com/office/drawing/2015/06/chart">
            <c:ext xmlns:c16="http://schemas.microsoft.com/office/drawing/2014/chart" uri="{C3380CC4-5D6E-409C-BE32-E72D297353CC}">
              <c16:uniqueId val="{00000001-4B7D-4B94-8441-2830BD0CC4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538</c:v>
                </c:pt>
                <c:pt idx="1">
                  <c:v>563</c:v>
                </c:pt>
                <c:pt idx="2">
                  <c:v>471</c:v>
                </c:pt>
              </c:numCache>
            </c:numRef>
          </c:val>
          <c:extLst xmlns:c16r2="http://schemas.microsoft.com/office/drawing/2015/06/chart">
            <c:ext xmlns:c16="http://schemas.microsoft.com/office/drawing/2014/chart" uri="{C3380CC4-5D6E-409C-BE32-E72D297353CC}">
              <c16:uniqueId val="{00000002-4B7D-4B94-8441-2830BD0CC4CB}"/>
            </c:ext>
          </c:extLst>
        </c:ser>
        <c:dLbls>
          <c:showLegendKey val="0"/>
          <c:showVal val="0"/>
          <c:showCatName val="0"/>
          <c:showSerName val="0"/>
          <c:showPercent val="0"/>
          <c:showBubbleSize val="0"/>
        </c:dLbls>
        <c:gapWidth val="120"/>
        <c:overlap val="100"/>
        <c:axId val="147216640"/>
        <c:axId val="147218432"/>
      </c:barChart>
      <c:catAx>
        <c:axId val="14721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218432"/>
        <c:crosses val="autoZero"/>
        <c:auto val="1"/>
        <c:lblAlgn val="ctr"/>
        <c:lblOffset val="100"/>
        <c:tickLblSkip val="1"/>
        <c:tickMarkSkip val="1"/>
        <c:noMultiLvlLbl val="0"/>
      </c:catAx>
      <c:valAx>
        <c:axId val="147218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21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{38387DE9-E43D-44F5-B68D-3BB811A55596}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143-40DD-BBF3-12D8794143F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{034AE673-3DB6-41EF-89F3-A39B2468AB7F}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43-40DD-BBF3-12D8794143F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{4B15BFBC-1EF5-42A4-8FA6-95D7374D5EA0}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43-40DD-BBF3-12D8794143F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{0D7DD379-3287-43BE-9DF6-99006D9BEE94}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43-40DD-BBF3-12D8794143F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{82D343B6-A73F-4030-9AD6-B583921786A9}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43-40DD-BBF3-12D8794143F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{022B6F94-52ED-48D1-B95E-02F5A64651A0}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143-40DD-BBF3-12D8794143F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{D9DB1370-470D-4A0F-A043-DE9A0023BF1A}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143-40DD-BBF3-12D8794143F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{066B1336-4C45-4596-8635-436A3DA90CB4}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143-40DD-BBF3-12D8794143F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{F070C4AC-8071-4804-B034-0EE7C86F5914}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143-40DD-BBF3-12D8794143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58.5</c:v>
                </c:pt>
                <c:pt idx="24">
                  <c:v>61.1</c:v>
                </c:pt>
                <c:pt idx="32">
                  <c:v>63.2</c:v>
                </c:pt>
              </c:numCache>
            </c:numRef>
          </c:xVal>
          <c:yVal>
            <c:numRef>
              <c:f>公会計指標分析・財政指標組合せ分析表!$BP$51:$DC$51</c:f>
              <c:numCache>
                <c:formatCode>#,##0.0;"▲ "#,##0.0</c:formatCode>
                <c:ptCount val="40"/>
                <c:pt idx="16">
                  <c:v>91.6</c:v>
                </c:pt>
                <c:pt idx="24">
                  <c:v>84.2</c:v>
                </c:pt>
                <c:pt idx="32">
                  <c:v>86.9</c:v>
                </c:pt>
              </c:numCache>
            </c:numRef>
          </c:yVal>
          <c:smooth val="0"/>
          <c:extLst xmlns:c16r2="http://schemas.microsoft.com/office/drawing/2015/06/chart">
            <c:ext xmlns:c16="http://schemas.microsoft.com/office/drawing/2014/chart" uri="{C3380CC4-5D6E-409C-BE32-E72D297353CC}">
              <c16:uniqueId val="{00000009-E143-40DD-BBF3-12D8794143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{3C2EEF3E-36B4-4EFA-A099-154BB4800035}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143-40DD-BBF3-12D8794143F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{39AC9F54-B874-4DB5-B4FB-5EACB12760D1}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43-40DD-BBF3-12D8794143F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{3DAF7666-48AF-41CC-91D5-871AC6934C8F}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43-40DD-BBF3-12D8794143F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{C8D5A050-813B-43ED-B5C1-5BA93142134A}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43-40DD-BBF3-12D8794143F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{D62571C4-6321-4459-BCCD-A6E5C375EB60}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43-40DD-BBF3-12D8794143F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{7EBA3474-D905-40DA-83AC-D16E894C361E}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143-40DD-BBF3-12D8794143F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{0677FC69-BB70-46FA-8D99-3B4D34A2BFB2}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143-40DD-BBF3-12D8794143F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{298BE503-4A42-4124-95D5-FCCFE254297F}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143-40DD-BBF3-12D8794143F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{91F76655-91FF-4D77-8337-65C7BC560922}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143-40DD-BBF3-12D8794143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E143-40DD-BBF3-12D8794143F0}"/>
            </c:ext>
          </c:extLst>
        </c:ser>
        <c:dLbls>
          <c:showLegendKey val="0"/>
          <c:showVal val="1"/>
          <c:showCatName val="0"/>
          <c:showSerName val="0"/>
          <c:showPercent val="0"/>
          <c:showBubbleSize val="0"/>
        </c:dLbls>
        <c:axId val="146814464"/>
        <c:axId val="146816384"/>
      </c:scatterChart>
      <c:valAx>
        <c:axId val="146814464"/>
        <c:scaling>
          <c:orientation val="minMax"/>
          <c:max val="63.9"/>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816384"/>
        <c:crosses val="autoZero"/>
        <c:crossBetween val="midCat"/>
      </c:valAx>
      <c:valAx>
        <c:axId val="146816384"/>
        <c:scaling>
          <c:orientation val="minMax"/>
          <c:max val="100"/>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814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{846F5AE7-EC12-4F65-AA87-E444A7CD7D47}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47D-4562-BCF7-7680186BF50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{EBF260B1-73A0-4AE5-B6F6-C66BC890BF41}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7D-4562-BCF7-7680186BF50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{AFB8C72C-8D39-4CC0-843C-358D1B094C60}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7D-4562-BCF7-7680186BF50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{31313D35-BF8D-4675-85CC-554365FB42AD}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7D-4562-BCF7-7680186BF50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{7D4EF2C4-2A29-44AC-A6A7-A86F7B1C7DBA}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7D-4562-BCF7-7680186BF50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{958909E8-99E9-40CF-A79E-624FB626E62F}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47D-4562-BCF7-7680186BF50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{A90E307B-ED4D-4F30-988D-F13A865BBFE1}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47D-4562-BCF7-7680186BF50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{83B85216-41BD-41C9-99F2-54FA62763AA9}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47D-4562-BCF7-7680186BF50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{4D1BB516-F7F7-4D8F-BD17-6E2E92AA70A2}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47D-4562-BCF7-7680186BF5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13.1</c:v>
                </c:pt>
                <c:pt idx="16">
                  <c:v>12.1</c:v>
                </c:pt>
                <c:pt idx="24">
                  <c:v>10.6</c:v>
                </c:pt>
                <c:pt idx="32">
                  <c:v>10.1</c:v>
                </c:pt>
              </c:numCache>
            </c:numRef>
          </c:xVal>
          <c:yVal>
            <c:numRef>
              <c:f>公会計指標分析・財政指標組合せ分析表!$BP$73:$DC$73</c:f>
              <c:numCache>
                <c:formatCode>#,##0.0;"▲ "#,##0.0</c:formatCode>
                <c:ptCount val="40"/>
                <c:pt idx="0">
                  <c:v>86.5</c:v>
                </c:pt>
                <c:pt idx="8">
                  <c:v>92.9</c:v>
                </c:pt>
                <c:pt idx="16">
                  <c:v>91.6</c:v>
                </c:pt>
                <c:pt idx="24">
                  <c:v>84.2</c:v>
                </c:pt>
                <c:pt idx="32">
                  <c:v>86.9</c:v>
                </c:pt>
              </c:numCache>
            </c:numRef>
          </c:yVal>
          <c:smooth val="0"/>
          <c:extLst xmlns:c16r2="http://schemas.microsoft.com/office/drawing/2015/06/chart">
            <c:ext xmlns:c16="http://schemas.microsoft.com/office/drawing/2014/chart" uri="{C3380CC4-5D6E-409C-BE32-E72D297353CC}">
              <c16:uniqueId val="{00000009-047D-4562-BCF7-7680186BF5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{55B0CEC8-BA6F-431B-9886-D37FA1AC9A5A}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47D-4562-BCF7-7680186BF5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{DA4E3601-9B33-4C28-87B4-6E9FB986DF36}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7D-4562-BCF7-7680186BF50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{EB1D5362-1517-43EB-902A-0FEFD461860A}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7D-4562-BCF7-7680186BF50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{93B1A8FE-E7AA-4F9C-AA9F-20D74F17A7EC}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7D-4562-BCF7-7680186BF50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{8DCDC783-112A-45F5-8514-8A0243E6F919}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7D-4562-BCF7-7680186BF50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{50A8F7C2-BCAF-4171-B737-903E3EEBD948}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47D-4562-BCF7-7680186BF50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{37D0E73C-D920-45D2-A564-B713EF2E0B9D}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47D-4562-BCF7-7680186BF50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{F1F3E971-7435-456F-B04F-F82CD77D7994}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47D-4562-BCF7-7680186BF50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{FBBBF33E-0D80-4FD0-AE2E-60BC6949CA6A}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47D-4562-BCF7-7680186BF5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047D-4562-BCF7-7680186BF505}"/>
            </c:ext>
          </c:extLst>
        </c:ser>
        <c:dLbls>
          <c:showLegendKey val="0"/>
          <c:showVal val="1"/>
          <c:showCatName val="0"/>
          <c:showSerName val="0"/>
          <c:showPercent val="0"/>
          <c:showBubbleSize val="0"/>
        </c:dLbls>
        <c:axId val="147514496"/>
        <c:axId val="147516416"/>
      </c:scatterChart>
      <c:valAx>
        <c:axId val="147514496"/>
        <c:scaling>
          <c:orientation val="minMax"/>
          <c:max val="14.799999999999999"/>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516416"/>
        <c:crosses val="autoZero"/>
        <c:crossBetween val="midCat"/>
      </c:valAx>
      <c:valAx>
        <c:axId val="147516416"/>
        <c:scaling>
          <c:orientation val="minMax"/>
          <c:max val="101"/>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14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一般会計における元利償還額は、計画的な事業執行や公的補償金免除繰上償還の実施、金利見直しによる利子の減などにより、単年度での償還額は概ね</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億円程度となっています。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公営企業債の元利償還に対する繰入金は、病院事業及び水道事業、公共下水道事業に対するもので、例年、約</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億</a:t>
          </a:r>
          <a:r>
            <a:rPr lang="en-US" altLang="ja-JP" sz="1100">
              <a:solidFill>
                <a:sysClr val="windowText" lastClr="000000"/>
              </a:solidFill>
              <a:effectLst/>
              <a:latin typeface="+mn-lt"/>
              <a:ea typeface="+mn-ea"/>
              <a:cs typeface="+mn-cs"/>
            </a:rPr>
            <a:t>8</a:t>
          </a:r>
          <a:r>
            <a:rPr lang="ja-JP" altLang="ja-JP" sz="1100">
              <a:solidFill>
                <a:sysClr val="windowText" lastClr="000000"/>
              </a:solidFill>
              <a:effectLst/>
              <a:latin typeface="+mn-lt"/>
              <a:ea typeface="+mn-ea"/>
              <a:cs typeface="+mn-cs"/>
            </a:rPr>
            <a:t>千万円程度となっていましたが、償還終了等により約</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億</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千万円となっています。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組合等が起こした地方債の元利償還金に対する負担金等は、３町終末処理事業組合の施設改修や消防庁舎改築事業に対する公債費</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負担</a:t>
          </a:r>
          <a:r>
            <a:rPr lang="ja-JP" altLang="en-US" sz="1100">
              <a:solidFill>
                <a:sysClr val="windowText" lastClr="000000"/>
              </a:solidFill>
              <a:effectLst/>
              <a:latin typeface="+mn-lt"/>
              <a:ea typeface="+mn-ea"/>
              <a:cs typeface="+mn-cs"/>
            </a:rPr>
            <a:t>で元金償還が始まったことにより増加となりました</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債務負担行為に基づく支出額については、</a:t>
          </a:r>
          <a:r>
            <a:rPr lang="ja-JP" altLang="en-US" sz="1100">
              <a:solidFill>
                <a:sysClr val="windowText" lastClr="000000"/>
              </a:solidFill>
              <a:effectLst/>
              <a:latin typeface="+mn-lt"/>
              <a:ea typeface="+mn-ea"/>
              <a:cs typeface="+mn-cs"/>
            </a:rPr>
            <a:t>約</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千万円の</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となっています。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算入公債費等については、辺地</a:t>
          </a:r>
          <a:r>
            <a:rPr lang="ja-JP" altLang="en-US" sz="1100">
              <a:solidFill>
                <a:sysClr val="windowText" lastClr="000000"/>
              </a:solidFill>
              <a:effectLst/>
              <a:latin typeface="+mn-lt"/>
              <a:ea typeface="+mn-ea"/>
              <a:cs typeface="+mn-cs"/>
            </a:rPr>
            <a:t>対策</a:t>
          </a:r>
          <a:r>
            <a:rPr lang="ja-JP" altLang="ja-JP" sz="1100">
              <a:solidFill>
                <a:sysClr val="windowText" lastClr="000000"/>
              </a:solidFill>
              <a:effectLst/>
              <a:latin typeface="+mn-lt"/>
              <a:ea typeface="+mn-ea"/>
              <a:cs typeface="+mn-cs"/>
            </a:rPr>
            <a:t>事業債や臨時財政対策債、公共道路整備等の財源対策債などの償還に対する算定となっており、約</a:t>
          </a:r>
          <a:r>
            <a:rPr lang="en-US" altLang="ja-JP" sz="1100">
              <a:solidFill>
                <a:sysClr val="windowText" lastClr="000000"/>
              </a:solidFill>
              <a:effectLst/>
              <a:latin typeface="+mn-lt"/>
              <a:ea typeface="+mn-ea"/>
              <a:cs typeface="+mn-cs"/>
            </a:rPr>
            <a:t>10</a:t>
          </a:r>
          <a:r>
            <a:rPr lang="ja-JP" altLang="ja-JP" sz="1100">
              <a:solidFill>
                <a:sysClr val="windowText" lastClr="000000"/>
              </a:solidFill>
              <a:effectLst/>
              <a:latin typeface="+mn-lt"/>
              <a:ea typeface="+mn-ea"/>
              <a:cs typeface="+mn-cs"/>
            </a:rPr>
            <a:t>億円となっています。</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一般会計等における地方債現在高について、平成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年度以降、新一般廃棄物処理施設の建設事業債や国の景気対策による補正予算債の発行等により、</a:t>
          </a:r>
          <a:r>
            <a:rPr lang="en-US" altLang="ja-JP" sz="1100">
              <a:solidFill>
                <a:schemeClr val="dk1"/>
              </a:solidFill>
              <a:effectLst/>
              <a:latin typeface="+mn-lt"/>
              <a:ea typeface="+mn-ea"/>
              <a:cs typeface="+mn-cs"/>
            </a:rPr>
            <a:t>120</a:t>
          </a:r>
          <a:r>
            <a:rPr lang="ja-JP" altLang="ja-JP" sz="1100">
              <a:solidFill>
                <a:schemeClr val="dk1"/>
              </a:solidFill>
              <a:effectLst/>
              <a:latin typeface="+mn-lt"/>
              <a:ea typeface="+mn-ea"/>
              <a:cs typeface="+mn-cs"/>
            </a:rPr>
            <a:t>億円前後での推移となっています。</a:t>
          </a:r>
          <a:endParaRPr lang="ja-JP" altLang="ja-JP" sz="1400">
            <a:effectLst/>
          </a:endParaRPr>
        </a:p>
        <a:p>
          <a:r>
            <a:rPr lang="ja-JP" altLang="ja-JP" sz="1100">
              <a:solidFill>
                <a:schemeClr val="dk1"/>
              </a:solidFill>
              <a:effectLst/>
              <a:latin typeface="+mn-lt"/>
              <a:ea typeface="+mn-ea"/>
              <a:cs typeface="+mn-cs"/>
            </a:rPr>
            <a:t>　債務負担行為に基づく支出予定額については、前年度比で約</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千万円の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となっています。</a:t>
          </a:r>
          <a:endParaRPr lang="ja-JP" altLang="ja-JP" sz="1400">
            <a:effectLst/>
          </a:endParaRPr>
        </a:p>
        <a:p>
          <a:r>
            <a:rPr lang="ja-JP" altLang="ja-JP" sz="1100">
              <a:solidFill>
                <a:schemeClr val="dk1"/>
              </a:solidFill>
              <a:effectLst/>
              <a:latin typeface="+mn-lt"/>
              <a:ea typeface="+mn-ea"/>
              <a:cs typeface="+mn-cs"/>
            </a:rPr>
            <a:t>　公営企業債等繰入見込額については、病院・水道・公共下水道事業会計に対するものとなっており、若干の減額となっています。</a:t>
          </a:r>
          <a:endParaRPr lang="ja-JP" altLang="ja-JP" sz="1400">
            <a:effectLst/>
          </a:endParaRPr>
        </a:p>
        <a:p>
          <a:r>
            <a:rPr lang="ja-JP" altLang="ja-JP" sz="1100">
              <a:solidFill>
                <a:schemeClr val="dk1"/>
              </a:solidFill>
              <a:effectLst/>
              <a:latin typeface="+mn-lt"/>
              <a:ea typeface="+mn-ea"/>
              <a:cs typeface="+mn-cs"/>
            </a:rPr>
            <a:t>　組合等負担等見込額については、消防庁舎改築や３町終末処理事業組合の施設改修に伴う地方債の</a:t>
          </a:r>
          <a:r>
            <a:rPr lang="ja-JP" altLang="en-US" sz="1100">
              <a:solidFill>
                <a:schemeClr val="dk1"/>
              </a:solidFill>
              <a:effectLst/>
              <a:latin typeface="+mn-lt"/>
              <a:ea typeface="+mn-ea"/>
              <a:cs typeface="+mn-cs"/>
            </a:rPr>
            <a:t>元金償還開始により減少し</a:t>
          </a:r>
          <a:r>
            <a:rPr lang="ja-JP" altLang="ja-JP" sz="1100">
              <a:solidFill>
                <a:schemeClr val="dk1"/>
              </a:solidFill>
              <a:effectLst/>
              <a:latin typeface="+mn-lt"/>
              <a:ea typeface="+mn-ea"/>
              <a:cs typeface="+mn-cs"/>
            </a:rPr>
            <a:t>ています。</a:t>
          </a:r>
          <a:endParaRPr lang="ja-JP" altLang="ja-JP" sz="1400">
            <a:effectLst/>
          </a:endParaRPr>
        </a:p>
        <a:p>
          <a:r>
            <a:rPr lang="ja-JP" altLang="ja-JP" sz="1100">
              <a:solidFill>
                <a:schemeClr val="dk1"/>
              </a:solidFill>
              <a:effectLst/>
              <a:latin typeface="+mn-lt"/>
              <a:ea typeface="+mn-ea"/>
              <a:cs typeface="+mn-cs"/>
            </a:rPr>
            <a:t>　退職手当負担見込額については、行財政改革に伴う職員数の減少等により、減少傾向となっていま</a:t>
          </a:r>
          <a:r>
            <a:rPr lang="ja-JP" altLang="en-US" sz="1100">
              <a:solidFill>
                <a:schemeClr val="dk1"/>
              </a:solidFill>
              <a:effectLst/>
              <a:latin typeface="+mn-lt"/>
              <a:ea typeface="+mn-ea"/>
              <a:cs typeface="+mn-cs"/>
            </a:rPr>
            <a:t>したが、平成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百万円の増となっています</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充当可能基金については、取り崩し</a:t>
          </a:r>
          <a:r>
            <a:rPr lang="ja-JP" altLang="en-US" sz="1100">
              <a:solidFill>
                <a:schemeClr val="dk1"/>
              </a:solidFill>
              <a:effectLst/>
              <a:latin typeface="+mn-lt"/>
              <a:ea typeface="+mn-ea"/>
              <a:cs typeface="+mn-cs"/>
            </a:rPr>
            <a:t>による基金の減少により</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7,445</a:t>
          </a:r>
          <a:r>
            <a:rPr lang="ja-JP" altLang="ja-JP" sz="1100">
              <a:solidFill>
                <a:schemeClr val="dk1"/>
              </a:solidFill>
              <a:effectLst/>
              <a:latin typeface="+mn-lt"/>
              <a:ea typeface="+mn-ea"/>
              <a:cs typeface="+mn-cs"/>
            </a:rPr>
            <a:t>万円となっていますが、約半分が財政調整基金（</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9,000</a:t>
          </a:r>
          <a:r>
            <a:rPr lang="ja-JP" altLang="ja-JP" sz="1100">
              <a:solidFill>
                <a:schemeClr val="dk1"/>
              </a:solidFill>
              <a:effectLst/>
              <a:latin typeface="+mn-lt"/>
              <a:ea typeface="+mn-ea"/>
              <a:cs typeface="+mn-cs"/>
            </a:rPr>
            <a:t>万円）で、残りは国民健康保険基金等の特定目的基金となっており、充当可能財源等については、町営住宅使用料等や都市計画税等となっています。</a:t>
          </a:r>
          <a:endParaRPr lang="ja-JP" altLang="ja-JP" sz="1400">
            <a:effectLst/>
          </a:endParaRPr>
        </a:p>
        <a:p>
          <a:r>
            <a:rPr lang="ja-JP" altLang="ja-JP" sz="1100">
              <a:solidFill>
                <a:schemeClr val="dk1"/>
              </a:solidFill>
              <a:effectLst/>
              <a:latin typeface="+mn-lt"/>
              <a:ea typeface="+mn-ea"/>
              <a:cs typeface="+mn-cs"/>
            </a:rPr>
            <a:t>　基準財政需要額算入見込額は、</a:t>
          </a:r>
          <a:r>
            <a:rPr lang="ja-JP" altLang="en-US" sz="1100">
              <a:solidFill>
                <a:schemeClr val="dk1"/>
              </a:solidFill>
              <a:effectLst/>
              <a:latin typeface="+mn-lt"/>
              <a:ea typeface="+mn-ea"/>
              <a:cs typeface="+mn-cs"/>
            </a:rPr>
            <a:t>元利償還終了等による算入の終了等により約</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億円の減少</a:t>
          </a:r>
          <a:r>
            <a:rPr lang="ja-JP" altLang="ja-JP" sz="1100">
              <a:solidFill>
                <a:schemeClr val="dk1"/>
              </a:solidFill>
              <a:effectLst/>
              <a:latin typeface="+mn-lt"/>
              <a:ea typeface="+mn-ea"/>
              <a:cs typeface="+mn-cs"/>
            </a:rPr>
            <a:t>となっています。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北海道斜里町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ほとんどの基金を定期預金で管理していることから、運用益については少額となっており、基金の増額は難しい状況になっています。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一般会計での財源不足額は近年発生していないことや、前年度繰越金などの剰余金を積み立てていることなどから、財政調整基金及び減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債基金については現状維持となっていますが、老朽化した施設の維持管理対策として行う事業や基金設置の目的にある事業への財源対策と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して、その他特定目的基金を活用していることなどから、特定目的基金は減少傾向にあります。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運用益が見込めない状況や将来的な財政運営上、最低限、基金残高の現状維持は必要であると考えており、引き続き、歳出の効率的な執</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行などにより基金の適正な維持管理に努めます。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の特定目的基金、国民健康保険事業会計及び介護保険事業会計における基金を合わせて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の特定目的基金を設置・管理して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おり、基金の目的に沿った運用を行っています。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近年は、公共施設や町営住宅の維持管理に要する経費に対しての取り崩しが増加しています。また、知床国立公園内の森林再生事業への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寄附金を基にした森林再生整備事業についても、基金の一部を財源として計画的に事業を進めているところです。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年度では、特定目的基金への寄附金や運用利子をはじめとした積立が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万円であったのに対し、各種事業の財源として、公共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万円、町営住宅整備基金を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a:t>
          </a:r>
          <a:r>
            <a:rPr kumimoji="1" lang="ja-JP" altLang="ja-JP" sz="1300">
              <a:solidFill>
                <a:schemeClr val="dk1"/>
              </a:solidFill>
              <a:effectLst/>
              <a:latin typeface="+mn-lt"/>
              <a:ea typeface="+mn-ea"/>
              <a:cs typeface="+mn-cs"/>
            </a:rPr>
            <a:t>各種公共施設や町営住宅等の長寿命化や維持補修事業</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充当</a:t>
          </a:r>
          <a:r>
            <a:rPr kumimoji="1" lang="ja-JP" altLang="en-US" sz="1300">
              <a:solidFill>
                <a:schemeClr val="dk1"/>
              </a:solidFill>
              <a:effectLst/>
              <a:latin typeface="+mn-lt"/>
              <a:ea typeface="+mn-ea"/>
              <a:cs typeface="+mn-cs"/>
            </a:rPr>
            <a:t>しました。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また、知床国立公園内の森林再生事業に</a:t>
          </a:r>
          <a:r>
            <a:rPr kumimoji="1" lang="en-US" altLang="ja-JP" sz="1300">
              <a:solidFill>
                <a:schemeClr val="dk1"/>
              </a:solidFill>
              <a:effectLst/>
              <a:latin typeface="+mn-lt"/>
              <a:ea typeface="+mn-ea"/>
              <a:cs typeface="+mn-cs"/>
            </a:rPr>
            <a:t>1,600</a:t>
          </a:r>
          <a:r>
            <a:rPr kumimoji="1" lang="ja-JP" altLang="en-US" sz="1300">
              <a:solidFill>
                <a:schemeClr val="dk1"/>
              </a:solidFill>
              <a:effectLst/>
              <a:latin typeface="+mn-lt"/>
              <a:ea typeface="+mn-ea"/>
              <a:cs typeface="+mn-cs"/>
            </a:rPr>
            <a:t>万円の取り崩し、独自の介護サービス事業等への財源として保健福祉サービス基金を</a:t>
          </a:r>
          <a:r>
            <a:rPr kumimoji="1" lang="en-US" altLang="ja-JP" sz="1300">
              <a:solidFill>
                <a:schemeClr val="dk1"/>
              </a:solidFill>
              <a:effectLst/>
              <a:latin typeface="+mn-lt"/>
              <a:ea typeface="+mn-ea"/>
              <a:cs typeface="+mn-cs"/>
            </a:rPr>
            <a:t>2,700</a:t>
          </a:r>
          <a:r>
            <a:rPr kumimoji="1" lang="ja-JP" altLang="en-US" sz="1300">
              <a:solidFill>
                <a:schemeClr val="dk1"/>
              </a:solidFill>
              <a:effectLst/>
              <a:latin typeface="+mn-lt"/>
              <a:ea typeface="+mn-ea"/>
              <a:cs typeface="+mn-cs"/>
            </a:rPr>
            <a:t>万円取</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り崩すなど、その他特定目的基金を</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3,600</a:t>
          </a:r>
          <a:r>
            <a:rPr kumimoji="1" lang="ja-JP" altLang="en-US" sz="1300">
              <a:solidFill>
                <a:schemeClr val="dk1"/>
              </a:solidFill>
              <a:effectLst/>
              <a:latin typeface="+mn-lt"/>
              <a:ea typeface="+mn-ea"/>
              <a:cs typeface="+mn-cs"/>
            </a:rPr>
            <a:t>万円取り崩したことから、前年度比で</a:t>
          </a:r>
          <a:r>
            <a:rPr kumimoji="1" lang="en-US" altLang="ja-JP" sz="1300">
              <a:solidFill>
                <a:schemeClr val="dk1"/>
              </a:solidFill>
              <a:effectLst/>
              <a:latin typeface="+mn-lt"/>
              <a:ea typeface="+mn-ea"/>
              <a:cs typeface="+mn-cs"/>
            </a:rPr>
            <a:t>9,200</a:t>
          </a:r>
          <a:r>
            <a:rPr kumimoji="1" lang="ja-JP" altLang="en-US" sz="1300">
              <a:solidFill>
                <a:schemeClr val="dk1"/>
              </a:solidFill>
              <a:effectLst/>
              <a:latin typeface="+mn-lt"/>
              <a:ea typeface="+mn-ea"/>
              <a:cs typeface="+mn-cs"/>
            </a:rPr>
            <a:t>万円の減少となりました。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特定目的基金は使途が限定されており、公共施設や町営住宅等の維持管理経費、森林再生や世界自然遺産の保護管理など長期にわたる事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業への財源対策として、引き続き基金の維持管理に努めます。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年度に一般会計の財源不足額（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万円）を取り崩しましたが、平成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年度以降は取り崩していないため、基金利子等の積み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万円前後での推移となっています。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近年、町の基幹産業である農業や漁業関係所得が堅調ではあるものの、第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次産業の状況により町税収入の変動が起こり得ることや地方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交付税の算定状況、老朽化する公共施設の維持管理等、将来的な歳入・歳出の変動に備える上でも、基準財政需要額の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割程度の財政調整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基金は必要であると考えており、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億円前後の積立金の維持を基本に基金の管理を進めます。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年度においては、起債元利償還金への財源として基金の取り崩しを行いましたが、前年度繰越金等の剰余金を積み立てたことによ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一般会計の起債残高は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億円となっており、今後も毎年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億円前後の起債元利償還金が見込まれていることから、起債償還金の補てん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財源として減債基金は必要となっています。引き続き、歳出予算の効率的な執行等により減債基金の維持に努めます。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11,723
11,582
737.13
9,251,211
9,083,381
163,339
5,623,200
11,631,647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有形固定資産減価償却率は、類似団体平均よりやや高い水準ですが、病院・博物館・自然環境保全関連施設等、他の自治体と比較すると公共施設が多く、老朽化が進んでいること等から、平成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月に策定した公共施設等総合管理計画に基づき、施設の維持管理を適切に進めていきます。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76" name="楕円 75"/>
        <xdr:cNvSpPr/>
      </xdr:nvSpPr>
      <xdr:spPr>
        <a:xfrm>
          <a:off x="47117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167276</xdr:rowOff>
    </xdr:from>
    <xdr:ext cx="405111" cy="259045"/>
    <xdr:sp macro="" textlink="">
      <xdr:nvSpPr>
        <xdr:cNvPr id="77" name="有形固定資産減価償却率該当値テキスト"/>
        <xdr:cNvSpPr txBox="1"/>
      </xdr:nvSpPr>
      <xdr:spPr>
        <a:xfrm>
          <a:off x="4813300" y="591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63627</xdr:rowOff>
    </xdr:from>
    <xdr:to>
      <xdr:col>19</xdr:col>
      <xdr:colOff>187325</xdr:colOff>
      <xdr:row>31</xdr:row>
      <xdr:rowOff>165227</xdr:rowOff>
    </xdr:to>
    <xdr:sp macro="" textlink="">
      <xdr:nvSpPr>
        <xdr:cNvPr id="78" name="楕円 77"/>
        <xdr:cNvSpPr/>
      </xdr:nvSpPr>
      <xdr:spPr>
        <a:xfrm>
          <a:off x="4000500" y="61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23749</xdr:rowOff>
    </xdr:from>
    <xdr:to>
      <xdr:col>23</xdr:col>
      <xdr:colOff>85725</xdr:colOff>
      <xdr:row>31</xdr:row>
      <xdr:rowOff>114427</xdr:rowOff>
    </xdr:to>
    <xdr:cxnSp macro="">
      <xdr:nvCxnSpPr>
        <xdr:cNvPr id="79" name="直線コネクタ 78"/>
        <xdr:cNvCxnSpPr/>
      </xdr:nvCxnSpPr>
      <xdr:spPr>
        <a:xfrm flipV="1">
          <a:off x="4051300" y="6110224"/>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0" name="楕円 79"/>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114427</xdr:rowOff>
    </xdr:from>
    <xdr:to>
      <xdr:col>19</xdr:col>
      <xdr:colOff>136525</xdr:colOff>
      <xdr:row>32</xdr:row>
      <xdr:rowOff>55245</xdr:rowOff>
    </xdr:to>
    <xdr:cxnSp macro="">
      <xdr:nvCxnSpPr>
        <xdr:cNvPr id="81" name="直線コネクタ 80"/>
        <xdr:cNvCxnSpPr/>
      </xdr:nvCxnSpPr>
      <xdr:spPr>
        <a:xfrm flipV="1">
          <a:off x="3289300" y="6200902"/>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2" name="n_1ave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3" name="n_2aveValue有形固定資産減価償却率"/>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10304</xdr:rowOff>
    </xdr:from>
    <xdr:ext cx="405111" cy="259045"/>
    <xdr:sp macro="" textlink="">
      <xdr:nvSpPr>
        <xdr:cNvPr id="84" name="n_1mainValue有形固定資産減価償却率"/>
        <xdr:cNvSpPr txBox="1"/>
      </xdr:nvSpPr>
      <xdr:spPr>
        <a:xfrm>
          <a:off x="38360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122572</xdr:rowOff>
    </xdr:from>
    <xdr:ext cx="405111" cy="259045"/>
    <xdr:sp macro="" textlink="">
      <xdr:nvSpPr>
        <xdr:cNvPr id="85" name="n_2mainValue有形固定資産減価償却率"/>
        <xdr:cNvSpPr txBox="1"/>
      </xdr:nvSpPr>
      <xdr:spPr>
        <a:xfrm>
          <a:off x="3086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類似団体平均よりやや高い水準ですが、単年度の地方債発行額が償還額を上回らないようにし、地方債現在高の減少に努め、償還可能年数の短縮を図っていきます。</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3"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157163</xdr:rowOff>
    </xdr:from>
    <xdr:to>
      <xdr:col>76</xdr:col>
      <xdr:colOff>73025</xdr:colOff>
      <xdr:row>30</xdr:row>
      <xdr:rowOff>87313</xdr:rowOff>
    </xdr:to>
    <xdr:sp macro="" textlink="">
      <xdr:nvSpPr>
        <xdr:cNvPr id="130" name="楕円 129"/>
        <xdr:cNvSpPr/>
      </xdr:nvSpPr>
      <xdr:spPr>
        <a:xfrm>
          <a:off x="147447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8590</xdr:rowOff>
    </xdr:from>
    <xdr:ext cx="340478" cy="259045"/>
    <xdr:sp macro="" textlink="">
      <xdr:nvSpPr>
        <xdr:cNvPr id="131" name="債務償還可能年数該当値テキスト"/>
        <xdr:cNvSpPr txBox="1"/>
      </xdr:nvSpPr>
      <xdr:spPr>
        <a:xfrm>
          <a:off x="14846300" y="57521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11,723
11,582
737.13
9,251,211
9,083,381
163,339
5,623,200
11,631,647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2" name="楕円 71"/>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3" name="【道路】&#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169091</xdr:rowOff>
    </xdr:from>
    <xdr:to>
      <xdr:col>20</xdr:col>
      <xdr:colOff>38100</xdr:colOff>
      <xdr:row>39</xdr:row>
      <xdr:rowOff>99241</xdr:rowOff>
    </xdr:to>
    <xdr:sp macro="" textlink="">
      <xdr:nvSpPr>
        <xdr:cNvPr id="74" name="楕円 73"/>
        <xdr:cNvSpPr/>
      </xdr:nvSpPr>
      <xdr:spPr>
        <a:xfrm>
          <a:off x="3746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48441</xdr:rowOff>
    </xdr:to>
    <xdr:cxnSp macro="">
      <xdr:nvCxnSpPr>
        <xdr:cNvPr id="75" name="直線コネクタ 74"/>
        <xdr:cNvCxnSpPr/>
      </xdr:nvCxnSpPr>
      <xdr:spPr>
        <a:xfrm flipV="1">
          <a:off x="3797300" y="66827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46627</xdr:rowOff>
    </xdr:from>
    <xdr:to>
      <xdr:col>15</xdr:col>
      <xdr:colOff>101600</xdr:colOff>
      <xdr:row>39</xdr:row>
      <xdr:rowOff>148227</xdr:rowOff>
    </xdr:to>
    <xdr:sp macro="" textlink="">
      <xdr:nvSpPr>
        <xdr:cNvPr id="76" name="楕円 75"/>
        <xdr:cNvSpPr/>
      </xdr:nvSpPr>
      <xdr:spPr>
        <a:xfrm>
          <a:off x="2857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97427</xdr:rowOff>
    </xdr:to>
    <xdr:cxnSp macro="">
      <xdr:nvCxnSpPr>
        <xdr:cNvPr id="77" name="直線コネクタ 76"/>
        <xdr:cNvCxnSpPr/>
      </xdr:nvCxnSpPr>
      <xdr:spPr>
        <a:xfrm flipV="1">
          <a:off x="2908300" y="673499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90368</xdr:rowOff>
    </xdr:from>
    <xdr:ext cx="405111" cy="259045"/>
    <xdr:sp macro="" textlink="">
      <xdr:nvSpPr>
        <xdr:cNvPr id="80" name="n_1mainValue【道路】&#10;有形固定資産減価償却率"/>
        <xdr:cNvSpPr txBox="1"/>
      </xdr:nvSpPr>
      <xdr:spPr>
        <a:xfrm>
          <a:off x="3582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139354</xdr:rowOff>
    </xdr:from>
    <xdr:ext cx="405111" cy="259045"/>
    <xdr:sp macro="" textlink="">
      <xdr:nvSpPr>
        <xdr:cNvPr id="81" name="n_2mainValue【道路】&#10;有形固定資産減価償却率"/>
        <xdr:cNvSpPr txBox="1"/>
      </xdr:nvSpPr>
      <xdr:spPr>
        <a:xfrm>
          <a:off x="2705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10"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36354</xdr:rowOff>
    </xdr:from>
    <xdr:to>
      <xdr:col>55</xdr:col>
      <xdr:colOff>50800</xdr:colOff>
      <xdr:row>37</xdr:row>
      <xdr:rowOff>137954</xdr:rowOff>
    </xdr:to>
    <xdr:sp macro="" textlink="">
      <xdr:nvSpPr>
        <xdr:cNvPr id="119" name="楕円 118"/>
        <xdr:cNvSpPr/>
      </xdr:nvSpPr>
      <xdr:spPr>
        <a:xfrm>
          <a:off x="10426700" y="63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59231</xdr:rowOff>
    </xdr:from>
    <xdr:ext cx="534377" cy="259045"/>
    <xdr:sp macro="" textlink="">
      <xdr:nvSpPr>
        <xdr:cNvPr id="120" name="【道路】&#10;一人当たり延長該当値テキスト"/>
        <xdr:cNvSpPr txBox="1"/>
      </xdr:nvSpPr>
      <xdr:spPr>
        <a:xfrm>
          <a:off x="10515600" y="62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53080</xdr:rowOff>
    </xdr:from>
    <xdr:to>
      <xdr:col>50</xdr:col>
      <xdr:colOff>165100</xdr:colOff>
      <xdr:row>37</xdr:row>
      <xdr:rowOff>154680</xdr:rowOff>
    </xdr:to>
    <xdr:sp macro="" textlink="">
      <xdr:nvSpPr>
        <xdr:cNvPr id="121" name="楕円 120"/>
        <xdr:cNvSpPr/>
      </xdr:nvSpPr>
      <xdr:spPr>
        <a:xfrm>
          <a:off x="9588500" y="63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87154</xdr:rowOff>
    </xdr:from>
    <xdr:to>
      <xdr:col>55</xdr:col>
      <xdr:colOff>0</xdr:colOff>
      <xdr:row>37</xdr:row>
      <xdr:rowOff>103880</xdr:rowOff>
    </xdr:to>
    <xdr:cxnSp macro="">
      <xdr:nvCxnSpPr>
        <xdr:cNvPr id="122" name="直線コネクタ 121"/>
        <xdr:cNvCxnSpPr/>
      </xdr:nvCxnSpPr>
      <xdr:spPr>
        <a:xfrm flipV="1">
          <a:off x="9639300" y="6430804"/>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63424</xdr:rowOff>
    </xdr:from>
    <xdr:to>
      <xdr:col>46</xdr:col>
      <xdr:colOff>38100</xdr:colOff>
      <xdr:row>37</xdr:row>
      <xdr:rowOff>165024</xdr:rowOff>
    </xdr:to>
    <xdr:sp macro="" textlink="">
      <xdr:nvSpPr>
        <xdr:cNvPr id="123" name="楕円 122"/>
        <xdr:cNvSpPr/>
      </xdr:nvSpPr>
      <xdr:spPr>
        <a:xfrm>
          <a:off x="8699500" y="64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103880</xdr:rowOff>
    </xdr:from>
    <xdr:to>
      <xdr:col>50</xdr:col>
      <xdr:colOff>114300</xdr:colOff>
      <xdr:row>37</xdr:row>
      <xdr:rowOff>114224</xdr:rowOff>
    </xdr:to>
    <xdr:cxnSp macro="">
      <xdr:nvCxnSpPr>
        <xdr:cNvPr id="124" name="直線コネクタ 123"/>
        <xdr:cNvCxnSpPr/>
      </xdr:nvCxnSpPr>
      <xdr:spPr>
        <a:xfrm flipV="1">
          <a:off x="8750300" y="6447530"/>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97915</xdr:rowOff>
    </xdr:from>
    <xdr:ext cx="534377" cy="259045"/>
    <xdr:sp macro="" textlink="">
      <xdr:nvSpPr>
        <xdr:cNvPr id="125" name="n_1aveValue【道路】&#10;一人当たり延長"/>
        <xdr:cNvSpPr txBox="1"/>
      </xdr:nvSpPr>
      <xdr:spPr>
        <a:xfrm>
          <a:off x="93594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9123</xdr:rowOff>
    </xdr:from>
    <xdr:ext cx="534377" cy="259045"/>
    <xdr:sp macro="" textlink="">
      <xdr:nvSpPr>
        <xdr:cNvPr id="126" name="n_2aveValue【道路】&#10;一人当たり延長"/>
        <xdr:cNvSpPr txBox="1"/>
      </xdr:nvSpPr>
      <xdr:spPr>
        <a:xfrm>
          <a:off x="8483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171207</xdr:rowOff>
    </xdr:from>
    <xdr:ext cx="534377" cy="259045"/>
    <xdr:sp macro="" textlink="">
      <xdr:nvSpPr>
        <xdr:cNvPr id="127" name="n_1mainValue【道路】&#10;一人当たり延長"/>
        <xdr:cNvSpPr txBox="1"/>
      </xdr:nvSpPr>
      <xdr:spPr>
        <a:xfrm>
          <a:off x="9359411" y="617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10101</xdr:rowOff>
    </xdr:from>
    <xdr:ext cx="534377" cy="259045"/>
    <xdr:sp macro="" textlink="">
      <xdr:nvSpPr>
        <xdr:cNvPr id="128" name="n_2mainValue【道路】&#10;一人当たり延長"/>
        <xdr:cNvSpPr txBox="1"/>
      </xdr:nvSpPr>
      <xdr:spPr>
        <a:xfrm>
          <a:off x="8483111" y="61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6"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161798</xdr:rowOff>
    </xdr:from>
    <xdr:to>
      <xdr:col>24</xdr:col>
      <xdr:colOff>114300</xdr:colOff>
      <xdr:row>59</xdr:row>
      <xdr:rowOff>91948</xdr:rowOff>
    </xdr:to>
    <xdr:sp macro="" textlink="">
      <xdr:nvSpPr>
        <xdr:cNvPr id="165" name="楕円 164"/>
        <xdr:cNvSpPr/>
      </xdr:nvSpPr>
      <xdr:spPr>
        <a:xfrm>
          <a:off x="4584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13225</xdr:rowOff>
    </xdr:from>
    <xdr:ext cx="405111" cy="259045"/>
    <xdr:sp macro="" textlink="">
      <xdr:nvSpPr>
        <xdr:cNvPr id="166" name="【橋りょう・トンネル】&#10;有形固定資産減価償却率該当値テキスト"/>
        <xdr:cNvSpPr txBox="1"/>
      </xdr:nvSpPr>
      <xdr:spPr>
        <a:xfrm>
          <a:off x="4673600" y="995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67" name="楕円 166"/>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41148</xdr:rowOff>
    </xdr:from>
    <xdr:to>
      <xdr:col>24</xdr:col>
      <xdr:colOff>63500</xdr:colOff>
      <xdr:row>59</xdr:row>
      <xdr:rowOff>80010</xdr:rowOff>
    </xdr:to>
    <xdr:cxnSp macro="">
      <xdr:nvCxnSpPr>
        <xdr:cNvPr id="168" name="直線コネクタ 167"/>
        <xdr:cNvCxnSpPr/>
      </xdr:nvCxnSpPr>
      <xdr:spPr>
        <a:xfrm flipV="1">
          <a:off x="3797300" y="1015669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65786</xdr:rowOff>
    </xdr:from>
    <xdr:to>
      <xdr:col>15</xdr:col>
      <xdr:colOff>101600</xdr:colOff>
      <xdr:row>59</xdr:row>
      <xdr:rowOff>167386</xdr:rowOff>
    </xdr:to>
    <xdr:sp macro="" textlink="">
      <xdr:nvSpPr>
        <xdr:cNvPr id="169" name="楕円 168"/>
        <xdr:cNvSpPr/>
      </xdr:nvSpPr>
      <xdr:spPr>
        <a:xfrm>
          <a:off x="2857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116586</xdr:rowOff>
    </xdr:to>
    <xdr:cxnSp macro="">
      <xdr:nvCxnSpPr>
        <xdr:cNvPr id="170" name="直線コネクタ 169"/>
        <xdr:cNvCxnSpPr/>
      </xdr:nvCxnSpPr>
      <xdr:spPr>
        <a:xfrm flipV="1">
          <a:off x="2908300" y="101955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126763</xdr:rowOff>
    </xdr:from>
    <xdr:ext cx="405111" cy="259045"/>
    <xdr:sp macro="" textlink="">
      <xdr:nvSpPr>
        <xdr:cNvPr id="171" name="n_1aveValue【橋りょう・トンネル】&#10;有形固定資産減価償却率"/>
        <xdr:cNvSpPr txBox="1"/>
      </xdr:nvSpPr>
      <xdr:spPr>
        <a:xfrm>
          <a:off x="3582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72" name="n_2aveValue【橋りょう・トンネル】&#10;有形固定資産減価償却率"/>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121937</xdr:rowOff>
    </xdr:from>
    <xdr:ext cx="405111" cy="259045"/>
    <xdr:sp macro="" textlink="">
      <xdr:nvSpPr>
        <xdr:cNvPr id="173" name="n_1mainValue【橋りょう・トンネ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74" name="n_2mainValue【橋りょう・トンネル】&#10;有形固定資産減価償却率"/>
        <xdr:cNvSpPr txBox="1"/>
      </xdr:nvSpPr>
      <xdr:spPr>
        <a:xfrm>
          <a:off x="2705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203"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84621</xdr:rowOff>
    </xdr:from>
    <xdr:to>
      <xdr:col>55</xdr:col>
      <xdr:colOff>50800</xdr:colOff>
      <xdr:row>61</xdr:row>
      <xdr:rowOff>14771</xdr:rowOff>
    </xdr:to>
    <xdr:sp macro="" textlink="">
      <xdr:nvSpPr>
        <xdr:cNvPr id="212" name="楕円 211"/>
        <xdr:cNvSpPr/>
      </xdr:nvSpPr>
      <xdr:spPr>
        <a:xfrm>
          <a:off x="10426700" y="103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107498</xdr:rowOff>
    </xdr:from>
    <xdr:ext cx="599010" cy="259045"/>
    <xdr:sp macro="" textlink="">
      <xdr:nvSpPr>
        <xdr:cNvPr id="213" name="【橋りょう・トンネル】&#10;一人当たり有形固定資産（償却資産）額該当値テキスト"/>
        <xdr:cNvSpPr txBox="1"/>
      </xdr:nvSpPr>
      <xdr:spPr>
        <a:xfrm>
          <a:off x="10515600" y="1022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91963</xdr:rowOff>
    </xdr:from>
    <xdr:to>
      <xdr:col>50</xdr:col>
      <xdr:colOff>165100</xdr:colOff>
      <xdr:row>61</xdr:row>
      <xdr:rowOff>22113</xdr:rowOff>
    </xdr:to>
    <xdr:sp macro="" textlink="">
      <xdr:nvSpPr>
        <xdr:cNvPr id="214" name="楕円 213"/>
        <xdr:cNvSpPr/>
      </xdr:nvSpPr>
      <xdr:spPr>
        <a:xfrm>
          <a:off x="9588500" y="103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135421</xdr:rowOff>
    </xdr:from>
    <xdr:to>
      <xdr:col>55</xdr:col>
      <xdr:colOff>0</xdr:colOff>
      <xdr:row>60</xdr:row>
      <xdr:rowOff>142763</xdr:rowOff>
    </xdr:to>
    <xdr:cxnSp macro="">
      <xdr:nvCxnSpPr>
        <xdr:cNvPr id="215" name="直線コネクタ 214"/>
        <xdr:cNvCxnSpPr/>
      </xdr:nvCxnSpPr>
      <xdr:spPr>
        <a:xfrm flipV="1">
          <a:off x="9639300" y="10422421"/>
          <a:ext cx="8382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100829</xdr:rowOff>
    </xdr:from>
    <xdr:to>
      <xdr:col>46</xdr:col>
      <xdr:colOff>38100</xdr:colOff>
      <xdr:row>61</xdr:row>
      <xdr:rowOff>30979</xdr:rowOff>
    </xdr:to>
    <xdr:sp macro="" textlink="">
      <xdr:nvSpPr>
        <xdr:cNvPr id="216" name="楕円 215"/>
        <xdr:cNvSpPr/>
      </xdr:nvSpPr>
      <xdr:spPr>
        <a:xfrm>
          <a:off x="8699500" y="103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142763</xdr:rowOff>
    </xdr:from>
    <xdr:to>
      <xdr:col>50</xdr:col>
      <xdr:colOff>114300</xdr:colOff>
      <xdr:row>60</xdr:row>
      <xdr:rowOff>151629</xdr:rowOff>
    </xdr:to>
    <xdr:cxnSp macro="">
      <xdr:nvCxnSpPr>
        <xdr:cNvPr id="217" name="直線コネクタ 216"/>
        <xdr:cNvCxnSpPr/>
      </xdr:nvCxnSpPr>
      <xdr:spPr>
        <a:xfrm flipV="1">
          <a:off x="8750300" y="10429763"/>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18" name="n_1aveValue【橋りょう・トンネル】&#10;一人当たり有形固定資産（償却資産）額"/>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19"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38640</xdr:rowOff>
    </xdr:from>
    <xdr:ext cx="599010" cy="259045"/>
    <xdr:sp macro="" textlink="">
      <xdr:nvSpPr>
        <xdr:cNvPr id="220" name="n_1mainValue【橋りょう・トンネル】&#10;一人当たり有形固定資産（償却資産）額"/>
        <xdr:cNvSpPr txBox="1"/>
      </xdr:nvSpPr>
      <xdr:spPr>
        <a:xfrm>
          <a:off x="9327095" y="1015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22106</xdr:rowOff>
    </xdr:from>
    <xdr:ext cx="599010" cy="259045"/>
    <xdr:sp macro="" textlink="">
      <xdr:nvSpPr>
        <xdr:cNvPr id="221" name="n_2mainValue【橋りょう・トンネル】&#10;一人当たり有形固定資産（償却資産）額"/>
        <xdr:cNvSpPr txBox="1"/>
      </xdr:nvSpPr>
      <xdr:spPr>
        <a:xfrm>
          <a:off x="8450795" y="104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135907</xdr:rowOff>
    </xdr:from>
    <xdr:ext cx="405111" cy="259045"/>
    <xdr:sp macro="" textlink="">
      <xdr:nvSpPr>
        <xdr:cNvPr id="249" name="【公営住宅】&#10;有形固定資産減価償却率平均値テキスト"/>
        <xdr:cNvSpPr txBox="1"/>
      </xdr:nvSpPr>
      <xdr:spPr>
        <a:xfrm>
          <a:off x="4673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1015</xdr:rowOff>
    </xdr:from>
    <xdr:to>
      <xdr:col>24</xdr:col>
      <xdr:colOff>114300</xdr:colOff>
      <xdr:row>84</xdr:row>
      <xdr:rowOff>102615</xdr:rowOff>
    </xdr:to>
    <xdr:sp macro="" textlink="">
      <xdr:nvSpPr>
        <xdr:cNvPr id="258" name="楕円 257"/>
        <xdr:cNvSpPr/>
      </xdr:nvSpPr>
      <xdr:spPr>
        <a:xfrm>
          <a:off x="4584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150892</xdr:rowOff>
    </xdr:from>
    <xdr:ext cx="405111" cy="259045"/>
    <xdr:sp macro="" textlink="">
      <xdr:nvSpPr>
        <xdr:cNvPr id="259" name="【公営住宅】&#10;有形固定資産減価償却率該当値テキスト"/>
        <xdr:cNvSpPr txBox="1"/>
      </xdr:nvSpPr>
      <xdr:spPr>
        <a:xfrm>
          <a:off x="4673600"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122174</xdr:rowOff>
    </xdr:from>
    <xdr:to>
      <xdr:col>20</xdr:col>
      <xdr:colOff>38100</xdr:colOff>
      <xdr:row>84</xdr:row>
      <xdr:rowOff>52324</xdr:rowOff>
    </xdr:to>
    <xdr:sp macro="" textlink="">
      <xdr:nvSpPr>
        <xdr:cNvPr id="260" name="楕円 259"/>
        <xdr:cNvSpPr/>
      </xdr:nvSpPr>
      <xdr:spPr>
        <a:xfrm>
          <a:off x="3746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xdr:rowOff>
    </xdr:from>
    <xdr:to>
      <xdr:col>24</xdr:col>
      <xdr:colOff>63500</xdr:colOff>
      <xdr:row>84</xdr:row>
      <xdr:rowOff>51815</xdr:rowOff>
    </xdr:to>
    <xdr:cxnSp macro="">
      <xdr:nvCxnSpPr>
        <xdr:cNvPr id="261" name="直線コネクタ 260"/>
        <xdr:cNvCxnSpPr/>
      </xdr:nvCxnSpPr>
      <xdr:spPr>
        <a:xfrm>
          <a:off x="3797300" y="144033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81026</xdr:rowOff>
    </xdr:from>
    <xdr:to>
      <xdr:col>15</xdr:col>
      <xdr:colOff>101600</xdr:colOff>
      <xdr:row>84</xdr:row>
      <xdr:rowOff>11176</xdr:rowOff>
    </xdr:to>
    <xdr:sp macro="" textlink="">
      <xdr:nvSpPr>
        <xdr:cNvPr id="262" name="楕円 261"/>
        <xdr:cNvSpPr/>
      </xdr:nvSpPr>
      <xdr:spPr>
        <a:xfrm>
          <a:off x="2857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131826</xdr:rowOff>
    </xdr:from>
    <xdr:to>
      <xdr:col>19</xdr:col>
      <xdr:colOff>177800</xdr:colOff>
      <xdr:row>84</xdr:row>
      <xdr:rowOff>1524</xdr:rowOff>
    </xdr:to>
    <xdr:cxnSp macro="">
      <xdr:nvCxnSpPr>
        <xdr:cNvPr id="263" name="直線コネクタ 262"/>
        <xdr:cNvCxnSpPr/>
      </xdr:nvCxnSpPr>
      <xdr:spPr>
        <a:xfrm>
          <a:off x="2908300" y="14362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64" name="n_1aveValue【公営住宅】&#10;有形固定資産減価償却率"/>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65" name="n_2aveValue【公営住宅】&#10;有形固定資産減価償却率"/>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43451</xdr:rowOff>
    </xdr:from>
    <xdr:ext cx="405111" cy="259045"/>
    <xdr:sp macro="" textlink="">
      <xdr:nvSpPr>
        <xdr:cNvPr id="266" name="n_1mainValue【公営住宅】&#10;有形固定資産減価償却率"/>
        <xdr:cNvSpPr txBox="1"/>
      </xdr:nvSpPr>
      <xdr:spPr>
        <a:xfrm>
          <a:off x="35820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2303</xdr:rowOff>
    </xdr:from>
    <xdr:ext cx="405111" cy="259045"/>
    <xdr:sp macro="" textlink="">
      <xdr:nvSpPr>
        <xdr:cNvPr id="267" name="n_2mainValue【公営住宅】&#10;有形固定資産減価償却率"/>
        <xdr:cNvSpPr txBox="1"/>
      </xdr:nvSpPr>
      <xdr:spPr>
        <a:xfrm>
          <a:off x="27057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98" name="【公営住宅】&#10;一人当たり面積平均値テキスト"/>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164791</xdr:rowOff>
    </xdr:from>
    <xdr:to>
      <xdr:col>55</xdr:col>
      <xdr:colOff>50800</xdr:colOff>
      <xdr:row>83</xdr:row>
      <xdr:rowOff>94941</xdr:rowOff>
    </xdr:to>
    <xdr:sp macro="" textlink="">
      <xdr:nvSpPr>
        <xdr:cNvPr id="307" name="楕円 306"/>
        <xdr:cNvSpPr/>
      </xdr:nvSpPr>
      <xdr:spPr>
        <a:xfrm>
          <a:off x="10426700" y="142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16218</xdr:rowOff>
    </xdr:from>
    <xdr:ext cx="469744" cy="259045"/>
    <xdr:sp macro="" textlink="">
      <xdr:nvSpPr>
        <xdr:cNvPr id="308" name="【公営住宅】&#10;一人当たり面積該当値テキスト"/>
        <xdr:cNvSpPr txBox="1"/>
      </xdr:nvSpPr>
      <xdr:spPr>
        <a:xfrm>
          <a:off x="10515600" y="1407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6567</xdr:rowOff>
    </xdr:from>
    <xdr:to>
      <xdr:col>50</xdr:col>
      <xdr:colOff>165100</xdr:colOff>
      <xdr:row>83</xdr:row>
      <xdr:rowOff>108167</xdr:rowOff>
    </xdr:to>
    <xdr:sp macro="" textlink="">
      <xdr:nvSpPr>
        <xdr:cNvPr id="309" name="楕円 308"/>
        <xdr:cNvSpPr/>
      </xdr:nvSpPr>
      <xdr:spPr>
        <a:xfrm>
          <a:off x="9588500" y="142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44141</xdr:rowOff>
    </xdr:from>
    <xdr:to>
      <xdr:col>55</xdr:col>
      <xdr:colOff>0</xdr:colOff>
      <xdr:row>83</xdr:row>
      <xdr:rowOff>57367</xdr:rowOff>
    </xdr:to>
    <xdr:cxnSp macro="">
      <xdr:nvCxnSpPr>
        <xdr:cNvPr id="310" name="直線コネクタ 309"/>
        <xdr:cNvCxnSpPr/>
      </xdr:nvCxnSpPr>
      <xdr:spPr>
        <a:xfrm flipV="1">
          <a:off x="9639300" y="14274491"/>
          <a:ext cx="8382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5752</xdr:rowOff>
    </xdr:from>
    <xdr:to>
      <xdr:col>46</xdr:col>
      <xdr:colOff>38100</xdr:colOff>
      <xdr:row>83</xdr:row>
      <xdr:rowOff>107352</xdr:rowOff>
    </xdr:to>
    <xdr:sp macro="" textlink="">
      <xdr:nvSpPr>
        <xdr:cNvPr id="311" name="楕円 310"/>
        <xdr:cNvSpPr/>
      </xdr:nvSpPr>
      <xdr:spPr>
        <a:xfrm>
          <a:off x="8699500" y="142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56552</xdr:rowOff>
    </xdr:from>
    <xdr:to>
      <xdr:col>50</xdr:col>
      <xdr:colOff>114300</xdr:colOff>
      <xdr:row>83</xdr:row>
      <xdr:rowOff>57367</xdr:rowOff>
    </xdr:to>
    <xdr:cxnSp macro="">
      <xdr:nvCxnSpPr>
        <xdr:cNvPr id="312" name="直線コネクタ 311"/>
        <xdr:cNvCxnSpPr/>
      </xdr:nvCxnSpPr>
      <xdr:spPr>
        <a:xfrm>
          <a:off x="8750300" y="14286902"/>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100111</xdr:rowOff>
    </xdr:from>
    <xdr:ext cx="469744" cy="259045"/>
    <xdr:sp macro="" textlink="">
      <xdr:nvSpPr>
        <xdr:cNvPr id="313" name="n_1aveValue【公営住宅】&#10;一人当たり面積"/>
        <xdr:cNvSpPr txBox="1"/>
      </xdr:nvSpPr>
      <xdr:spPr>
        <a:xfrm>
          <a:off x="9391727" y="14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314" name="n_2aveValue【公営住宅】&#10;一人当たり面積"/>
        <xdr:cNvSpPr txBox="1"/>
      </xdr:nvSpPr>
      <xdr:spPr>
        <a:xfrm>
          <a:off x="851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124694</xdr:rowOff>
    </xdr:from>
    <xdr:ext cx="469744" cy="259045"/>
    <xdr:sp macro="" textlink="">
      <xdr:nvSpPr>
        <xdr:cNvPr id="315" name="n_1mainValue【公営住宅】&#10;一人当たり面積"/>
        <xdr:cNvSpPr txBox="1"/>
      </xdr:nvSpPr>
      <xdr:spPr>
        <a:xfrm>
          <a:off x="9391727" y="1401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123879</xdr:rowOff>
    </xdr:from>
    <xdr:ext cx="469744" cy="259045"/>
    <xdr:sp macro="" textlink="">
      <xdr:nvSpPr>
        <xdr:cNvPr id="316" name="n_2mainValue【公営住宅】&#10;一人当たり面積"/>
        <xdr:cNvSpPr txBox="1"/>
      </xdr:nvSpPr>
      <xdr:spPr>
        <a:xfrm>
          <a:off x="8515427" y="1401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7" name="直線コネクタ 356"/>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8"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9" name="直線コネクタ 358"/>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62"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3" name="フローチャート: 判断 362"/>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4" name="フローチャート: 判断 363"/>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5" name="フローチャート: 判断 364"/>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126365</xdr:rowOff>
    </xdr:from>
    <xdr:to>
      <xdr:col>85</xdr:col>
      <xdr:colOff>177800</xdr:colOff>
      <xdr:row>35</xdr:row>
      <xdr:rowOff>56515</xdr:rowOff>
    </xdr:to>
    <xdr:sp macro="" textlink="">
      <xdr:nvSpPr>
        <xdr:cNvPr id="371" name="楕円 370"/>
        <xdr:cNvSpPr/>
      </xdr:nvSpPr>
      <xdr:spPr>
        <a:xfrm>
          <a:off x="162687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149242</xdr:rowOff>
    </xdr:from>
    <xdr:ext cx="405111" cy="259045"/>
    <xdr:sp macro="" textlink="">
      <xdr:nvSpPr>
        <xdr:cNvPr id="372" name="【認定こども園・幼稚園・保育所】&#10;有形固定資産減価償却率該当値テキスト"/>
        <xdr:cNvSpPr txBox="1"/>
      </xdr:nvSpPr>
      <xdr:spPr>
        <a:xfrm>
          <a:off x="16357600"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168275</xdr:rowOff>
    </xdr:from>
    <xdr:to>
      <xdr:col>81</xdr:col>
      <xdr:colOff>101600</xdr:colOff>
      <xdr:row>35</xdr:row>
      <xdr:rowOff>98425</xdr:rowOff>
    </xdr:to>
    <xdr:sp macro="" textlink="">
      <xdr:nvSpPr>
        <xdr:cNvPr id="373" name="楕円 372"/>
        <xdr:cNvSpPr/>
      </xdr:nvSpPr>
      <xdr:spPr>
        <a:xfrm>
          <a:off x="15430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5715</xdr:rowOff>
    </xdr:from>
    <xdr:to>
      <xdr:col>85</xdr:col>
      <xdr:colOff>127000</xdr:colOff>
      <xdr:row>35</xdr:row>
      <xdr:rowOff>47625</xdr:rowOff>
    </xdr:to>
    <xdr:cxnSp macro="">
      <xdr:nvCxnSpPr>
        <xdr:cNvPr id="374" name="直線コネクタ 373"/>
        <xdr:cNvCxnSpPr/>
      </xdr:nvCxnSpPr>
      <xdr:spPr>
        <a:xfrm flipV="1">
          <a:off x="15481300" y="60064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158750</xdr:rowOff>
    </xdr:from>
    <xdr:to>
      <xdr:col>76</xdr:col>
      <xdr:colOff>165100</xdr:colOff>
      <xdr:row>35</xdr:row>
      <xdr:rowOff>88900</xdr:rowOff>
    </xdr:to>
    <xdr:sp macro="" textlink="">
      <xdr:nvSpPr>
        <xdr:cNvPr id="375" name="楕円 374"/>
        <xdr:cNvSpPr/>
      </xdr:nvSpPr>
      <xdr:spPr>
        <a:xfrm>
          <a:off x="14541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38100</xdr:rowOff>
    </xdr:from>
    <xdr:to>
      <xdr:col>81</xdr:col>
      <xdr:colOff>50800</xdr:colOff>
      <xdr:row>35</xdr:row>
      <xdr:rowOff>47625</xdr:rowOff>
    </xdr:to>
    <xdr:cxnSp macro="">
      <xdr:nvCxnSpPr>
        <xdr:cNvPr id="376" name="直線コネクタ 375"/>
        <xdr:cNvCxnSpPr/>
      </xdr:nvCxnSpPr>
      <xdr:spPr>
        <a:xfrm>
          <a:off x="14592300" y="6038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77"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78"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114952</xdr:rowOff>
    </xdr:from>
    <xdr:ext cx="405111" cy="259045"/>
    <xdr:sp macro="" textlink="">
      <xdr:nvSpPr>
        <xdr:cNvPr id="379" name="n_1mainValue【認定こども園・幼稚園・保育所】&#10;有形固定資産減価償却率"/>
        <xdr:cNvSpPr txBox="1"/>
      </xdr:nvSpPr>
      <xdr:spPr>
        <a:xfrm>
          <a:off x="152660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105427</xdr:rowOff>
    </xdr:from>
    <xdr:ext cx="405111" cy="259045"/>
    <xdr:sp macro="" textlink="">
      <xdr:nvSpPr>
        <xdr:cNvPr id="380" name="n_2mainValue【認定こども園・幼稚園・保育所】&#10;有形固定資産減価償却率"/>
        <xdr:cNvSpPr txBox="1"/>
      </xdr:nvSpPr>
      <xdr:spPr>
        <a:xfrm>
          <a:off x="14389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02" name="直線コネクタ 401"/>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03"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4" name="直線コネクタ 403"/>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5"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6" name="直線コネクタ 405"/>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169435</xdr:rowOff>
    </xdr:from>
    <xdr:ext cx="469744" cy="259045"/>
    <xdr:sp macro="" textlink="">
      <xdr:nvSpPr>
        <xdr:cNvPr id="407" name="【認定こども園・幼稚園・保育所】&#10;一人当たり面積平均値テキスト"/>
        <xdr:cNvSpPr txBox="1"/>
      </xdr:nvSpPr>
      <xdr:spPr>
        <a:xfrm>
          <a:off x="22199600" y="634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8" name="フローチャート: 判断 407"/>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9" name="フローチャート: 判断 408"/>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10" name="フローチャート: 判断 409"/>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6" name="楕円 415"/>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72407</xdr:rowOff>
    </xdr:from>
    <xdr:ext cx="469744" cy="259045"/>
    <xdr:sp macro="" textlink="">
      <xdr:nvSpPr>
        <xdr:cNvPr id="417" name="【認定こども園・幼稚園・保育所】&#10;一人当たり面積該当値テキスト"/>
        <xdr:cNvSpPr txBox="1"/>
      </xdr:nvSpPr>
      <xdr:spPr>
        <a:xfrm>
          <a:off x="22199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98552</xdr:rowOff>
    </xdr:from>
    <xdr:to>
      <xdr:col>112</xdr:col>
      <xdr:colOff>38100</xdr:colOff>
      <xdr:row>39</xdr:row>
      <xdr:rowOff>28702</xdr:rowOff>
    </xdr:to>
    <xdr:sp macro="" textlink="">
      <xdr:nvSpPr>
        <xdr:cNvPr id="418" name="楕円 417"/>
        <xdr:cNvSpPr/>
      </xdr:nvSpPr>
      <xdr:spPr>
        <a:xfrm>
          <a:off x="21272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38</xdr:row>
      <xdr:rowOff>149352</xdr:rowOff>
    </xdr:to>
    <xdr:cxnSp macro="">
      <xdr:nvCxnSpPr>
        <xdr:cNvPr id="419" name="直線コネクタ 418"/>
        <xdr:cNvCxnSpPr/>
      </xdr:nvCxnSpPr>
      <xdr:spPr>
        <a:xfrm flipV="1">
          <a:off x="21323300" y="6659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420" name="楕円 419"/>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149352</xdr:rowOff>
    </xdr:from>
    <xdr:to>
      <xdr:col>111</xdr:col>
      <xdr:colOff>177800</xdr:colOff>
      <xdr:row>38</xdr:row>
      <xdr:rowOff>156210</xdr:rowOff>
    </xdr:to>
    <xdr:cxnSp macro="">
      <xdr:nvCxnSpPr>
        <xdr:cNvPr id="421" name="直線コネクタ 420"/>
        <xdr:cNvCxnSpPr/>
      </xdr:nvCxnSpPr>
      <xdr:spPr>
        <a:xfrm flipV="1">
          <a:off x="20434300" y="66644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22"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23"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19829</xdr:rowOff>
    </xdr:from>
    <xdr:ext cx="469744" cy="259045"/>
    <xdr:sp macro="" textlink="">
      <xdr:nvSpPr>
        <xdr:cNvPr id="424" name="n_1mainValue【認定こども園・幼稚園・保育所】&#10;一人当たり面積"/>
        <xdr:cNvSpPr txBox="1"/>
      </xdr:nvSpPr>
      <xdr:spPr>
        <a:xfrm>
          <a:off x="21075727" y="67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26687</xdr:rowOff>
    </xdr:from>
    <xdr:ext cx="469744" cy="259045"/>
    <xdr:sp macro="" textlink="">
      <xdr:nvSpPr>
        <xdr:cNvPr id="425" name="n_2mainValue【認定こども園・幼稚園・保育所】&#10;一人当たり面積"/>
        <xdr:cNvSpPr txBox="1"/>
      </xdr:nvSpPr>
      <xdr:spPr>
        <a:xfrm>
          <a:off x="2019942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50" name="直線コネクタ 449"/>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51"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52" name="直線コネクタ 451"/>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53"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4" name="直線コネクタ 453"/>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55"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6" name="フローチャート: 判断 45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7" name="フローチャート: 判断 456"/>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8" name="フローチャート: 判断 457"/>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464" name="楕円 463"/>
        <xdr:cNvSpPr/>
      </xdr:nvSpPr>
      <xdr:spPr>
        <a:xfrm>
          <a:off x="16268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101617</xdr:rowOff>
    </xdr:from>
    <xdr:ext cx="405111" cy="259045"/>
    <xdr:sp macro="" textlink="">
      <xdr:nvSpPr>
        <xdr:cNvPr id="465" name="【学校施設】&#10;有形固定資産減価償却率該当値テキスト"/>
        <xdr:cNvSpPr txBox="1"/>
      </xdr:nvSpPr>
      <xdr:spPr>
        <a:xfrm>
          <a:off x="16357600"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21590</xdr:rowOff>
    </xdr:from>
    <xdr:to>
      <xdr:col>81</xdr:col>
      <xdr:colOff>101600</xdr:colOff>
      <xdr:row>61</xdr:row>
      <xdr:rowOff>123190</xdr:rowOff>
    </xdr:to>
    <xdr:sp macro="" textlink="">
      <xdr:nvSpPr>
        <xdr:cNvPr id="466" name="楕円 465"/>
        <xdr:cNvSpPr/>
      </xdr:nvSpPr>
      <xdr:spPr>
        <a:xfrm>
          <a:off x="1543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61</xdr:row>
      <xdr:rowOff>72390</xdr:rowOff>
    </xdr:to>
    <xdr:cxnSp macro="">
      <xdr:nvCxnSpPr>
        <xdr:cNvPr id="467" name="直線コネクタ 466"/>
        <xdr:cNvCxnSpPr/>
      </xdr:nvCxnSpPr>
      <xdr:spPr>
        <a:xfrm flipV="1">
          <a:off x="15481300" y="10416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78740</xdr:rowOff>
    </xdr:from>
    <xdr:to>
      <xdr:col>76</xdr:col>
      <xdr:colOff>165100</xdr:colOff>
      <xdr:row>60</xdr:row>
      <xdr:rowOff>8890</xdr:rowOff>
    </xdr:to>
    <xdr:sp macro="" textlink="">
      <xdr:nvSpPr>
        <xdr:cNvPr id="468" name="楕円 467"/>
        <xdr:cNvSpPr/>
      </xdr:nvSpPr>
      <xdr:spPr>
        <a:xfrm>
          <a:off x="14541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61</xdr:row>
      <xdr:rowOff>72390</xdr:rowOff>
    </xdr:to>
    <xdr:cxnSp macro="">
      <xdr:nvCxnSpPr>
        <xdr:cNvPr id="469" name="直線コネクタ 468"/>
        <xdr:cNvCxnSpPr/>
      </xdr:nvCxnSpPr>
      <xdr:spPr>
        <a:xfrm>
          <a:off x="14592300" y="1024509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70"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71" name="n_2ave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114317</xdr:rowOff>
    </xdr:from>
    <xdr:ext cx="405111" cy="259045"/>
    <xdr:sp macro="" textlink="">
      <xdr:nvSpPr>
        <xdr:cNvPr id="472" name="n_1mainValue【学校施設】&#10;有形固定資産減価償却率"/>
        <xdr:cNvSpPr txBox="1"/>
      </xdr:nvSpPr>
      <xdr:spPr>
        <a:xfrm>
          <a:off x="152660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25417</xdr:rowOff>
    </xdr:from>
    <xdr:ext cx="405111" cy="259045"/>
    <xdr:sp macro="" textlink="">
      <xdr:nvSpPr>
        <xdr:cNvPr id="473" name="n_2mainValue【学校施設】&#10;有形固定資産減価償却率"/>
        <xdr:cNvSpPr txBox="1"/>
      </xdr:nvSpPr>
      <xdr:spPr>
        <a:xfrm>
          <a:off x="14389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00" name="直線コネクタ 499"/>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1"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2" name="直線コネクタ 501"/>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03"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4" name="直線コネクタ 503"/>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505" name="【学校施設】&#10;一人当たり面積平均値テキスト"/>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6" name="フローチャート: 判断 505"/>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7" name="フローチャート: 判断 506"/>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8" name="フローチャート: 判断 507"/>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140570</xdr:rowOff>
    </xdr:from>
    <xdr:to>
      <xdr:col>116</xdr:col>
      <xdr:colOff>114300</xdr:colOff>
      <xdr:row>62</xdr:row>
      <xdr:rowOff>70720</xdr:rowOff>
    </xdr:to>
    <xdr:sp macro="" textlink="">
      <xdr:nvSpPr>
        <xdr:cNvPr id="514" name="楕円 513"/>
        <xdr:cNvSpPr/>
      </xdr:nvSpPr>
      <xdr:spPr>
        <a:xfrm>
          <a:off x="22110700" y="105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118997</xdr:rowOff>
    </xdr:from>
    <xdr:ext cx="469744" cy="259045"/>
    <xdr:sp macro="" textlink="">
      <xdr:nvSpPr>
        <xdr:cNvPr id="515" name="【学校施設】&#10;一人当たり面積該当値テキスト"/>
        <xdr:cNvSpPr txBox="1"/>
      </xdr:nvSpPr>
      <xdr:spPr>
        <a:xfrm>
          <a:off x="22199600" y="1057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149715</xdr:rowOff>
    </xdr:from>
    <xdr:to>
      <xdr:col>112</xdr:col>
      <xdr:colOff>38100</xdr:colOff>
      <xdr:row>62</xdr:row>
      <xdr:rowOff>79865</xdr:rowOff>
    </xdr:to>
    <xdr:sp macro="" textlink="">
      <xdr:nvSpPr>
        <xdr:cNvPr id="516" name="楕円 515"/>
        <xdr:cNvSpPr/>
      </xdr:nvSpPr>
      <xdr:spPr>
        <a:xfrm>
          <a:off x="21272500" y="106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19920</xdr:rowOff>
    </xdr:from>
    <xdr:to>
      <xdr:col>116</xdr:col>
      <xdr:colOff>63500</xdr:colOff>
      <xdr:row>62</xdr:row>
      <xdr:rowOff>29065</xdr:rowOff>
    </xdr:to>
    <xdr:cxnSp macro="">
      <xdr:nvCxnSpPr>
        <xdr:cNvPr id="517" name="直線コネクタ 516"/>
        <xdr:cNvCxnSpPr/>
      </xdr:nvCxnSpPr>
      <xdr:spPr>
        <a:xfrm flipV="1">
          <a:off x="21323300" y="10649820"/>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159838</xdr:rowOff>
    </xdr:from>
    <xdr:to>
      <xdr:col>107</xdr:col>
      <xdr:colOff>101600</xdr:colOff>
      <xdr:row>62</xdr:row>
      <xdr:rowOff>89988</xdr:rowOff>
    </xdr:to>
    <xdr:sp macro="" textlink="">
      <xdr:nvSpPr>
        <xdr:cNvPr id="518" name="楕円 517"/>
        <xdr:cNvSpPr/>
      </xdr:nvSpPr>
      <xdr:spPr>
        <a:xfrm>
          <a:off x="20383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29065</xdr:rowOff>
    </xdr:from>
    <xdr:to>
      <xdr:col>111</xdr:col>
      <xdr:colOff>177800</xdr:colOff>
      <xdr:row>62</xdr:row>
      <xdr:rowOff>39188</xdr:rowOff>
    </xdr:to>
    <xdr:cxnSp macro="">
      <xdr:nvCxnSpPr>
        <xdr:cNvPr id="519" name="直線コネクタ 518"/>
        <xdr:cNvCxnSpPr/>
      </xdr:nvCxnSpPr>
      <xdr:spPr>
        <a:xfrm flipV="1">
          <a:off x="20434300" y="1065896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520"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21"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70992</xdr:rowOff>
    </xdr:from>
    <xdr:ext cx="469744" cy="259045"/>
    <xdr:sp macro="" textlink="">
      <xdr:nvSpPr>
        <xdr:cNvPr id="522" name="n_1mainValue【学校施設】&#10;一人当たり面積"/>
        <xdr:cNvSpPr txBox="1"/>
      </xdr:nvSpPr>
      <xdr:spPr>
        <a:xfrm>
          <a:off x="21075727" y="107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81115</xdr:rowOff>
    </xdr:from>
    <xdr:ext cx="469744" cy="259045"/>
    <xdr:sp macro="" textlink="">
      <xdr:nvSpPr>
        <xdr:cNvPr id="523" name="n_2mainValue【学校施設】&#10;一人当たり面積"/>
        <xdr:cNvSpPr txBox="1"/>
      </xdr:nvSpPr>
      <xdr:spPr>
        <a:xfrm>
          <a:off x="20199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4" name="テキスト ボックス 53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5" name="直線コネクタ 5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6" name="テキスト ボックス 5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7" name="直線コネクタ 5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8" name="テキスト ボックス 5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9" name="直線コネクタ 5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0" name="テキスト ボックス 5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1" name="直線コネクタ 5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42" name="テキスト ボックス 54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145542</xdr:rowOff>
    </xdr:to>
    <xdr:cxnSp macro="">
      <xdr:nvCxnSpPr>
        <xdr:cNvPr id="546" name="直線コネクタ 545"/>
        <xdr:cNvCxnSpPr/>
      </xdr:nvCxnSpPr>
      <xdr:spPr>
        <a:xfrm flipV="1">
          <a:off x="16318864" y="1341120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149369</xdr:rowOff>
    </xdr:from>
    <xdr:ext cx="405111" cy="259045"/>
    <xdr:sp macro="" textlink="">
      <xdr:nvSpPr>
        <xdr:cNvPr id="547" name="【児童館】&#10;有形固定資産減価償却率最小値テキスト"/>
        <xdr:cNvSpPr txBox="1"/>
      </xdr:nvSpPr>
      <xdr:spPr>
        <a:xfrm>
          <a:off x="16357600" y="1472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145542</xdr:rowOff>
    </xdr:from>
    <xdr:to>
      <xdr:col>86</xdr:col>
      <xdr:colOff>25400</xdr:colOff>
      <xdr:row>85</xdr:row>
      <xdr:rowOff>145542</xdr:rowOff>
    </xdr:to>
    <xdr:cxnSp macro="">
      <xdr:nvCxnSpPr>
        <xdr:cNvPr id="548" name="直線コネクタ 547"/>
        <xdr:cNvCxnSpPr/>
      </xdr:nvCxnSpPr>
      <xdr:spPr>
        <a:xfrm>
          <a:off x="16230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9"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50" name="直線コネクタ 54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19321</xdr:rowOff>
    </xdr:from>
    <xdr:ext cx="405111" cy="259045"/>
    <xdr:sp macro="" textlink="">
      <xdr:nvSpPr>
        <xdr:cNvPr id="551" name="【児童館】&#10;有形固定資産減価償却率平均値テキスト"/>
        <xdr:cNvSpPr txBox="1"/>
      </xdr:nvSpPr>
      <xdr:spPr>
        <a:xfrm>
          <a:off x="16357600" y="13906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52" name="フローチャート: 判断 551"/>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35306</xdr:rowOff>
    </xdr:from>
    <xdr:to>
      <xdr:col>81</xdr:col>
      <xdr:colOff>101600</xdr:colOff>
      <xdr:row>81</xdr:row>
      <xdr:rowOff>136906</xdr:rowOff>
    </xdr:to>
    <xdr:sp macro="" textlink="">
      <xdr:nvSpPr>
        <xdr:cNvPr id="553" name="フローチャート: 判断 552"/>
        <xdr:cNvSpPr/>
      </xdr:nvSpPr>
      <xdr:spPr>
        <a:xfrm>
          <a:off x="15430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4" name="フローチャート: 判断 553"/>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94742</xdr:rowOff>
    </xdr:from>
    <xdr:to>
      <xdr:col>85</xdr:col>
      <xdr:colOff>177800</xdr:colOff>
      <xdr:row>86</xdr:row>
      <xdr:rowOff>24892</xdr:rowOff>
    </xdr:to>
    <xdr:sp macro="" textlink="">
      <xdr:nvSpPr>
        <xdr:cNvPr id="560" name="楕円 559"/>
        <xdr:cNvSpPr/>
      </xdr:nvSpPr>
      <xdr:spPr>
        <a:xfrm>
          <a:off x="16268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9669</xdr:rowOff>
    </xdr:from>
    <xdr:ext cx="405111" cy="259045"/>
    <xdr:sp macro="" textlink="">
      <xdr:nvSpPr>
        <xdr:cNvPr id="561" name="【児童館】&#10;有形固定資産減価償却率該当値テキスト"/>
        <xdr:cNvSpPr txBox="1"/>
      </xdr:nvSpPr>
      <xdr:spPr>
        <a:xfrm>
          <a:off x="16357600" y="14582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78739</xdr:rowOff>
    </xdr:from>
    <xdr:to>
      <xdr:col>81</xdr:col>
      <xdr:colOff>101600</xdr:colOff>
      <xdr:row>79</xdr:row>
      <xdr:rowOff>8889</xdr:rowOff>
    </xdr:to>
    <xdr:sp macro="" textlink="">
      <xdr:nvSpPr>
        <xdr:cNvPr id="562" name="楕円 561"/>
        <xdr:cNvSpPr/>
      </xdr:nvSpPr>
      <xdr:spPr>
        <a:xfrm>
          <a:off x="15430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85</xdr:row>
      <xdr:rowOff>145542</xdr:rowOff>
    </xdr:to>
    <xdr:cxnSp macro="">
      <xdr:nvCxnSpPr>
        <xdr:cNvPr id="563" name="直線コネクタ 562"/>
        <xdr:cNvCxnSpPr/>
      </xdr:nvCxnSpPr>
      <xdr:spPr>
        <a:xfrm>
          <a:off x="15481300" y="13502639"/>
          <a:ext cx="838200" cy="121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39878</xdr:rowOff>
    </xdr:from>
    <xdr:to>
      <xdr:col>76</xdr:col>
      <xdr:colOff>165100</xdr:colOff>
      <xdr:row>78</xdr:row>
      <xdr:rowOff>141478</xdr:rowOff>
    </xdr:to>
    <xdr:sp macro="" textlink="">
      <xdr:nvSpPr>
        <xdr:cNvPr id="564" name="楕円 563"/>
        <xdr:cNvSpPr/>
      </xdr:nvSpPr>
      <xdr:spPr>
        <a:xfrm>
          <a:off x="145415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90678</xdr:rowOff>
    </xdr:from>
    <xdr:to>
      <xdr:col>81</xdr:col>
      <xdr:colOff>50800</xdr:colOff>
      <xdr:row>78</xdr:row>
      <xdr:rowOff>129539</xdr:rowOff>
    </xdr:to>
    <xdr:cxnSp macro="">
      <xdr:nvCxnSpPr>
        <xdr:cNvPr id="565" name="直線コネクタ 564"/>
        <xdr:cNvCxnSpPr/>
      </xdr:nvCxnSpPr>
      <xdr:spPr>
        <a:xfrm>
          <a:off x="14592300" y="134637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128033</xdr:rowOff>
    </xdr:from>
    <xdr:ext cx="405111" cy="259045"/>
    <xdr:sp macro="" textlink="">
      <xdr:nvSpPr>
        <xdr:cNvPr id="566" name="n_1aveValue【児童館】&#10;有形固定資産減価償却率"/>
        <xdr:cNvSpPr txBox="1"/>
      </xdr:nvSpPr>
      <xdr:spPr>
        <a:xfrm>
          <a:off x="152660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67" name="n_2aveValue【児童館】&#10;有形固定資産減価償却率"/>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25416</xdr:rowOff>
    </xdr:from>
    <xdr:ext cx="405111" cy="259045"/>
    <xdr:sp macro="" textlink="">
      <xdr:nvSpPr>
        <xdr:cNvPr id="568" name="n_1mainValue【児童館】&#10;有形固定資産減価償却率"/>
        <xdr:cNvSpPr txBox="1"/>
      </xdr:nvSpPr>
      <xdr:spPr>
        <a:xfrm>
          <a:off x="15266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158005</xdr:rowOff>
    </xdr:from>
    <xdr:ext cx="405111" cy="259045"/>
    <xdr:sp macro="" textlink="">
      <xdr:nvSpPr>
        <xdr:cNvPr id="569" name="n_2mainValue【児童館】&#10;有形固定資産減価償却率"/>
        <xdr:cNvSpPr txBox="1"/>
      </xdr:nvSpPr>
      <xdr:spPr>
        <a:xfrm>
          <a:off x="14389744" y="131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593" name="直線コネクタ 592"/>
        <xdr:cNvCxnSpPr/>
      </xdr:nvCxnSpPr>
      <xdr:spPr>
        <a:xfrm flipV="1">
          <a:off x="22160864" y="134493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4"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95" name="直線コネクタ 594"/>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6"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7" name="直線コネクタ 596"/>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137177</xdr:rowOff>
    </xdr:from>
    <xdr:ext cx="469744" cy="259045"/>
    <xdr:sp macro="" textlink="">
      <xdr:nvSpPr>
        <xdr:cNvPr id="598" name="【児童館】&#10;一人当たり面積平均値テキスト"/>
        <xdr:cNvSpPr txBox="1"/>
      </xdr:nvSpPr>
      <xdr:spPr>
        <a:xfrm>
          <a:off x="22199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99" name="フローチャート: 判断 598"/>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600" name="フローチャート: 判断 599"/>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601" name="フローチャート: 判断 600"/>
        <xdr:cNvSpPr/>
      </xdr:nvSpPr>
      <xdr:spPr>
        <a:xfrm>
          <a:off x="2038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139700</xdr:rowOff>
    </xdr:from>
    <xdr:to>
      <xdr:col>116</xdr:col>
      <xdr:colOff>114300</xdr:colOff>
      <xdr:row>79</xdr:row>
      <xdr:rowOff>69850</xdr:rowOff>
    </xdr:to>
    <xdr:sp macro="" textlink="">
      <xdr:nvSpPr>
        <xdr:cNvPr id="607" name="楕円 606"/>
        <xdr:cNvSpPr/>
      </xdr:nvSpPr>
      <xdr:spPr>
        <a:xfrm>
          <a:off x="22110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54627</xdr:rowOff>
    </xdr:from>
    <xdr:ext cx="469744" cy="259045"/>
    <xdr:sp macro="" textlink="">
      <xdr:nvSpPr>
        <xdr:cNvPr id="608" name="【児童館】&#10;一人当たり面積該当値テキスト"/>
        <xdr:cNvSpPr txBox="1"/>
      </xdr:nvSpPr>
      <xdr:spPr>
        <a:xfrm>
          <a:off x="22199600"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09" name="楕円 608"/>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19050</xdr:rowOff>
    </xdr:from>
    <xdr:to>
      <xdr:col>116</xdr:col>
      <xdr:colOff>63500</xdr:colOff>
      <xdr:row>81</xdr:row>
      <xdr:rowOff>57150</xdr:rowOff>
    </xdr:to>
    <xdr:cxnSp macro="">
      <xdr:nvCxnSpPr>
        <xdr:cNvPr id="610" name="直線コネクタ 609"/>
        <xdr:cNvCxnSpPr/>
      </xdr:nvCxnSpPr>
      <xdr:spPr>
        <a:xfrm flipV="1">
          <a:off x="21323300" y="135636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25400</xdr:rowOff>
    </xdr:from>
    <xdr:to>
      <xdr:col>107</xdr:col>
      <xdr:colOff>101600</xdr:colOff>
      <xdr:row>81</xdr:row>
      <xdr:rowOff>127000</xdr:rowOff>
    </xdr:to>
    <xdr:sp macro="" textlink="">
      <xdr:nvSpPr>
        <xdr:cNvPr id="611" name="楕円 610"/>
        <xdr:cNvSpPr/>
      </xdr:nvSpPr>
      <xdr:spPr>
        <a:xfrm>
          <a:off x="2038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76200</xdr:rowOff>
    </xdr:to>
    <xdr:cxnSp macro="">
      <xdr:nvCxnSpPr>
        <xdr:cNvPr id="612" name="直線コネクタ 611"/>
        <xdr:cNvCxnSpPr/>
      </xdr:nvCxnSpPr>
      <xdr:spPr>
        <a:xfrm flipV="1">
          <a:off x="20434300" y="1394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22877</xdr:rowOff>
    </xdr:from>
    <xdr:ext cx="469744" cy="259045"/>
    <xdr:sp macro="" textlink="">
      <xdr:nvSpPr>
        <xdr:cNvPr id="613" name="n_1aveValue【児童館】&#10;一人当たり面積"/>
        <xdr:cNvSpPr txBox="1"/>
      </xdr:nvSpPr>
      <xdr:spPr>
        <a:xfrm>
          <a:off x="210757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14" name="n_2ave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15" name="n_1mainValue【児童館】&#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118127</xdr:rowOff>
    </xdr:from>
    <xdr:ext cx="469744" cy="259045"/>
    <xdr:sp macro="" textlink="">
      <xdr:nvSpPr>
        <xdr:cNvPr id="616" name="n_2mainValue【児童館】&#10;一人当たり面積"/>
        <xdr:cNvSpPr txBox="1"/>
      </xdr:nvSpPr>
      <xdr:spPr>
        <a:xfrm>
          <a:off x="201994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7" name="テキスト ボックス 62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8" name="直線コネクタ 6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9" name="テキスト ボックス 6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0" name="直線コネクタ 6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1" name="テキスト ボックス 6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2" name="直線コネクタ 6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3" name="テキスト ボックス 6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4" name="直線コネクタ 6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5" name="テキスト ボックス 63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639" name="直線コネクタ 638"/>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40"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41" name="直線コネクタ 640"/>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3" name="直線コネクタ 64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43705</xdr:rowOff>
    </xdr:from>
    <xdr:ext cx="405111" cy="259045"/>
    <xdr:sp macro="" textlink="">
      <xdr:nvSpPr>
        <xdr:cNvPr id="644" name="【公民館】&#10;有形固定資産減価償却率平均値テキスト"/>
        <xdr:cNvSpPr txBox="1"/>
      </xdr:nvSpPr>
      <xdr:spPr>
        <a:xfrm>
          <a:off x="16357600" y="1787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45" name="フローチャート: 判断 644"/>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46" name="フローチャート: 判断 645"/>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47" name="フローチャート: 判断 646"/>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xdr:rowOff>
    </xdr:from>
    <xdr:to>
      <xdr:col>85</xdr:col>
      <xdr:colOff>177800</xdr:colOff>
      <xdr:row>107</xdr:row>
      <xdr:rowOff>106426</xdr:rowOff>
    </xdr:to>
    <xdr:sp macro="" textlink="">
      <xdr:nvSpPr>
        <xdr:cNvPr id="653" name="楕円 652"/>
        <xdr:cNvSpPr/>
      </xdr:nvSpPr>
      <xdr:spPr>
        <a:xfrm>
          <a:off x="16268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91203</xdr:rowOff>
    </xdr:from>
    <xdr:ext cx="405111" cy="259045"/>
    <xdr:sp macro="" textlink="">
      <xdr:nvSpPr>
        <xdr:cNvPr id="654" name="【公民館】&#10;有形固定資産減価償却率該当値テキスト"/>
        <xdr:cNvSpPr txBox="1"/>
      </xdr:nvSpPr>
      <xdr:spPr>
        <a:xfrm>
          <a:off x="16357600" y="18264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41402</xdr:rowOff>
    </xdr:from>
    <xdr:to>
      <xdr:col>81</xdr:col>
      <xdr:colOff>101600</xdr:colOff>
      <xdr:row>107</xdr:row>
      <xdr:rowOff>143002</xdr:rowOff>
    </xdr:to>
    <xdr:sp macro="" textlink="">
      <xdr:nvSpPr>
        <xdr:cNvPr id="655" name="楕円 654"/>
        <xdr:cNvSpPr/>
      </xdr:nvSpPr>
      <xdr:spPr>
        <a:xfrm>
          <a:off x="15430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55626</xdr:rowOff>
    </xdr:from>
    <xdr:to>
      <xdr:col>85</xdr:col>
      <xdr:colOff>127000</xdr:colOff>
      <xdr:row>107</xdr:row>
      <xdr:rowOff>92202</xdr:rowOff>
    </xdr:to>
    <xdr:cxnSp macro="">
      <xdr:nvCxnSpPr>
        <xdr:cNvPr id="656" name="直線コネクタ 655"/>
        <xdr:cNvCxnSpPr/>
      </xdr:nvCxnSpPr>
      <xdr:spPr>
        <a:xfrm flipV="1">
          <a:off x="15481300" y="18400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657" name="楕円 656"/>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107</xdr:row>
      <xdr:rowOff>92202</xdr:rowOff>
    </xdr:to>
    <xdr:cxnSp macro="">
      <xdr:nvCxnSpPr>
        <xdr:cNvPr id="658" name="直線コネクタ 657"/>
        <xdr:cNvCxnSpPr/>
      </xdr:nvCxnSpPr>
      <xdr:spPr>
        <a:xfrm>
          <a:off x="14592300" y="182956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659" name="n_1ave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60"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134129</xdr:rowOff>
    </xdr:from>
    <xdr:ext cx="405111" cy="259045"/>
    <xdr:sp macro="" textlink="">
      <xdr:nvSpPr>
        <xdr:cNvPr id="661" name="n_1mainValue【公民館】&#10;有形固定資産減価償却率"/>
        <xdr:cNvSpPr txBox="1"/>
      </xdr:nvSpPr>
      <xdr:spPr>
        <a:xfrm>
          <a:off x="15266044" y="1847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662" name="n_2mainValue【公民館】&#10;有形固定資産減価償却率"/>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84" name="直線コネクタ 683"/>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85"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86" name="直線コネクタ 685"/>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87"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88" name="直線コネクタ 687"/>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89"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90" name="フローチャート: 判断 689"/>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91" name="フローチャート: 判断 690"/>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92" name="フローチャート: 判断 691"/>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89866</xdr:rowOff>
    </xdr:from>
    <xdr:to>
      <xdr:col>116</xdr:col>
      <xdr:colOff>114300</xdr:colOff>
      <xdr:row>104</xdr:row>
      <xdr:rowOff>20016</xdr:rowOff>
    </xdr:to>
    <xdr:sp macro="" textlink="">
      <xdr:nvSpPr>
        <xdr:cNvPr id="698" name="楕円 697"/>
        <xdr:cNvSpPr/>
      </xdr:nvSpPr>
      <xdr:spPr>
        <a:xfrm>
          <a:off x="22110700" y="177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112743</xdr:rowOff>
    </xdr:from>
    <xdr:ext cx="469744" cy="259045"/>
    <xdr:sp macro="" textlink="">
      <xdr:nvSpPr>
        <xdr:cNvPr id="699" name="【公民館】&#10;一人当たり面積該当値テキスト"/>
        <xdr:cNvSpPr txBox="1"/>
      </xdr:nvSpPr>
      <xdr:spPr>
        <a:xfrm>
          <a:off x="22199600" y="1760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99009</xdr:rowOff>
    </xdr:from>
    <xdr:to>
      <xdr:col>112</xdr:col>
      <xdr:colOff>38100</xdr:colOff>
      <xdr:row>104</xdr:row>
      <xdr:rowOff>29159</xdr:rowOff>
    </xdr:to>
    <xdr:sp macro="" textlink="">
      <xdr:nvSpPr>
        <xdr:cNvPr id="700" name="楕円 699"/>
        <xdr:cNvSpPr/>
      </xdr:nvSpPr>
      <xdr:spPr>
        <a:xfrm>
          <a:off x="21272500" y="1775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140666</xdr:rowOff>
    </xdr:from>
    <xdr:to>
      <xdr:col>116</xdr:col>
      <xdr:colOff>63500</xdr:colOff>
      <xdr:row>103</xdr:row>
      <xdr:rowOff>149809</xdr:rowOff>
    </xdr:to>
    <xdr:cxnSp macro="">
      <xdr:nvCxnSpPr>
        <xdr:cNvPr id="701" name="直線コネクタ 700"/>
        <xdr:cNvCxnSpPr/>
      </xdr:nvCxnSpPr>
      <xdr:spPr>
        <a:xfrm flipV="1">
          <a:off x="21323300" y="1780001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109068</xdr:rowOff>
    </xdr:from>
    <xdr:to>
      <xdr:col>107</xdr:col>
      <xdr:colOff>101600</xdr:colOff>
      <xdr:row>104</xdr:row>
      <xdr:rowOff>39218</xdr:rowOff>
    </xdr:to>
    <xdr:sp macro="" textlink="">
      <xdr:nvSpPr>
        <xdr:cNvPr id="702" name="楕円 701"/>
        <xdr:cNvSpPr/>
      </xdr:nvSpPr>
      <xdr:spPr>
        <a:xfrm>
          <a:off x="20383500" y="177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149809</xdr:rowOff>
    </xdr:from>
    <xdr:to>
      <xdr:col>111</xdr:col>
      <xdr:colOff>177800</xdr:colOff>
      <xdr:row>103</xdr:row>
      <xdr:rowOff>159868</xdr:rowOff>
    </xdr:to>
    <xdr:cxnSp macro="">
      <xdr:nvCxnSpPr>
        <xdr:cNvPr id="703" name="直線コネクタ 702"/>
        <xdr:cNvCxnSpPr/>
      </xdr:nvCxnSpPr>
      <xdr:spPr>
        <a:xfrm flipV="1">
          <a:off x="20434300" y="1780915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8856</xdr:rowOff>
    </xdr:from>
    <xdr:ext cx="469744" cy="259045"/>
    <xdr:sp macro="" textlink="">
      <xdr:nvSpPr>
        <xdr:cNvPr id="704" name="n_1aveValue【公民館】&#10;一人当たり面積"/>
        <xdr:cNvSpPr txBox="1"/>
      </xdr:nvSpPr>
      <xdr:spPr>
        <a:xfrm>
          <a:off x="210757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160647</xdr:rowOff>
    </xdr:from>
    <xdr:ext cx="469744" cy="259045"/>
    <xdr:sp macro="" textlink="">
      <xdr:nvSpPr>
        <xdr:cNvPr id="705" name="n_2aveValue【公民館】&#10;一人当たり面積"/>
        <xdr:cNvSpPr txBox="1"/>
      </xdr:nvSpPr>
      <xdr:spPr>
        <a:xfrm>
          <a:off x="20199427" y="181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45686</xdr:rowOff>
    </xdr:from>
    <xdr:ext cx="469744" cy="259045"/>
    <xdr:sp macro="" textlink="">
      <xdr:nvSpPr>
        <xdr:cNvPr id="706" name="n_1mainValue【公民館】&#10;一人当たり面積"/>
        <xdr:cNvSpPr txBox="1"/>
      </xdr:nvSpPr>
      <xdr:spPr>
        <a:xfrm>
          <a:off x="21075727" y="1753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55745</xdr:rowOff>
    </xdr:from>
    <xdr:ext cx="469744" cy="259045"/>
    <xdr:sp macro="" textlink="">
      <xdr:nvSpPr>
        <xdr:cNvPr id="707" name="n_2mainValue【公民館】&#10;一人当たり面積"/>
        <xdr:cNvSpPr txBox="1"/>
      </xdr:nvSpPr>
      <xdr:spPr>
        <a:xfrm>
          <a:off x="20199427" y="17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公営住宅については、個別の長寿命化計画に基づき維持管理を進めていきます。児童館については長寿命化改修を行ったことから、今後も適切な維持管理を行い活用を進めます。類似団体と比較して、特に有形固定資産減価償却率が高い保育所は、公共施設等総合管理計画に基づき、基本的には現状を維持しますが、特に老朽化が進んでいる施設については除却を検討し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11,723
11,582
737.13
9,251,211
9,083,381
163,339
5,623,200
11,631,647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169108</xdr:rowOff>
    </xdr:from>
    <xdr:ext cx="405111" cy="259045"/>
    <xdr:sp macro="" textlink="">
      <xdr:nvSpPr>
        <xdr:cNvPr id="62" name="【図書館】&#10;有形固定資産減価償却率平均値テキスト"/>
        <xdr:cNvSpPr txBox="1"/>
      </xdr:nvSpPr>
      <xdr:spPr>
        <a:xfrm>
          <a:off x="4673600" y="634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113574</xdr:rowOff>
    </xdr:from>
    <xdr:to>
      <xdr:col>24</xdr:col>
      <xdr:colOff>114300</xdr:colOff>
      <xdr:row>42</xdr:row>
      <xdr:rowOff>43724</xdr:rowOff>
    </xdr:to>
    <xdr:sp macro="" textlink="">
      <xdr:nvSpPr>
        <xdr:cNvPr id="71" name="楕円 70"/>
        <xdr:cNvSpPr/>
      </xdr:nvSpPr>
      <xdr:spPr>
        <a:xfrm>
          <a:off x="4584700" y="71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28501</xdr:rowOff>
    </xdr:from>
    <xdr:ext cx="340478" cy="259045"/>
    <xdr:sp macro="" textlink="">
      <xdr:nvSpPr>
        <xdr:cNvPr id="72" name="【図書館】&#10;有形固定資産減価償却率該当値テキスト"/>
        <xdr:cNvSpPr txBox="1"/>
      </xdr:nvSpPr>
      <xdr:spPr>
        <a:xfrm>
          <a:off x="4673600" y="70579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147865</xdr:rowOff>
    </xdr:from>
    <xdr:to>
      <xdr:col>20</xdr:col>
      <xdr:colOff>38100</xdr:colOff>
      <xdr:row>42</xdr:row>
      <xdr:rowOff>78015</xdr:rowOff>
    </xdr:to>
    <xdr:sp macro="" textlink="">
      <xdr:nvSpPr>
        <xdr:cNvPr id="73" name="楕円 72"/>
        <xdr:cNvSpPr/>
      </xdr:nvSpPr>
      <xdr:spPr>
        <a:xfrm>
          <a:off x="3746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164374</xdr:rowOff>
    </xdr:from>
    <xdr:to>
      <xdr:col>24</xdr:col>
      <xdr:colOff>63500</xdr:colOff>
      <xdr:row>42</xdr:row>
      <xdr:rowOff>27215</xdr:rowOff>
    </xdr:to>
    <xdr:cxnSp macro="">
      <xdr:nvCxnSpPr>
        <xdr:cNvPr id="74" name="直線コネクタ 73"/>
        <xdr:cNvCxnSpPr/>
      </xdr:nvCxnSpPr>
      <xdr:spPr>
        <a:xfrm flipV="1">
          <a:off x="3797300" y="719382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9072</xdr:rowOff>
    </xdr:from>
    <xdr:to>
      <xdr:col>15</xdr:col>
      <xdr:colOff>101600</xdr:colOff>
      <xdr:row>42</xdr:row>
      <xdr:rowOff>110672</xdr:rowOff>
    </xdr:to>
    <xdr:sp macro="" textlink="">
      <xdr:nvSpPr>
        <xdr:cNvPr id="75" name="楕円 74"/>
        <xdr:cNvSpPr/>
      </xdr:nvSpPr>
      <xdr:spPr>
        <a:xfrm>
          <a:off x="2857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27215</xdr:rowOff>
    </xdr:from>
    <xdr:to>
      <xdr:col>19</xdr:col>
      <xdr:colOff>177800</xdr:colOff>
      <xdr:row>42</xdr:row>
      <xdr:rowOff>59872</xdr:rowOff>
    </xdr:to>
    <xdr:cxnSp macro="">
      <xdr:nvCxnSpPr>
        <xdr:cNvPr id="76" name="直線コネクタ 75"/>
        <xdr:cNvCxnSpPr/>
      </xdr:nvCxnSpPr>
      <xdr:spPr>
        <a:xfrm flipV="1">
          <a:off x="2908300" y="7228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99440</xdr:rowOff>
    </xdr:from>
    <xdr:ext cx="405111" cy="259045"/>
    <xdr:sp macro="" textlink="">
      <xdr:nvSpPr>
        <xdr:cNvPr id="77" name="n_1aveValue【図書館】&#10;有形固定資産減価償却率"/>
        <xdr:cNvSpPr txBox="1"/>
      </xdr:nvSpPr>
      <xdr:spPr>
        <a:xfrm>
          <a:off x="3582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78" name="n_2aveValue【図書館】&#10;有形固定資産減価償却率"/>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69142</xdr:rowOff>
    </xdr:from>
    <xdr:ext cx="340478" cy="259045"/>
    <xdr:sp macro="" textlink="">
      <xdr:nvSpPr>
        <xdr:cNvPr id="79" name="n_1mainValue【図書館】&#10;有形固定資産減価償却率"/>
        <xdr:cNvSpPr txBox="1"/>
      </xdr:nvSpPr>
      <xdr:spPr>
        <a:xfrm>
          <a:off x="3614361" y="727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101799</xdr:rowOff>
    </xdr:from>
    <xdr:ext cx="340478" cy="259045"/>
    <xdr:sp macro="" textlink="">
      <xdr:nvSpPr>
        <xdr:cNvPr id="80" name="n_2mainValue【図書館】&#10;有形固定資産減価償却率"/>
        <xdr:cNvSpPr txBox="1"/>
      </xdr:nvSpPr>
      <xdr:spPr>
        <a:xfrm>
          <a:off x="27380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102" name="直線コネクタ 101"/>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3"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4" name="直線コネクタ 103"/>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5"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6" name="直線コネクタ 105"/>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54119</xdr:rowOff>
    </xdr:from>
    <xdr:ext cx="469744" cy="259045"/>
    <xdr:sp macro="" textlink="">
      <xdr:nvSpPr>
        <xdr:cNvPr id="107" name="【図書館】&#10;一人当たり面積平均値テキスト"/>
        <xdr:cNvSpPr txBox="1"/>
      </xdr:nvSpPr>
      <xdr:spPr>
        <a:xfrm>
          <a:off x="10515600" y="656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8" name="フローチャート: 判断 107"/>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9" name="フローチャート: 判断 108"/>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0" name="フローチャート: 判断 10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146558</xdr:rowOff>
    </xdr:from>
    <xdr:to>
      <xdr:col>55</xdr:col>
      <xdr:colOff>50800</xdr:colOff>
      <xdr:row>38</xdr:row>
      <xdr:rowOff>76708</xdr:rowOff>
    </xdr:to>
    <xdr:sp macro="" textlink="">
      <xdr:nvSpPr>
        <xdr:cNvPr id="116" name="楕円 115"/>
        <xdr:cNvSpPr/>
      </xdr:nvSpPr>
      <xdr:spPr>
        <a:xfrm>
          <a:off x="10426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169435</xdr:rowOff>
    </xdr:from>
    <xdr:ext cx="469744" cy="259045"/>
    <xdr:sp macro="" textlink="">
      <xdr:nvSpPr>
        <xdr:cNvPr id="117" name="【図書館】&#10;一人当たり面積該当値テキスト"/>
        <xdr:cNvSpPr txBox="1"/>
      </xdr:nvSpPr>
      <xdr:spPr>
        <a:xfrm>
          <a:off x="10515600"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18" name="楕円 117"/>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25908</xdr:rowOff>
    </xdr:from>
    <xdr:to>
      <xdr:col>55</xdr:col>
      <xdr:colOff>0</xdr:colOff>
      <xdr:row>38</xdr:row>
      <xdr:rowOff>30480</xdr:rowOff>
    </xdr:to>
    <xdr:cxnSp macro="">
      <xdr:nvCxnSpPr>
        <xdr:cNvPr id="119" name="直線コネクタ 118"/>
        <xdr:cNvCxnSpPr/>
      </xdr:nvCxnSpPr>
      <xdr:spPr>
        <a:xfrm flipV="1">
          <a:off x="9639300" y="65410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160274</xdr:rowOff>
    </xdr:from>
    <xdr:to>
      <xdr:col>46</xdr:col>
      <xdr:colOff>38100</xdr:colOff>
      <xdr:row>38</xdr:row>
      <xdr:rowOff>90424</xdr:rowOff>
    </xdr:to>
    <xdr:sp macro="" textlink="">
      <xdr:nvSpPr>
        <xdr:cNvPr id="120" name="楕円 119"/>
        <xdr:cNvSpPr/>
      </xdr:nvSpPr>
      <xdr:spPr>
        <a:xfrm>
          <a:off x="8699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39624</xdr:rowOff>
    </xdr:to>
    <xdr:cxnSp macro="">
      <xdr:nvCxnSpPr>
        <xdr:cNvPr id="121" name="直線コネクタ 120"/>
        <xdr:cNvCxnSpPr/>
      </xdr:nvCxnSpPr>
      <xdr:spPr>
        <a:xfrm flipV="1">
          <a:off x="8750300" y="654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22" name="n_1aveValue【図書館】&#10;一人当たり面積"/>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23"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24"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106951</xdr:rowOff>
    </xdr:from>
    <xdr:ext cx="469744" cy="259045"/>
    <xdr:sp macro="" textlink="">
      <xdr:nvSpPr>
        <xdr:cNvPr id="125" name="n_2mainValue【図書館】&#10;一人当たり面積"/>
        <xdr:cNvSpPr txBox="1"/>
      </xdr:nvSpPr>
      <xdr:spPr>
        <a:xfrm>
          <a:off x="8515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4" name="テキスト ボックス 14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8" name="直線コネクタ 147"/>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9"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50" name="直線コネクタ 149"/>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2" name="直線コネクタ 15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3"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4" name="フローチャート: 判断 153"/>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55" name="フローチャート: 判断 154"/>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56" name="フローチャート: 判断 155"/>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22352</xdr:rowOff>
    </xdr:from>
    <xdr:to>
      <xdr:col>24</xdr:col>
      <xdr:colOff>114300</xdr:colOff>
      <xdr:row>59</xdr:row>
      <xdr:rowOff>123952</xdr:rowOff>
    </xdr:to>
    <xdr:sp macro="" textlink="">
      <xdr:nvSpPr>
        <xdr:cNvPr id="162" name="楕円 161"/>
        <xdr:cNvSpPr/>
      </xdr:nvSpPr>
      <xdr:spPr>
        <a:xfrm>
          <a:off x="45847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45229</xdr:rowOff>
    </xdr:from>
    <xdr:ext cx="405111" cy="259045"/>
    <xdr:sp macro="" textlink="">
      <xdr:nvSpPr>
        <xdr:cNvPr id="163" name="【体育館・プール】&#10;有形固定資産減価償却率該当値テキスト"/>
        <xdr:cNvSpPr txBox="1"/>
      </xdr:nvSpPr>
      <xdr:spPr>
        <a:xfrm>
          <a:off x="4673600" y="998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70358</xdr:rowOff>
    </xdr:from>
    <xdr:to>
      <xdr:col>20</xdr:col>
      <xdr:colOff>38100</xdr:colOff>
      <xdr:row>60</xdr:row>
      <xdr:rowOff>508</xdr:rowOff>
    </xdr:to>
    <xdr:sp macro="" textlink="">
      <xdr:nvSpPr>
        <xdr:cNvPr id="164" name="楕円 163"/>
        <xdr:cNvSpPr/>
      </xdr:nvSpPr>
      <xdr:spPr>
        <a:xfrm>
          <a:off x="3746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73152</xdr:rowOff>
    </xdr:from>
    <xdr:to>
      <xdr:col>24</xdr:col>
      <xdr:colOff>63500</xdr:colOff>
      <xdr:row>59</xdr:row>
      <xdr:rowOff>121158</xdr:rowOff>
    </xdr:to>
    <xdr:cxnSp macro="">
      <xdr:nvCxnSpPr>
        <xdr:cNvPr id="165" name="直線コネクタ 164"/>
        <xdr:cNvCxnSpPr/>
      </xdr:nvCxnSpPr>
      <xdr:spPr>
        <a:xfrm flipV="1">
          <a:off x="3797300" y="101887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68072</xdr:rowOff>
    </xdr:from>
    <xdr:to>
      <xdr:col>15</xdr:col>
      <xdr:colOff>101600</xdr:colOff>
      <xdr:row>56</xdr:row>
      <xdr:rowOff>169672</xdr:rowOff>
    </xdr:to>
    <xdr:sp macro="" textlink="">
      <xdr:nvSpPr>
        <xdr:cNvPr id="166" name="楕円 165"/>
        <xdr:cNvSpPr/>
      </xdr:nvSpPr>
      <xdr:spPr>
        <a:xfrm>
          <a:off x="2857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118872</xdr:rowOff>
    </xdr:from>
    <xdr:to>
      <xdr:col>19</xdr:col>
      <xdr:colOff>177800</xdr:colOff>
      <xdr:row>59</xdr:row>
      <xdr:rowOff>121158</xdr:rowOff>
    </xdr:to>
    <xdr:cxnSp macro="">
      <xdr:nvCxnSpPr>
        <xdr:cNvPr id="167" name="直線コネクタ 166"/>
        <xdr:cNvCxnSpPr/>
      </xdr:nvCxnSpPr>
      <xdr:spPr>
        <a:xfrm>
          <a:off x="2908300" y="9720072"/>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35069</xdr:rowOff>
    </xdr:from>
    <xdr:ext cx="405111" cy="259045"/>
    <xdr:sp macro="" textlink="">
      <xdr:nvSpPr>
        <xdr:cNvPr id="168"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69"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17035</xdr:rowOff>
    </xdr:from>
    <xdr:ext cx="405111" cy="259045"/>
    <xdr:sp macro="" textlink="">
      <xdr:nvSpPr>
        <xdr:cNvPr id="170" name="n_1mainValue【体育館・プール】&#10;有形固定資産減価償却率"/>
        <xdr:cNvSpPr txBox="1"/>
      </xdr:nvSpPr>
      <xdr:spPr>
        <a:xfrm>
          <a:off x="35820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14749</xdr:rowOff>
    </xdr:from>
    <xdr:ext cx="405111" cy="259045"/>
    <xdr:sp macro="" textlink="">
      <xdr:nvSpPr>
        <xdr:cNvPr id="171" name="n_2mainValue【体育館・プール】&#10;有形固定資産減価償却率"/>
        <xdr:cNvSpPr txBox="1"/>
      </xdr:nvSpPr>
      <xdr:spPr>
        <a:xfrm>
          <a:off x="2705744"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95" name="直線コネクタ 194"/>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6"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7" name="直線コネクタ 196"/>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98"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9" name="直線コネクタ 198"/>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200"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201" name="フローチャート: 判断 200"/>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202" name="フローチャート: 判断 201"/>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26162</xdr:rowOff>
    </xdr:from>
    <xdr:to>
      <xdr:col>46</xdr:col>
      <xdr:colOff>38100</xdr:colOff>
      <xdr:row>62</xdr:row>
      <xdr:rowOff>127762</xdr:rowOff>
    </xdr:to>
    <xdr:sp macro="" textlink="">
      <xdr:nvSpPr>
        <xdr:cNvPr id="203" name="フローチャート: 判断 202"/>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127508</xdr:rowOff>
    </xdr:from>
    <xdr:to>
      <xdr:col>55</xdr:col>
      <xdr:colOff>50800</xdr:colOff>
      <xdr:row>63</xdr:row>
      <xdr:rowOff>57658</xdr:rowOff>
    </xdr:to>
    <xdr:sp macro="" textlink="">
      <xdr:nvSpPr>
        <xdr:cNvPr id="209" name="楕円 208"/>
        <xdr:cNvSpPr/>
      </xdr:nvSpPr>
      <xdr:spPr>
        <a:xfrm>
          <a:off x="10426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105935</xdr:rowOff>
    </xdr:from>
    <xdr:ext cx="469744" cy="259045"/>
    <xdr:sp macro="" textlink="">
      <xdr:nvSpPr>
        <xdr:cNvPr id="210" name="【体育館・プール】&#10;一人当たり面積該当値テキスト"/>
        <xdr:cNvSpPr txBox="1"/>
      </xdr:nvSpPr>
      <xdr:spPr>
        <a:xfrm>
          <a:off x="10515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129794</xdr:rowOff>
    </xdr:from>
    <xdr:to>
      <xdr:col>50</xdr:col>
      <xdr:colOff>165100</xdr:colOff>
      <xdr:row>63</xdr:row>
      <xdr:rowOff>59944</xdr:rowOff>
    </xdr:to>
    <xdr:sp macro="" textlink="">
      <xdr:nvSpPr>
        <xdr:cNvPr id="211" name="楕円 210"/>
        <xdr:cNvSpPr/>
      </xdr:nvSpPr>
      <xdr:spPr>
        <a:xfrm>
          <a:off x="9588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6858</xdr:rowOff>
    </xdr:from>
    <xdr:to>
      <xdr:col>55</xdr:col>
      <xdr:colOff>0</xdr:colOff>
      <xdr:row>63</xdr:row>
      <xdr:rowOff>9144</xdr:rowOff>
    </xdr:to>
    <xdr:cxnSp macro="">
      <xdr:nvCxnSpPr>
        <xdr:cNvPr id="212" name="直線コネクタ 211"/>
        <xdr:cNvCxnSpPr/>
      </xdr:nvCxnSpPr>
      <xdr:spPr>
        <a:xfrm flipV="1">
          <a:off x="9639300" y="1080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132842</xdr:rowOff>
    </xdr:from>
    <xdr:to>
      <xdr:col>46</xdr:col>
      <xdr:colOff>38100</xdr:colOff>
      <xdr:row>63</xdr:row>
      <xdr:rowOff>62992</xdr:rowOff>
    </xdr:to>
    <xdr:sp macro="" textlink="">
      <xdr:nvSpPr>
        <xdr:cNvPr id="213" name="楕円 212"/>
        <xdr:cNvSpPr/>
      </xdr:nvSpPr>
      <xdr:spPr>
        <a:xfrm>
          <a:off x="8699500" y="10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9144</xdr:rowOff>
    </xdr:from>
    <xdr:to>
      <xdr:col>50</xdr:col>
      <xdr:colOff>114300</xdr:colOff>
      <xdr:row>63</xdr:row>
      <xdr:rowOff>12192</xdr:rowOff>
    </xdr:to>
    <xdr:cxnSp macro="">
      <xdr:nvCxnSpPr>
        <xdr:cNvPr id="214" name="直線コネクタ 213"/>
        <xdr:cNvCxnSpPr/>
      </xdr:nvCxnSpPr>
      <xdr:spPr>
        <a:xfrm flipV="1">
          <a:off x="8750300" y="108104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142003</xdr:rowOff>
    </xdr:from>
    <xdr:ext cx="469744" cy="259045"/>
    <xdr:sp macro="" textlink="">
      <xdr:nvSpPr>
        <xdr:cNvPr id="215"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144289</xdr:rowOff>
    </xdr:from>
    <xdr:ext cx="469744" cy="259045"/>
    <xdr:sp macro="" textlink="">
      <xdr:nvSpPr>
        <xdr:cNvPr id="216"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51071</xdr:rowOff>
    </xdr:from>
    <xdr:ext cx="469744" cy="259045"/>
    <xdr:sp macro="" textlink="">
      <xdr:nvSpPr>
        <xdr:cNvPr id="217" name="n_1mainValue【体育館・プール】&#10;一人当たり面積"/>
        <xdr:cNvSpPr txBox="1"/>
      </xdr:nvSpPr>
      <xdr:spPr>
        <a:xfrm>
          <a:off x="93917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54119</xdr:rowOff>
    </xdr:from>
    <xdr:ext cx="469744" cy="259045"/>
    <xdr:sp macro="" textlink="">
      <xdr:nvSpPr>
        <xdr:cNvPr id="218" name="n_2mainValue【体育館・プール】&#10;一人当たり面積"/>
        <xdr:cNvSpPr txBox="1"/>
      </xdr:nvSpPr>
      <xdr:spPr>
        <a:xfrm>
          <a:off x="8515427" y="1085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41" name="直線コネクタ 240"/>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42"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43" name="直線コネクタ 242"/>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46"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フローチャート: 判断 246"/>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48" name="フローチャート: 判断 247"/>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5587</xdr:rowOff>
    </xdr:from>
    <xdr:to>
      <xdr:col>15</xdr:col>
      <xdr:colOff>101600</xdr:colOff>
      <xdr:row>84</xdr:row>
      <xdr:rowOff>107187</xdr:rowOff>
    </xdr:to>
    <xdr:sp macro="" textlink="">
      <xdr:nvSpPr>
        <xdr:cNvPr id="249" name="フローチャート: 判断 248"/>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55" name="楕円 254"/>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56" name="【福祉施設】&#10;有形固定資産減価償却率該当値テキスト"/>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57" name="楕円 256"/>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83</xdr:row>
      <xdr:rowOff>72389</xdr:rowOff>
    </xdr:to>
    <xdr:cxnSp macro="">
      <xdr:nvCxnSpPr>
        <xdr:cNvPr id="258" name="直線コネクタ 257"/>
        <xdr:cNvCxnSpPr/>
      </xdr:nvCxnSpPr>
      <xdr:spPr>
        <a:xfrm flipV="1">
          <a:off x="3797300" y="13845539"/>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122174</xdr:rowOff>
    </xdr:from>
    <xdr:to>
      <xdr:col>15</xdr:col>
      <xdr:colOff>101600</xdr:colOff>
      <xdr:row>81</xdr:row>
      <xdr:rowOff>52324</xdr:rowOff>
    </xdr:to>
    <xdr:sp macro="" textlink="">
      <xdr:nvSpPr>
        <xdr:cNvPr id="259" name="楕円 258"/>
        <xdr:cNvSpPr/>
      </xdr:nvSpPr>
      <xdr:spPr>
        <a:xfrm>
          <a:off x="2857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xdr:rowOff>
    </xdr:from>
    <xdr:to>
      <xdr:col>19</xdr:col>
      <xdr:colOff>177800</xdr:colOff>
      <xdr:row>83</xdr:row>
      <xdr:rowOff>72389</xdr:rowOff>
    </xdr:to>
    <xdr:cxnSp macro="">
      <xdr:nvCxnSpPr>
        <xdr:cNvPr id="260" name="直線コネクタ 259"/>
        <xdr:cNvCxnSpPr/>
      </xdr:nvCxnSpPr>
      <xdr:spPr>
        <a:xfrm>
          <a:off x="2908300" y="13888974"/>
          <a:ext cx="889000" cy="4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109745</xdr:rowOff>
    </xdr:from>
    <xdr:ext cx="405111" cy="259045"/>
    <xdr:sp macro="" textlink="">
      <xdr:nvSpPr>
        <xdr:cNvPr id="261" name="n_1aveValue【福祉施設】&#10;有形固定資産減価償却率"/>
        <xdr:cNvSpPr txBox="1"/>
      </xdr:nvSpPr>
      <xdr:spPr>
        <a:xfrm>
          <a:off x="3582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98314</xdr:rowOff>
    </xdr:from>
    <xdr:ext cx="405111" cy="259045"/>
    <xdr:sp macro="" textlink="">
      <xdr:nvSpPr>
        <xdr:cNvPr id="262" name="n_2aveValue【福祉施設】&#10;有形固定資産減価償却率"/>
        <xdr:cNvSpPr txBox="1"/>
      </xdr:nvSpPr>
      <xdr:spPr>
        <a:xfrm>
          <a:off x="2705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139716</xdr:rowOff>
    </xdr:from>
    <xdr:ext cx="405111" cy="259045"/>
    <xdr:sp macro="" textlink="">
      <xdr:nvSpPr>
        <xdr:cNvPr id="263" name="n_1mainValue【福祉施設】&#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68851</xdr:rowOff>
    </xdr:from>
    <xdr:ext cx="405111" cy="259045"/>
    <xdr:sp macro="" textlink="">
      <xdr:nvSpPr>
        <xdr:cNvPr id="264" name="n_2mainValue【福祉施設】&#10;有形固定資産減価償却率"/>
        <xdr:cNvSpPr txBox="1"/>
      </xdr:nvSpPr>
      <xdr:spPr>
        <a:xfrm>
          <a:off x="27057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90" name="直線コネクタ 289"/>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91"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92" name="直線コネクタ 291"/>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93"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94" name="直線コネクタ 293"/>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95"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96" name="フローチャート: 判断 295"/>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97" name="フローチャート: 判断 296"/>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57513</xdr:rowOff>
    </xdr:from>
    <xdr:to>
      <xdr:col>46</xdr:col>
      <xdr:colOff>38100</xdr:colOff>
      <xdr:row>83</xdr:row>
      <xdr:rowOff>159113</xdr:rowOff>
    </xdr:to>
    <xdr:sp macro="" textlink="">
      <xdr:nvSpPr>
        <xdr:cNvPr id="298" name="フローチャート: 判断 297"/>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129358</xdr:rowOff>
    </xdr:from>
    <xdr:to>
      <xdr:col>55</xdr:col>
      <xdr:colOff>50800</xdr:colOff>
      <xdr:row>84</xdr:row>
      <xdr:rowOff>59508</xdr:rowOff>
    </xdr:to>
    <xdr:sp macro="" textlink="">
      <xdr:nvSpPr>
        <xdr:cNvPr id="304" name="楕円 303"/>
        <xdr:cNvSpPr/>
      </xdr:nvSpPr>
      <xdr:spPr>
        <a:xfrm>
          <a:off x="10426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152235</xdr:rowOff>
    </xdr:from>
    <xdr:ext cx="469744" cy="259045"/>
    <xdr:sp macro="" textlink="">
      <xdr:nvSpPr>
        <xdr:cNvPr id="305" name="【福祉施設】&#10;一人当たり面積該当値テキスト"/>
        <xdr:cNvSpPr txBox="1"/>
      </xdr:nvSpPr>
      <xdr:spPr>
        <a:xfrm>
          <a:off x="10515600" y="14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06" name="楕円 305"/>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8708</xdr:rowOff>
    </xdr:from>
    <xdr:to>
      <xdr:col>55</xdr:col>
      <xdr:colOff>0</xdr:colOff>
      <xdr:row>84</xdr:row>
      <xdr:rowOff>15239</xdr:rowOff>
    </xdr:to>
    <xdr:cxnSp macro="">
      <xdr:nvCxnSpPr>
        <xdr:cNvPr id="307" name="直線コネクタ 306"/>
        <xdr:cNvCxnSpPr/>
      </xdr:nvCxnSpPr>
      <xdr:spPr>
        <a:xfrm flipV="1">
          <a:off x="9639300" y="144105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142421</xdr:rowOff>
    </xdr:from>
    <xdr:to>
      <xdr:col>46</xdr:col>
      <xdr:colOff>38100</xdr:colOff>
      <xdr:row>84</xdr:row>
      <xdr:rowOff>72571</xdr:rowOff>
    </xdr:to>
    <xdr:sp macro="" textlink="">
      <xdr:nvSpPr>
        <xdr:cNvPr id="308" name="楕円 307"/>
        <xdr:cNvSpPr/>
      </xdr:nvSpPr>
      <xdr:spPr>
        <a:xfrm>
          <a:off x="8699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21771</xdr:rowOff>
    </xdr:to>
    <xdr:cxnSp macro="">
      <xdr:nvCxnSpPr>
        <xdr:cNvPr id="309" name="直線コネクタ 308"/>
        <xdr:cNvCxnSpPr/>
      </xdr:nvCxnSpPr>
      <xdr:spPr>
        <a:xfrm flipV="1">
          <a:off x="8750300" y="14417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119215</xdr:rowOff>
    </xdr:from>
    <xdr:ext cx="469744" cy="259045"/>
    <xdr:sp macro="" textlink="">
      <xdr:nvSpPr>
        <xdr:cNvPr id="310" name="n_1aveValue【福祉施設】&#10;一人当たり面積"/>
        <xdr:cNvSpPr txBox="1"/>
      </xdr:nvSpPr>
      <xdr:spPr>
        <a:xfrm>
          <a:off x="93917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4190</xdr:rowOff>
    </xdr:from>
    <xdr:ext cx="469744" cy="259045"/>
    <xdr:sp macro="" textlink="">
      <xdr:nvSpPr>
        <xdr:cNvPr id="311"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82566</xdr:rowOff>
    </xdr:from>
    <xdr:ext cx="469744" cy="259045"/>
    <xdr:sp macro="" textlink="">
      <xdr:nvSpPr>
        <xdr:cNvPr id="312" name="n_1main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63698</xdr:rowOff>
    </xdr:from>
    <xdr:ext cx="469744" cy="259045"/>
    <xdr:sp macro="" textlink="">
      <xdr:nvSpPr>
        <xdr:cNvPr id="313" name="n_2mainValue【福祉施設】&#10;一人当たり面積"/>
        <xdr:cNvSpPr txBox="1"/>
      </xdr:nvSpPr>
      <xdr:spPr>
        <a:xfrm>
          <a:off x="8515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54" name="直線コネクタ 353"/>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55"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56" name="直線コネクタ 355"/>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57"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58" name="直線コネクタ 357"/>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359" name="【一般廃棄物処理施設】&#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60" name="フローチャート: 判断 359"/>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61" name="フローチャート: 判断 360"/>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62" name="フローチャート: 判断 361"/>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23495</xdr:rowOff>
    </xdr:from>
    <xdr:to>
      <xdr:col>85</xdr:col>
      <xdr:colOff>177800</xdr:colOff>
      <xdr:row>39</xdr:row>
      <xdr:rowOff>125095</xdr:rowOff>
    </xdr:to>
    <xdr:sp macro="" textlink="">
      <xdr:nvSpPr>
        <xdr:cNvPr id="368" name="楕円 367"/>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1922</xdr:rowOff>
    </xdr:from>
    <xdr:ext cx="405111" cy="259045"/>
    <xdr:sp macro="" textlink="">
      <xdr:nvSpPr>
        <xdr:cNvPr id="369" name="【一般廃棄物処理施設】&#10;有形固定資産減価償却率該当値テキスト"/>
        <xdr:cNvSpPr txBox="1"/>
      </xdr:nvSpPr>
      <xdr:spPr>
        <a:xfrm>
          <a:off x="163576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109220</xdr:rowOff>
    </xdr:from>
    <xdr:to>
      <xdr:col>81</xdr:col>
      <xdr:colOff>101600</xdr:colOff>
      <xdr:row>40</xdr:row>
      <xdr:rowOff>39370</xdr:rowOff>
    </xdr:to>
    <xdr:sp macro="" textlink="">
      <xdr:nvSpPr>
        <xdr:cNvPr id="370" name="楕円 369"/>
        <xdr:cNvSpPr/>
      </xdr:nvSpPr>
      <xdr:spPr>
        <a:xfrm>
          <a:off x="1543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74295</xdr:rowOff>
    </xdr:from>
    <xdr:to>
      <xdr:col>85</xdr:col>
      <xdr:colOff>127000</xdr:colOff>
      <xdr:row>39</xdr:row>
      <xdr:rowOff>160020</xdr:rowOff>
    </xdr:to>
    <xdr:cxnSp macro="">
      <xdr:nvCxnSpPr>
        <xdr:cNvPr id="371" name="直線コネクタ 370"/>
        <xdr:cNvCxnSpPr/>
      </xdr:nvCxnSpPr>
      <xdr:spPr>
        <a:xfrm flipV="1">
          <a:off x="15481300" y="676084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103505</xdr:rowOff>
    </xdr:from>
    <xdr:to>
      <xdr:col>76</xdr:col>
      <xdr:colOff>165100</xdr:colOff>
      <xdr:row>40</xdr:row>
      <xdr:rowOff>33655</xdr:rowOff>
    </xdr:to>
    <xdr:sp macro="" textlink="">
      <xdr:nvSpPr>
        <xdr:cNvPr id="372" name="楕円 371"/>
        <xdr:cNvSpPr/>
      </xdr:nvSpPr>
      <xdr:spPr>
        <a:xfrm>
          <a:off x="14541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154305</xdr:rowOff>
    </xdr:from>
    <xdr:to>
      <xdr:col>81</xdr:col>
      <xdr:colOff>50800</xdr:colOff>
      <xdr:row>39</xdr:row>
      <xdr:rowOff>160020</xdr:rowOff>
    </xdr:to>
    <xdr:cxnSp macro="">
      <xdr:nvCxnSpPr>
        <xdr:cNvPr id="373" name="直線コネクタ 372"/>
        <xdr:cNvCxnSpPr/>
      </xdr:nvCxnSpPr>
      <xdr:spPr>
        <a:xfrm>
          <a:off x="14592300" y="6840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95902</xdr:rowOff>
    </xdr:from>
    <xdr:ext cx="405111" cy="259045"/>
    <xdr:sp macro="" textlink="">
      <xdr:nvSpPr>
        <xdr:cNvPr id="374" name="n_1aveValue【一般廃棄物処理施設】&#10;有形固定資産減価償却率"/>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75" name="n_2aveValue【一般廃棄物処理施設】&#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30497</xdr:rowOff>
    </xdr:from>
    <xdr:ext cx="405111" cy="259045"/>
    <xdr:sp macro="" textlink="">
      <xdr:nvSpPr>
        <xdr:cNvPr id="376" name="n_1mainValue【一般廃棄物処理施設】&#10;有形固定資産減価償却率"/>
        <xdr:cNvSpPr txBox="1"/>
      </xdr:nvSpPr>
      <xdr:spPr>
        <a:xfrm>
          <a:off x="152660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24782</xdr:rowOff>
    </xdr:from>
    <xdr:ext cx="405111" cy="259045"/>
    <xdr:sp macro="" textlink="">
      <xdr:nvSpPr>
        <xdr:cNvPr id="377" name="n_2mainValue【一般廃棄物処理施設】&#10;有形固定資産減価償却率"/>
        <xdr:cNvSpPr txBox="1"/>
      </xdr:nvSpPr>
      <xdr:spPr>
        <a:xfrm>
          <a:off x="14389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9" name="テキスト ボックス 38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1" name="テキスト ボックス 39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3" name="テキスト ボックス 39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5" name="テキスト ボックス 39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99" name="直線コネクタ 398"/>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400"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401" name="直線コネクタ 400"/>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402"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403" name="直線コネクタ 402"/>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404" name="【一般廃棄物処理施設】&#10;一人当たり有形固定資産（償却資産）額平均値テキスト"/>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405" name="フローチャート: 判断 404"/>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406" name="フローチャート: 判断 405"/>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167406</xdr:rowOff>
    </xdr:from>
    <xdr:to>
      <xdr:col>107</xdr:col>
      <xdr:colOff>101600</xdr:colOff>
      <xdr:row>39</xdr:row>
      <xdr:rowOff>97556</xdr:rowOff>
    </xdr:to>
    <xdr:sp macro="" textlink="">
      <xdr:nvSpPr>
        <xdr:cNvPr id="407" name="フローチャート: 判断 406"/>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108519</xdr:rowOff>
    </xdr:from>
    <xdr:to>
      <xdr:col>116</xdr:col>
      <xdr:colOff>114300</xdr:colOff>
      <xdr:row>36</xdr:row>
      <xdr:rowOff>38669</xdr:rowOff>
    </xdr:to>
    <xdr:sp macro="" textlink="">
      <xdr:nvSpPr>
        <xdr:cNvPr id="413" name="楕円 412"/>
        <xdr:cNvSpPr/>
      </xdr:nvSpPr>
      <xdr:spPr>
        <a:xfrm>
          <a:off x="22110700" y="61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131396</xdr:rowOff>
    </xdr:from>
    <xdr:ext cx="599010" cy="259045"/>
    <xdr:sp macro="" textlink="">
      <xdr:nvSpPr>
        <xdr:cNvPr id="414" name="【一般廃棄物処理施設】&#10;一人当たり有形固定資産（償却資産）額該当値テキスト"/>
        <xdr:cNvSpPr txBox="1"/>
      </xdr:nvSpPr>
      <xdr:spPr>
        <a:xfrm>
          <a:off x="22199600" y="596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114188</xdr:rowOff>
    </xdr:from>
    <xdr:to>
      <xdr:col>112</xdr:col>
      <xdr:colOff>38100</xdr:colOff>
      <xdr:row>36</xdr:row>
      <xdr:rowOff>44338</xdr:rowOff>
    </xdr:to>
    <xdr:sp macro="" textlink="">
      <xdr:nvSpPr>
        <xdr:cNvPr id="415" name="楕円 414"/>
        <xdr:cNvSpPr/>
      </xdr:nvSpPr>
      <xdr:spPr>
        <a:xfrm>
          <a:off x="21272500" y="61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159319</xdr:rowOff>
    </xdr:from>
    <xdr:to>
      <xdr:col>116</xdr:col>
      <xdr:colOff>63500</xdr:colOff>
      <xdr:row>35</xdr:row>
      <xdr:rowOff>164988</xdr:rowOff>
    </xdr:to>
    <xdr:cxnSp macro="">
      <xdr:nvCxnSpPr>
        <xdr:cNvPr id="416" name="直線コネクタ 415"/>
        <xdr:cNvCxnSpPr/>
      </xdr:nvCxnSpPr>
      <xdr:spPr>
        <a:xfrm flipV="1">
          <a:off x="21323300" y="6160069"/>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65364</xdr:rowOff>
    </xdr:from>
    <xdr:to>
      <xdr:col>107</xdr:col>
      <xdr:colOff>101600</xdr:colOff>
      <xdr:row>33</xdr:row>
      <xdr:rowOff>166964</xdr:rowOff>
    </xdr:to>
    <xdr:sp macro="" textlink="">
      <xdr:nvSpPr>
        <xdr:cNvPr id="417" name="楕円 416"/>
        <xdr:cNvSpPr/>
      </xdr:nvSpPr>
      <xdr:spPr>
        <a:xfrm>
          <a:off x="20383500" y="57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116164</xdr:rowOff>
    </xdr:from>
    <xdr:to>
      <xdr:col>111</xdr:col>
      <xdr:colOff>177800</xdr:colOff>
      <xdr:row>35</xdr:row>
      <xdr:rowOff>164988</xdr:rowOff>
    </xdr:to>
    <xdr:cxnSp macro="">
      <xdr:nvCxnSpPr>
        <xdr:cNvPr id="418" name="直線コネクタ 417"/>
        <xdr:cNvCxnSpPr/>
      </xdr:nvCxnSpPr>
      <xdr:spPr>
        <a:xfrm>
          <a:off x="20434300" y="5774014"/>
          <a:ext cx="889000" cy="39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168112</xdr:rowOff>
    </xdr:from>
    <xdr:ext cx="599010" cy="259045"/>
    <xdr:sp macro="" textlink="">
      <xdr:nvSpPr>
        <xdr:cNvPr id="419" name="n_1aveValue【一般廃棄物処理施設】&#10;一人当たり有形固定資産（償却資産）額"/>
        <xdr:cNvSpPr txBox="1"/>
      </xdr:nvSpPr>
      <xdr:spPr>
        <a:xfrm>
          <a:off x="210110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88683</xdr:rowOff>
    </xdr:from>
    <xdr:ext cx="534377" cy="259045"/>
    <xdr:sp macro="" textlink="">
      <xdr:nvSpPr>
        <xdr:cNvPr id="420" name="n_2aveValue【一般廃棄物処理施設】&#10;一人当たり有形固定資産（償却資産）額"/>
        <xdr:cNvSpPr txBox="1"/>
      </xdr:nvSpPr>
      <xdr:spPr>
        <a:xfrm>
          <a:off x="20167111" y="67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60865</xdr:rowOff>
    </xdr:from>
    <xdr:ext cx="599010" cy="259045"/>
    <xdr:sp macro="" textlink="">
      <xdr:nvSpPr>
        <xdr:cNvPr id="421" name="n_1mainValue【一般廃棄物処理施設】&#10;一人当たり有形固定資産（償却資産）額"/>
        <xdr:cNvSpPr txBox="1"/>
      </xdr:nvSpPr>
      <xdr:spPr>
        <a:xfrm>
          <a:off x="21011095" y="589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12041</xdr:rowOff>
    </xdr:from>
    <xdr:ext cx="599010" cy="259045"/>
    <xdr:sp macro="" textlink="">
      <xdr:nvSpPr>
        <xdr:cNvPr id="422" name="n_2mainValue【一般廃棄物処理施設】&#10;一人当たり有形固定資産（償却資産）額"/>
        <xdr:cNvSpPr txBox="1"/>
      </xdr:nvSpPr>
      <xdr:spPr>
        <a:xfrm>
          <a:off x="20134795" y="549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3" name="テキスト ボックス 44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62</xdr:row>
      <xdr:rowOff>118110</xdr:rowOff>
    </xdr:to>
    <xdr:cxnSp macro="">
      <xdr:nvCxnSpPr>
        <xdr:cNvPr id="447" name="直線コネクタ 446"/>
        <xdr:cNvCxnSpPr/>
      </xdr:nvCxnSpPr>
      <xdr:spPr>
        <a:xfrm flipV="1">
          <a:off x="16318864" y="9740265"/>
          <a:ext cx="0" cy="100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121937</xdr:rowOff>
    </xdr:from>
    <xdr:ext cx="405111" cy="259045"/>
    <xdr:sp macro="" textlink="">
      <xdr:nvSpPr>
        <xdr:cNvPr id="448" name="【保健センター・保健所】&#10;有形固定資産減価償却率最小値テキスト"/>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118110</xdr:rowOff>
    </xdr:from>
    <xdr:to>
      <xdr:col>86</xdr:col>
      <xdr:colOff>25400</xdr:colOff>
      <xdr:row>62</xdr:row>
      <xdr:rowOff>118110</xdr:rowOff>
    </xdr:to>
    <xdr:cxnSp macro="">
      <xdr:nvCxnSpPr>
        <xdr:cNvPr id="449" name="直線コネクタ 448"/>
        <xdr:cNvCxnSpPr/>
      </xdr:nvCxnSpPr>
      <xdr:spPr>
        <a:xfrm>
          <a:off x="16230600" y="107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50" name="【保健センター・保健所】&#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51" name="直線コネクタ 450"/>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55897</xdr:rowOff>
    </xdr:from>
    <xdr:ext cx="405111" cy="259045"/>
    <xdr:sp macro="" textlink="">
      <xdr:nvSpPr>
        <xdr:cNvPr id="452" name="【保健センター・保健所】&#10;有形固定資産減価償却率平均値テキスト"/>
        <xdr:cNvSpPr txBox="1"/>
      </xdr:nvSpPr>
      <xdr:spPr>
        <a:xfrm>
          <a:off x="163576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53" name="フローチャート: 判断 452"/>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71120</xdr:rowOff>
    </xdr:from>
    <xdr:to>
      <xdr:col>81</xdr:col>
      <xdr:colOff>101600</xdr:colOff>
      <xdr:row>62</xdr:row>
      <xdr:rowOff>1270</xdr:rowOff>
    </xdr:to>
    <xdr:sp macro="" textlink="">
      <xdr:nvSpPr>
        <xdr:cNvPr id="454" name="フローチャート: 判断 453"/>
        <xdr:cNvSpPr/>
      </xdr:nvSpPr>
      <xdr:spPr>
        <a:xfrm>
          <a:off x="1543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143510</xdr:rowOff>
    </xdr:from>
    <xdr:to>
      <xdr:col>76</xdr:col>
      <xdr:colOff>165100</xdr:colOff>
      <xdr:row>62</xdr:row>
      <xdr:rowOff>73660</xdr:rowOff>
    </xdr:to>
    <xdr:sp macro="" textlink="">
      <xdr:nvSpPr>
        <xdr:cNvPr id="455" name="フローチャート: 判断 454"/>
        <xdr:cNvSpPr/>
      </xdr:nvSpPr>
      <xdr:spPr>
        <a:xfrm>
          <a:off x="14541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461" name="楕円 460"/>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125112</xdr:rowOff>
    </xdr:from>
    <xdr:ext cx="405111" cy="259045"/>
    <xdr:sp macro="" textlink="">
      <xdr:nvSpPr>
        <xdr:cNvPr id="462" name="【保健センター・保健所】&#10;有形固定資産減価償却率該当値テキスト"/>
        <xdr:cNvSpPr txBox="1"/>
      </xdr:nvSpPr>
      <xdr:spPr>
        <a:xfrm>
          <a:off x="16357600" y="1058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78740</xdr:rowOff>
    </xdr:from>
    <xdr:to>
      <xdr:col>81</xdr:col>
      <xdr:colOff>101600</xdr:colOff>
      <xdr:row>63</xdr:row>
      <xdr:rowOff>8890</xdr:rowOff>
    </xdr:to>
    <xdr:sp macro="" textlink="">
      <xdr:nvSpPr>
        <xdr:cNvPr id="463" name="楕円 462"/>
        <xdr:cNvSpPr/>
      </xdr:nvSpPr>
      <xdr:spPr>
        <a:xfrm>
          <a:off x="1543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89535</xdr:rowOff>
    </xdr:from>
    <xdr:to>
      <xdr:col>85</xdr:col>
      <xdr:colOff>127000</xdr:colOff>
      <xdr:row>62</xdr:row>
      <xdr:rowOff>129540</xdr:rowOff>
    </xdr:to>
    <xdr:cxnSp macro="">
      <xdr:nvCxnSpPr>
        <xdr:cNvPr id="464" name="直線コネクタ 463"/>
        <xdr:cNvCxnSpPr/>
      </xdr:nvCxnSpPr>
      <xdr:spPr>
        <a:xfrm flipV="1">
          <a:off x="15481300" y="107194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122555</xdr:rowOff>
    </xdr:from>
    <xdr:to>
      <xdr:col>76</xdr:col>
      <xdr:colOff>165100</xdr:colOff>
      <xdr:row>63</xdr:row>
      <xdr:rowOff>52705</xdr:rowOff>
    </xdr:to>
    <xdr:sp macro="" textlink="">
      <xdr:nvSpPr>
        <xdr:cNvPr id="465" name="楕円 464"/>
        <xdr:cNvSpPr/>
      </xdr:nvSpPr>
      <xdr:spPr>
        <a:xfrm>
          <a:off x="14541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129540</xdr:rowOff>
    </xdr:from>
    <xdr:to>
      <xdr:col>81</xdr:col>
      <xdr:colOff>50800</xdr:colOff>
      <xdr:row>63</xdr:row>
      <xdr:rowOff>1905</xdr:rowOff>
    </xdr:to>
    <xdr:cxnSp macro="">
      <xdr:nvCxnSpPr>
        <xdr:cNvPr id="466" name="直線コネクタ 465"/>
        <xdr:cNvCxnSpPr/>
      </xdr:nvCxnSpPr>
      <xdr:spPr>
        <a:xfrm flipV="1">
          <a:off x="14592300" y="107594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17797</xdr:rowOff>
    </xdr:from>
    <xdr:ext cx="405111" cy="259045"/>
    <xdr:sp macro="" textlink="">
      <xdr:nvSpPr>
        <xdr:cNvPr id="467" name="n_1aveValue【保健センター・保健所】&#10;有形固定資産減価償却率"/>
        <xdr:cNvSpPr txBox="1"/>
      </xdr:nvSpPr>
      <xdr:spPr>
        <a:xfrm>
          <a:off x="15266044"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90187</xdr:rowOff>
    </xdr:from>
    <xdr:ext cx="405111" cy="259045"/>
    <xdr:sp macro="" textlink="">
      <xdr:nvSpPr>
        <xdr:cNvPr id="468" name="n_2aveValue【保健センター・保健所】&#10;有形固定資産減価償却率"/>
        <xdr:cNvSpPr txBox="1"/>
      </xdr:nvSpPr>
      <xdr:spPr>
        <a:xfrm>
          <a:off x="14389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xdr:rowOff>
    </xdr:from>
    <xdr:ext cx="405111" cy="259045"/>
    <xdr:sp macro="" textlink="">
      <xdr:nvSpPr>
        <xdr:cNvPr id="469" name="n_1mainValue【保健センター・保健所】&#10;有形固定資産減価償却率"/>
        <xdr:cNvSpPr txBox="1"/>
      </xdr:nvSpPr>
      <xdr:spPr>
        <a:xfrm>
          <a:off x="15266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43832</xdr:rowOff>
    </xdr:from>
    <xdr:ext cx="405111" cy="259045"/>
    <xdr:sp macro="" textlink="">
      <xdr:nvSpPr>
        <xdr:cNvPr id="470" name="n_2mainValue【保健センター・保健所】&#10;有形固定資産減価償却率"/>
        <xdr:cNvSpPr txBox="1"/>
      </xdr:nvSpPr>
      <xdr:spPr>
        <a:xfrm>
          <a:off x="14389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92" name="直線コネクタ 491"/>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93"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94" name="直線コネクタ 493"/>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95"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96" name="直線コネクタ 495"/>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497" name="【保健センター・保健所】&#10;一人当たり面積平均値テキスト"/>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98" name="フローチャート: 判断 497"/>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99" name="フローチャート: 判断 498"/>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20066</xdr:rowOff>
    </xdr:from>
    <xdr:to>
      <xdr:col>107</xdr:col>
      <xdr:colOff>101600</xdr:colOff>
      <xdr:row>62</xdr:row>
      <xdr:rowOff>121666</xdr:rowOff>
    </xdr:to>
    <xdr:sp macro="" textlink="">
      <xdr:nvSpPr>
        <xdr:cNvPr id="500" name="フローチャート: 判断 499"/>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506" name="楕円 505"/>
        <xdr:cNvSpPr/>
      </xdr:nvSpPr>
      <xdr:spPr>
        <a:xfrm>
          <a:off x="221107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169943</xdr:rowOff>
    </xdr:from>
    <xdr:ext cx="469744" cy="259045"/>
    <xdr:sp macro="" textlink="">
      <xdr:nvSpPr>
        <xdr:cNvPr id="507" name="【保健センター・保健所】&#10;一人当たり面積該当値テキスト"/>
        <xdr:cNvSpPr txBox="1"/>
      </xdr:nvSpPr>
      <xdr:spPr>
        <a:xfrm>
          <a:off x="22199600"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22352</xdr:rowOff>
    </xdr:from>
    <xdr:to>
      <xdr:col>112</xdr:col>
      <xdr:colOff>38100</xdr:colOff>
      <xdr:row>62</xdr:row>
      <xdr:rowOff>123952</xdr:rowOff>
    </xdr:to>
    <xdr:sp macro="" textlink="">
      <xdr:nvSpPr>
        <xdr:cNvPr id="508" name="楕円 507"/>
        <xdr:cNvSpPr/>
      </xdr:nvSpPr>
      <xdr:spPr>
        <a:xfrm>
          <a:off x="21272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70866</xdr:rowOff>
    </xdr:from>
    <xdr:to>
      <xdr:col>116</xdr:col>
      <xdr:colOff>63500</xdr:colOff>
      <xdr:row>62</xdr:row>
      <xdr:rowOff>73152</xdr:rowOff>
    </xdr:to>
    <xdr:cxnSp macro="">
      <xdr:nvCxnSpPr>
        <xdr:cNvPr id="509" name="直線コネクタ 508"/>
        <xdr:cNvCxnSpPr/>
      </xdr:nvCxnSpPr>
      <xdr:spPr>
        <a:xfrm flipV="1">
          <a:off x="21323300" y="107007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26924</xdr:rowOff>
    </xdr:from>
    <xdr:to>
      <xdr:col>107</xdr:col>
      <xdr:colOff>101600</xdr:colOff>
      <xdr:row>62</xdr:row>
      <xdr:rowOff>128524</xdr:rowOff>
    </xdr:to>
    <xdr:sp macro="" textlink="">
      <xdr:nvSpPr>
        <xdr:cNvPr id="510" name="楕円 509"/>
        <xdr:cNvSpPr/>
      </xdr:nvSpPr>
      <xdr:spPr>
        <a:xfrm>
          <a:off x="20383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73152</xdr:rowOff>
    </xdr:from>
    <xdr:to>
      <xdr:col>111</xdr:col>
      <xdr:colOff>177800</xdr:colOff>
      <xdr:row>62</xdr:row>
      <xdr:rowOff>77724</xdr:rowOff>
    </xdr:to>
    <xdr:cxnSp macro="">
      <xdr:nvCxnSpPr>
        <xdr:cNvPr id="511" name="直線コネクタ 510"/>
        <xdr:cNvCxnSpPr/>
      </xdr:nvCxnSpPr>
      <xdr:spPr>
        <a:xfrm flipV="1">
          <a:off x="20434300" y="1070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110761</xdr:rowOff>
    </xdr:from>
    <xdr:ext cx="469744" cy="259045"/>
    <xdr:sp macro="" textlink="">
      <xdr:nvSpPr>
        <xdr:cNvPr id="512" name="n_1aveValue【保健センター・保健所】&#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138193</xdr:rowOff>
    </xdr:from>
    <xdr:ext cx="469744" cy="259045"/>
    <xdr:sp macro="" textlink="">
      <xdr:nvSpPr>
        <xdr:cNvPr id="513" name="n_2aveValue【保健センター・保健所】&#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115079</xdr:rowOff>
    </xdr:from>
    <xdr:ext cx="469744" cy="259045"/>
    <xdr:sp macro="" textlink="">
      <xdr:nvSpPr>
        <xdr:cNvPr id="514" name="n_1mainValue【保健センター・保健所】&#10;一人当たり面積"/>
        <xdr:cNvSpPr txBox="1"/>
      </xdr:nvSpPr>
      <xdr:spPr>
        <a:xfrm>
          <a:off x="210757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119651</xdr:rowOff>
    </xdr:from>
    <xdr:ext cx="469744" cy="259045"/>
    <xdr:sp macro="" textlink="">
      <xdr:nvSpPr>
        <xdr:cNvPr id="515" name="n_2mainValue【保健センター・保健所】&#10;一人当たり面積"/>
        <xdr:cNvSpPr txBox="1"/>
      </xdr:nvSpPr>
      <xdr:spPr>
        <a:xfrm>
          <a:off x="20199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7" name="テキスト ボックス 5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7" name="テキスト ボックス 5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84</xdr:row>
      <xdr:rowOff>80555</xdr:rowOff>
    </xdr:to>
    <xdr:cxnSp macro="">
      <xdr:nvCxnSpPr>
        <xdr:cNvPr id="541" name="直線コネクタ 540"/>
        <xdr:cNvCxnSpPr/>
      </xdr:nvCxnSpPr>
      <xdr:spPr>
        <a:xfrm flipV="1">
          <a:off x="16318864" y="13280571"/>
          <a:ext cx="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84382</xdr:rowOff>
    </xdr:from>
    <xdr:ext cx="405111" cy="259045"/>
    <xdr:sp macro="" textlink="">
      <xdr:nvSpPr>
        <xdr:cNvPr id="542" name="【消防施設】&#10;有形固定資産減価償却率最小値テキスト"/>
        <xdr:cNvSpPr txBox="1"/>
      </xdr:nvSpPr>
      <xdr:spPr>
        <a:xfrm>
          <a:off x="16357600" y="1448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80555</xdr:rowOff>
    </xdr:from>
    <xdr:to>
      <xdr:col>86</xdr:col>
      <xdr:colOff>25400</xdr:colOff>
      <xdr:row>84</xdr:row>
      <xdr:rowOff>80555</xdr:rowOff>
    </xdr:to>
    <xdr:cxnSp macro="">
      <xdr:nvCxnSpPr>
        <xdr:cNvPr id="543" name="直線コネクタ 542"/>
        <xdr:cNvCxnSpPr/>
      </xdr:nvCxnSpPr>
      <xdr:spPr>
        <a:xfrm>
          <a:off x="16230600" y="1448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5" name="直線コネクタ 54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546"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47" name="フローチャート: 判断 546"/>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26488</xdr:rowOff>
    </xdr:from>
    <xdr:to>
      <xdr:col>81</xdr:col>
      <xdr:colOff>101600</xdr:colOff>
      <xdr:row>81</xdr:row>
      <xdr:rowOff>128088</xdr:rowOff>
    </xdr:to>
    <xdr:sp macro="" textlink="">
      <xdr:nvSpPr>
        <xdr:cNvPr id="548" name="フローチャート: 判断 547"/>
        <xdr:cNvSpPr/>
      </xdr:nvSpPr>
      <xdr:spPr>
        <a:xfrm>
          <a:off x="15430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75474</xdr:rowOff>
    </xdr:from>
    <xdr:to>
      <xdr:col>76</xdr:col>
      <xdr:colOff>165100</xdr:colOff>
      <xdr:row>82</xdr:row>
      <xdr:rowOff>5624</xdr:rowOff>
    </xdr:to>
    <xdr:sp macro="" textlink="">
      <xdr:nvSpPr>
        <xdr:cNvPr id="549" name="フローチャート: 判断 548"/>
        <xdr:cNvSpPr/>
      </xdr:nvSpPr>
      <xdr:spPr>
        <a:xfrm>
          <a:off x="14541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91802</xdr:rowOff>
    </xdr:from>
    <xdr:to>
      <xdr:col>76</xdr:col>
      <xdr:colOff>165100</xdr:colOff>
      <xdr:row>87</xdr:row>
      <xdr:rowOff>21952</xdr:rowOff>
    </xdr:to>
    <xdr:sp macro="" textlink="">
      <xdr:nvSpPr>
        <xdr:cNvPr id="555" name="楕円 554"/>
        <xdr:cNvSpPr/>
      </xdr:nvSpPr>
      <xdr:spPr>
        <a:xfrm>
          <a:off x="14541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144615</xdr:rowOff>
    </xdr:from>
    <xdr:ext cx="405111" cy="259045"/>
    <xdr:sp macro="" textlink="">
      <xdr:nvSpPr>
        <xdr:cNvPr id="556" name="n_1aveValue【消防施設】&#10;有形固定資産減価償却率"/>
        <xdr:cNvSpPr txBox="1"/>
      </xdr:nvSpPr>
      <xdr:spPr>
        <a:xfrm>
          <a:off x="152660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22151</xdr:rowOff>
    </xdr:from>
    <xdr:ext cx="405111" cy="259045"/>
    <xdr:sp macro="" textlink="">
      <xdr:nvSpPr>
        <xdr:cNvPr id="557" name="n_2aveValue【消防施設】&#10;有形固定資産減価償却率"/>
        <xdr:cNvSpPr txBox="1"/>
      </xdr:nvSpPr>
      <xdr:spPr>
        <a:xfrm>
          <a:off x="14389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87</xdr:row>
      <xdr:rowOff>13079</xdr:rowOff>
    </xdr:from>
    <xdr:ext cx="340478" cy="259045"/>
    <xdr:sp macro="" textlink="">
      <xdr:nvSpPr>
        <xdr:cNvPr id="558" name="n_2mainValue【消防施設】&#10;有形固定資産減価償却率"/>
        <xdr:cNvSpPr txBox="1"/>
      </xdr:nvSpPr>
      <xdr:spPr>
        <a:xfrm>
          <a:off x="14422061" y="149292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82" name="直線コネクタ 581"/>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83"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84" name="直線コネクタ 583"/>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85"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86" name="直線コネクタ 585"/>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87"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88" name="フローチャート: 判断 587"/>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89" name="フローチャート: 判断 588"/>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90" name="フローチャート: 判断 589"/>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143511</xdr:rowOff>
    </xdr:from>
    <xdr:to>
      <xdr:col>107</xdr:col>
      <xdr:colOff>101600</xdr:colOff>
      <xdr:row>83</xdr:row>
      <xdr:rowOff>73661</xdr:rowOff>
    </xdr:to>
    <xdr:sp macro="" textlink="">
      <xdr:nvSpPr>
        <xdr:cNvPr id="596" name="楕円 595"/>
        <xdr:cNvSpPr/>
      </xdr:nvSpPr>
      <xdr:spPr>
        <a:xfrm>
          <a:off x="20383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52088</xdr:rowOff>
    </xdr:from>
    <xdr:ext cx="469744" cy="259045"/>
    <xdr:sp macro="" textlink="">
      <xdr:nvSpPr>
        <xdr:cNvPr id="597"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598"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90188</xdr:rowOff>
    </xdr:from>
    <xdr:ext cx="469744" cy="259045"/>
    <xdr:sp macro="" textlink="">
      <xdr:nvSpPr>
        <xdr:cNvPr id="599" name="n_2mainValue【消防施設】&#10;一人当たり面積"/>
        <xdr:cNvSpPr txBox="1"/>
      </xdr:nvSpPr>
      <xdr:spPr>
        <a:xfrm>
          <a:off x="201994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0" name="直線コネクタ 6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1" name="テキスト ボックス 6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2" name="直線コネクタ 6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3" name="テキスト ボックス 6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4" name="直線コネクタ 6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5" name="テキスト ボックス 6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6" name="直線コネクタ 6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7" name="テキスト ボックス 6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8" name="直線コネクタ 6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9" name="テキスト ボックス 6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0" name="直線コネクタ 6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1" name="テキスト ボックス 6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3" name="テキスト ボックス 6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25" name="直線コネクタ 624"/>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26"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27" name="直線コネクタ 62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9" name="直線コネクタ 62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630"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631" name="フローチャート: 判断 630"/>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632" name="フローチャート: 判断 631"/>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633" name="フローチャート: 判断 632"/>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41729</xdr:rowOff>
    </xdr:from>
    <xdr:to>
      <xdr:col>85</xdr:col>
      <xdr:colOff>177800</xdr:colOff>
      <xdr:row>100</xdr:row>
      <xdr:rowOff>143329</xdr:rowOff>
    </xdr:to>
    <xdr:sp macro="" textlink="">
      <xdr:nvSpPr>
        <xdr:cNvPr id="639" name="楕円 638"/>
        <xdr:cNvSpPr/>
      </xdr:nvSpPr>
      <xdr:spPr>
        <a:xfrm>
          <a:off x="162687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64606</xdr:rowOff>
    </xdr:from>
    <xdr:ext cx="405111" cy="259045"/>
    <xdr:sp macro="" textlink="">
      <xdr:nvSpPr>
        <xdr:cNvPr id="640" name="【庁舎】&#10;有形固定資産減価償却率該当値テキスト"/>
        <xdr:cNvSpPr txBox="1"/>
      </xdr:nvSpPr>
      <xdr:spPr>
        <a:xfrm>
          <a:off x="16357600" y="1703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74386</xdr:rowOff>
    </xdr:from>
    <xdr:to>
      <xdr:col>81</xdr:col>
      <xdr:colOff>101600</xdr:colOff>
      <xdr:row>101</xdr:row>
      <xdr:rowOff>4536</xdr:rowOff>
    </xdr:to>
    <xdr:sp macro="" textlink="">
      <xdr:nvSpPr>
        <xdr:cNvPr id="641" name="楕円 640"/>
        <xdr:cNvSpPr/>
      </xdr:nvSpPr>
      <xdr:spPr>
        <a:xfrm>
          <a:off x="15430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92529</xdr:rowOff>
    </xdr:from>
    <xdr:to>
      <xdr:col>85</xdr:col>
      <xdr:colOff>127000</xdr:colOff>
      <xdr:row>100</xdr:row>
      <xdr:rowOff>125186</xdr:rowOff>
    </xdr:to>
    <xdr:cxnSp macro="">
      <xdr:nvCxnSpPr>
        <xdr:cNvPr id="642" name="直線コネクタ 641"/>
        <xdr:cNvCxnSpPr/>
      </xdr:nvCxnSpPr>
      <xdr:spPr>
        <a:xfrm flipV="1">
          <a:off x="15481300" y="17237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2539</xdr:rowOff>
    </xdr:from>
    <xdr:to>
      <xdr:col>76</xdr:col>
      <xdr:colOff>165100</xdr:colOff>
      <xdr:row>100</xdr:row>
      <xdr:rowOff>104139</xdr:rowOff>
    </xdr:to>
    <xdr:sp macro="" textlink="">
      <xdr:nvSpPr>
        <xdr:cNvPr id="643" name="楕円 642"/>
        <xdr:cNvSpPr/>
      </xdr:nvSpPr>
      <xdr:spPr>
        <a:xfrm>
          <a:off x="14541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53339</xdr:rowOff>
    </xdr:from>
    <xdr:to>
      <xdr:col>81</xdr:col>
      <xdr:colOff>50800</xdr:colOff>
      <xdr:row>100</xdr:row>
      <xdr:rowOff>125186</xdr:rowOff>
    </xdr:to>
    <xdr:cxnSp macro="">
      <xdr:nvCxnSpPr>
        <xdr:cNvPr id="644" name="直線コネクタ 643"/>
        <xdr:cNvCxnSpPr/>
      </xdr:nvCxnSpPr>
      <xdr:spPr>
        <a:xfrm>
          <a:off x="14592300" y="171983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114861</xdr:rowOff>
    </xdr:from>
    <xdr:ext cx="405111" cy="259045"/>
    <xdr:sp macro="" textlink="">
      <xdr:nvSpPr>
        <xdr:cNvPr id="645"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147519</xdr:rowOff>
    </xdr:from>
    <xdr:ext cx="405111" cy="259045"/>
    <xdr:sp macro="" textlink="">
      <xdr:nvSpPr>
        <xdr:cNvPr id="646" name="n_2aveValue【庁舎】&#10;有形固定資産減価償却率"/>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21063</xdr:rowOff>
    </xdr:from>
    <xdr:ext cx="405111" cy="259045"/>
    <xdr:sp macro="" textlink="">
      <xdr:nvSpPr>
        <xdr:cNvPr id="647" name="n_1mainValue【庁舎】&#10;有形固定資産減価償却率"/>
        <xdr:cNvSpPr txBox="1"/>
      </xdr:nvSpPr>
      <xdr:spPr>
        <a:xfrm>
          <a:off x="15266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120666</xdr:rowOff>
    </xdr:from>
    <xdr:ext cx="405111" cy="259045"/>
    <xdr:sp macro="" textlink="">
      <xdr:nvSpPr>
        <xdr:cNvPr id="648" name="n_2mainValue【庁舎】&#10;有形固定資産減価償却率"/>
        <xdr:cNvSpPr txBox="1"/>
      </xdr:nvSpPr>
      <xdr:spPr>
        <a:xfrm>
          <a:off x="143897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9" name="直線コネクタ 6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0" name="テキスト ボックス 6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1" name="直線コネクタ 6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2" name="テキスト ボックス 6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3" name="直線コネクタ 6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4" name="テキスト ボックス 6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5" name="直線コネクタ 6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6" name="テキスト ボックス 6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7" name="直線コネクタ 6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8" name="テキスト ボックス 6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9" name="直線コネクタ 6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0" name="テキスト ボックス 6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1" name="直線コネクタ 6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2" name="テキスト ボックス 6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74" name="直線コネクタ 673"/>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75"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76" name="直線コネクタ 675"/>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77"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78" name="直線コネクタ 677"/>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679" name="【庁舎】&#10;一人当たり面積平均値テキスト"/>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80" name="フローチャート: 判断 679"/>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81" name="フローチャート: 判断 680"/>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682" name="フローチャート: 判断 681"/>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122282</xdr:rowOff>
    </xdr:from>
    <xdr:to>
      <xdr:col>116</xdr:col>
      <xdr:colOff>114300</xdr:colOff>
      <xdr:row>107</xdr:row>
      <xdr:rowOff>52432</xdr:rowOff>
    </xdr:to>
    <xdr:sp macro="" textlink="">
      <xdr:nvSpPr>
        <xdr:cNvPr id="688" name="楕円 687"/>
        <xdr:cNvSpPr/>
      </xdr:nvSpPr>
      <xdr:spPr>
        <a:xfrm>
          <a:off x="22110700" y="182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100709</xdr:rowOff>
    </xdr:from>
    <xdr:ext cx="469744" cy="259045"/>
    <xdr:sp macro="" textlink="">
      <xdr:nvSpPr>
        <xdr:cNvPr id="689" name="【庁舎】&#10;一人当たり面積該当値テキスト"/>
        <xdr:cNvSpPr txBox="1"/>
      </xdr:nvSpPr>
      <xdr:spPr>
        <a:xfrm>
          <a:off x="22199600" y="1827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126637</xdr:rowOff>
    </xdr:from>
    <xdr:to>
      <xdr:col>112</xdr:col>
      <xdr:colOff>38100</xdr:colOff>
      <xdr:row>107</xdr:row>
      <xdr:rowOff>56787</xdr:rowOff>
    </xdr:to>
    <xdr:sp macro="" textlink="">
      <xdr:nvSpPr>
        <xdr:cNvPr id="690" name="楕円 689"/>
        <xdr:cNvSpPr/>
      </xdr:nvSpPr>
      <xdr:spPr>
        <a:xfrm>
          <a:off x="2127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1632</xdr:rowOff>
    </xdr:from>
    <xdr:to>
      <xdr:col>116</xdr:col>
      <xdr:colOff>63500</xdr:colOff>
      <xdr:row>107</xdr:row>
      <xdr:rowOff>5987</xdr:rowOff>
    </xdr:to>
    <xdr:cxnSp macro="">
      <xdr:nvCxnSpPr>
        <xdr:cNvPr id="691" name="直線コネクタ 690"/>
        <xdr:cNvCxnSpPr/>
      </xdr:nvCxnSpPr>
      <xdr:spPr>
        <a:xfrm flipV="1">
          <a:off x="21323300" y="18346782"/>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130992</xdr:rowOff>
    </xdr:from>
    <xdr:to>
      <xdr:col>107</xdr:col>
      <xdr:colOff>101600</xdr:colOff>
      <xdr:row>107</xdr:row>
      <xdr:rowOff>61142</xdr:rowOff>
    </xdr:to>
    <xdr:sp macro="" textlink="">
      <xdr:nvSpPr>
        <xdr:cNvPr id="692" name="楕円 691"/>
        <xdr:cNvSpPr/>
      </xdr:nvSpPr>
      <xdr:spPr>
        <a:xfrm>
          <a:off x="20383500" y="183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5987</xdr:rowOff>
    </xdr:from>
    <xdr:to>
      <xdr:col>111</xdr:col>
      <xdr:colOff>177800</xdr:colOff>
      <xdr:row>107</xdr:row>
      <xdr:rowOff>10342</xdr:rowOff>
    </xdr:to>
    <xdr:cxnSp macro="">
      <xdr:nvCxnSpPr>
        <xdr:cNvPr id="693" name="直線コネクタ 692"/>
        <xdr:cNvCxnSpPr/>
      </xdr:nvCxnSpPr>
      <xdr:spPr>
        <a:xfrm flipV="1">
          <a:off x="20434300" y="1835113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169653</xdr:rowOff>
    </xdr:from>
    <xdr:ext cx="469744" cy="259045"/>
    <xdr:sp macro="" textlink="">
      <xdr:nvSpPr>
        <xdr:cNvPr id="694"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695"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47914</xdr:rowOff>
    </xdr:from>
    <xdr:ext cx="469744" cy="259045"/>
    <xdr:sp macro="" textlink="">
      <xdr:nvSpPr>
        <xdr:cNvPr id="696" name="n_1mainValue【庁舎】&#10;一人当たり面積"/>
        <xdr:cNvSpPr txBox="1"/>
      </xdr:nvSpPr>
      <xdr:spPr>
        <a:xfrm>
          <a:off x="210757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52269</xdr:rowOff>
    </xdr:from>
    <xdr:ext cx="469744" cy="259045"/>
    <xdr:sp macro="" textlink="">
      <xdr:nvSpPr>
        <xdr:cNvPr id="697" name="n_2mainValue【庁舎】&#10;一人当たり面積"/>
        <xdr:cNvSpPr txBox="1"/>
      </xdr:nvSpPr>
      <xdr:spPr>
        <a:xfrm>
          <a:off x="20199427" y="1839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類似団体と比較して、特に有形固定資産減価償却率が高い庁舎については、令和元年度から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年度にかけて耐震等改修を行い、安全性を確保しながら長寿命化を図り施設の活用を進めていきます。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11,723
11,582
737.13
9,251,211
9,083,381
163,339
5,623,200
11,631,647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町の経済は、恵まれた自然環境の下で進展する農業・漁業の基幹産業と、さらには世界自然遺産を背景に発展する観光産業によって支えられています。特に漁業は、主要魚種の「さけ・ます」の水揚げが日本一となっています。また、こうした一次産業を基盤とした農水産加工や、世界自然遺産「知床」を背景とした観光に付随した多様性のある産業形態となっていることから、財政力指数は類似団体平均より上回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1" name="直線コネクタ 70"/>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4" name="直線コネクタ 73"/>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7" name="直線コネクタ 76"/>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80" name="直線コネクタ 79"/>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年度については、起債元利償還金や</a:t>
          </a:r>
          <a:r>
            <a:rPr lang="ja-JP" altLang="en-US" sz="1100">
              <a:solidFill>
                <a:schemeClr val="dk1"/>
              </a:solidFill>
              <a:effectLst/>
              <a:latin typeface="+mn-lt"/>
              <a:ea typeface="+mn-ea"/>
              <a:cs typeface="+mn-cs"/>
            </a:rPr>
            <a:t>物</a:t>
          </a:r>
          <a:r>
            <a:rPr lang="ja-JP" altLang="ja-JP" sz="1100">
              <a:solidFill>
                <a:schemeClr val="dk1"/>
              </a:solidFill>
              <a:effectLst/>
              <a:latin typeface="+mn-lt"/>
              <a:ea typeface="+mn-ea"/>
              <a:cs typeface="+mn-cs"/>
            </a:rPr>
            <a:t>件費などが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したことなどもあり、数値が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しています。</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今後も財政環境が厳しくなっていくことが予想されますが、この間実施してきている行政改革等により数値の大幅な上昇は避けられてきており、引き続き、義務的経費の削減に努めているところです。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109038</xdr:rowOff>
    </xdr:from>
    <xdr:to>
      <xdr:col>23</xdr:col>
      <xdr:colOff>133350</xdr:colOff>
      <xdr:row>62</xdr:row>
      <xdr:rowOff>103051</xdr:rowOff>
    </xdr:to>
    <xdr:cxnSp macro="">
      <xdr:nvCxnSpPr>
        <xdr:cNvPr id="136" name="直線コネクタ 135"/>
        <xdr:cNvCxnSpPr/>
      </xdr:nvCxnSpPr>
      <xdr:spPr>
        <a:xfrm>
          <a:off x="4114800" y="10567488"/>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109038</xdr:rowOff>
    </xdr:from>
    <xdr:to>
      <xdr:col>19</xdr:col>
      <xdr:colOff>133350</xdr:colOff>
      <xdr:row>62</xdr:row>
      <xdr:rowOff>144417</xdr:rowOff>
    </xdr:to>
    <xdr:cxnSp macro="">
      <xdr:nvCxnSpPr>
        <xdr:cNvPr id="139" name="直線コネクタ 138"/>
        <xdr:cNvCxnSpPr/>
      </xdr:nvCxnSpPr>
      <xdr:spPr>
        <a:xfrm flipV="1">
          <a:off x="3225800" y="1056748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41" name="テキスト ボックス 140"/>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144417</xdr:rowOff>
    </xdr:from>
    <xdr:to>
      <xdr:col>15</xdr:col>
      <xdr:colOff>82550</xdr:colOff>
      <xdr:row>63</xdr:row>
      <xdr:rowOff>159113</xdr:rowOff>
    </xdr:to>
    <xdr:cxnSp macro="">
      <xdr:nvCxnSpPr>
        <xdr:cNvPr id="142" name="直線コネクタ 141"/>
        <xdr:cNvCxnSpPr/>
      </xdr:nvCxnSpPr>
      <xdr:spPr>
        <a:xfrm flipV="1">
          <a:off x="2336800" y="1077431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109946</xdr:rowOff>
    </xdr:from>
    <xdr:to>
      <xdr:col>11</xdr:col>
      <xdr:colOff>31750</xdr:colOff>
      <xdr:row>63</xdr:row>
      <xdr:rowOff>159113</xdr:rowOff>
    </xdr:to>
    <xdr:cxnSp macro="">
      <xdr:nvCxnSpPr>
        <xdr:cNvPr id="145" name="直線コネクタ 144"/>
        <xdr:cNvCxnSpPr/>
      </xdr:nvCxnSpPr>
      <xdr:spPr>
        <a:xfrm>
          <a:off x="1447800" y="10739846"/>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52251</xdr:rowOff>
    </xdr:from>
    <xdr:to>
      <xdr:col>23</xdr:col>
      <xdr:colOff>184150</xdr:colOff>
      <xdr:row>62</xdr:row>
      <xdr:rowOff>153851</xdr:rowOff>
    </xdr:to>
    <xdr:sp macro="" textlink="">
      <xdr:nvSpPr>
        <xdr:cNvPr id="155" name="楕円 154"/>
        <xdr:cNvSpPr/>
      </xdr:nvSpPr>
      <xdr:spPr>
        <a:xfrm>
          <a:off x="4902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68778</xdr:rowOff>
    </xdr:from>
    <xdr:ext cx="762000" cy="259045"/>
    <xdr:sp macro="" textlink="">
      <xdr:nvSpPr>
        <xdr:cNvPr id="156" name="財政構造の弾力性該当値テキスト"/>
        <xdr:cNvSpPr txBox="1"/>
      </xdr:nvSpPr>
      <xdr:spPr>
        <a:xfrm>
          <a:off x="50419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58238</xdr:rowOff>
    </xdr:from>
    <xdr:to>
      <xdr:col>19</xdr:col>
      <xdr:colOff>184150</xdr:colOff>
      <xdr:row>61</xdr:row>
      <xdr:rowOff>159838</xdr:rowOff>
    </xdr:to>
    <xdr:sp macro="" textlink="">
      <xdr:nvSpPr>
        <xdr:cNvPr id="157" name="楕円 156"/>
        <xdr:cNvSpPr/>
      </xdr:nvSpPr>
      <xdr:spPr>
        <a:xfrm>
          <a:off x="4064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170015</xdr:rowOff>
    </xdr:from>
    <xdr:ext cx="736600" cy="259045"/>
    <xdr:sp macro="" textlink="">
      <xdr:nvSpPr>
        <xdr:cNvPr id="158" name="テキスト ボックス 157"/>
        <xdr:cNvSpPr txBox="1"/>
      </xdr:nvSpPr>
      <xdr:spPr>
        <a:xfrm>
          <a:off x="3733800" y="1028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93617</xdr:rowOff>
    </xdr:from>
    <xdr:to>
      <xdr:col>15</xdr:col>
      <xdr:colOff>133350</xdr:colOff>
      <xdr:row>63</xdr:row>
      <xdr:rowOff>23767</xdr:rowOff>
    </xdr:to>
    <xdr:sp macro="" textlink="">
      <xdr:nvSpPr>
        <xdr:cNvPr id="159" name="楕円 158"/>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8544</xdr:rowOff>
    </xdr:from>
    <xdr:ext cx="762000" cy="259045"/>
    <xdr:sp macro="" textlink="">
      <xdr:nvSpPr>
        <xdr:cNvPr id="160" name="テキスト ボックス 159"/>
        <xdr:cNvSpPr txBox="1"/>
      </xdr:nvSpPr>
      <xdr:spPr>
        <a:xfrm>
          <a:off x="2844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61" name="楕円 160"/>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23240</xdr:rowOff>
    </xdr:from>
    <xdr:ext cx="762000" cy="259045"/>
    <xdr:sp macro="" textlink="">
      <xdr:nvSpPr>
        <xdr:cNvPr id="162" name="テキスト ボックス 161"/>
        <xdr:cNvSpPr txBox="1"/>
      </xdr:nvSpPr>
      <xdr:spPr>
        <a:xfrm>
          <a:off x="1955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63" name="楕円 162"/>
        <xdr:cNvSpPr/>
      </xdr:nvSpPr>
      <xdr:spPr>
        <a:xfrm>
          <a:off x="1397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145523</xdr:rowOff>
    </xdr:from>
    <xdr:ext cx="762000" cy="259045"/>
    <xdr:sp macro="" textlink="">
      <xdr:nvSpPr>
        <xdr:cNvPr id="164" name="テキスト ボックス 163"/>
        <xdr:cNvSpPr txBox="1"/>
      </xdr:nvSpPr>
      <xdr:spPr>
        <a:xfrm>
          <a:off x="1066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件費・物件費及び維持補修費の合計額の人口１人当たりの金額が類似団体を上回っているのは、公共施設も多く、自然環境保全部局など、他の自治体には例を見ない行政部門があることや、施設の維持管理について、指定管理者制度等の導入により委託化を推進していることなどによるものです。今後も引き続き民間活力の導入を推進していくことや、人件費・物件費・維持補修費について「第</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次行政改革」への取り組みを通じて、義務的経費の削減に努めているところです。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107121</xdr:rowOff>
    </xdr:from>
    <xdr:to>
      <xdr:col>23</xdr:col>
      <xdr:colOff>133350</xdr:colOff>
      <xdr:row>83</xdr:row>
      <xdr:rowOff>121076</xdr:rowOff>
    </xdr:to>
    <xdr:cxnSp macro="">
      <xdr:nvCxnSpPr>
        <xdr:cNvPr id="199" name="直線コネクタ 198"/>
        <xdr:cNvCxnSpPr/>
      </xdr:nvCxnSpPr>
      <xdr:spPr>
        <a:xfrm>
          <a:off x="4114800" y="14337471"/>
          <a:ext cx="838200" cy="1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65855</xdr:rowOff>
    </xdr:from>
    <xdr:to>
      <xdr:col>19</xdr:col>
      <xdr:colOff>133350</xdr:colOff>
      <xdr:row>83</xdr:row>
      <xdr:rowOff>107121</xdr:rowOff>
    </xdr:to>
    <xdr:cxnSp macro="">
      <xdr:nvCxnSpPr>
        <xdr:cNvPr id="202" name="直線コネクタ 201"/>
        <xdr:cNvCxnSpPr/>
      </xdr:nvCxnSpPr>
      <xdr:spPr>
        <a:xfrm>
          <a:off x="3225800" y="14296205"/>
          <a:ext cx="889000" cy="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65855</xdr:rowOff>
    </xdr:from>
    <xdr:to>
      <xdr:col>15</xdr:col>
      <xdr:colOff>82550</xdr:colOff>
      <xdr:row>83</xdr:row>
      <xdr:rowOff>74408</xdr:rowOff>
    </xdr:to>
    <xdr:cxnSp macro="">
      <xdr:nvCxnSpPr>
        <xdr:cNvPr id="205" name="直線コネクタ 204"/>
        <xdr:cNvCxnSpPr/>
      </xdr:nvCxnSpPr>
      <xdr:spPr>
        <a:xfrm flipV="1">
          <a:off x="2336800" y="14296205"/>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161218</xdr:rowOff>
    </xdr:from>
    <xdr:to>
      <xdr:col>11</xdr:col>
      <xdr:colOff>31750</xdr:colOff>
      <xdr:row>83</xdr:row>
      <xdr:rowOff>74408</xdr:rowOff>
    </xdr:to>
    <xdr:cxnSp macro="">
      <xdr:nvCxnSpPr>
        <xdr:cNvPr id="208" name="直線コネクタ 207"/>
        <xdr:cNvCxnSpPr/>
      </xdr:nvCxnSpPr>
      <xdr:spPr>
        <a:xfrm>
          <a:off x="1447800" y="14220118"/>
          <a:ext cx="889000" cy="8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147798</xdr:rowOff>
    </xdr:from>
    <xdr:ext cx="762000" cy="259045"/>
    <xdr:sp macro="" textlink="">
      <xdr:nvSpPr>
        <xdr:cNvPr id="212" name="テキスト ボックス 211"/>
        <xdr:cNvSpPr txBox="1"/>
      </xdr:nvSpPr>
      <xdr:spPr>
        <a:xfrm>
          <a:off x="1066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70276</xdr:rowOff>
    </xdr:from>
    <xdr:to>
      <xdr:col>23</xdr:col>
      <xdr:colOff>184150</xdr:colOff>
      <xdr:row>84</xdr:row>
      <xdr:rowOff>426</xdr:rowOff>
    </xdr:to>
    <xdr:sp macro="" textlink="">
      <xdr:nvSpPr>
        <xdr:cNvPr id="218" name="楕円 217"/>
        <xdr:cNvSpPr/>
      </xdr:nvSpPr>
      <xdr:spPr>
        <a:xfrm>
          <a:off x="4902200" y="143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42353</xdr:rowOff>
    </xdr:from>
    <xdr:ext cx="762000" cy="259045"/>
    <xdr:sp macro="" textlink="">
      <xdr:nvSpPr>
        <xdr:cNvPr id="219" name="人件費・物件費等の状況該当値テキスト"/>
        <xdr:cNvSpPr txBox="1"/>
      </xdr:nvSpPr>
      <xdr:spPr>
        <a:xfrm>
          <a:off x="5041900" y="1427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56321</xdr:rowOff>
    </xdr:from>
    <xdr:to>
      <xdr:col>19</xdr:col>
      <xdr:colOff>184150</xdr:colOff>
      <xdr:row>83</xdr:row>
      <xdr:rowOff>157921</xdr:rowOff>
    </xdr:to>
    <xdr:sp macro="" textlink="">
      <xdr:nvSpPr>
        <xdr:cNvPr id="220" name="楕円 219"/>
        <xdr:cNvSpPr/>
      </xdr:nvSpPr>
      <xdr:spPr>
        <a:xfrm>
          <a:off x="4064000" y="142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142698</xdr:rowOff>
    </xdr:from>
    <xdr:ext cx="736600" cy="259045"/>
    <xdr:sp macro="" textlink="">
      <xdr:nvSpPr>
        <xdr:cNvPr id="221" name="テキスト ボックス 220"/>
        <xdr:cNvSpPr txBox="1"/>
      </xdr:nvSpPr>
      <xdr:spPr>
        <a:xfrm>
          <a:off x="3733800" y="1437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15055</xdr:rowOff>
    </xdr:from>
    <xdr:to>
      <xdr:col>15</xdr:col>
      <xdr:colOff>133350</xdr:colOff>
      <xdr:row>83</xdr:row>
      <xdr:rowOff>116655</xdr:rowOff>
    </xdr:to>
    <xdr:sp macro="" textlink="">
      <xdr:nvSpPr>
        <xdr:cNvPr id="222" name="楕円 221"/>
        <xdr:cNvSpPr/>
      </xdr:nvSpPr>
      <xdr:spPr>
        <a:xfrm>
          <a:off x="3175000" y="142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101432</xdr:rowOff>
    </xdr:from>
    <xdr:ext cx="762000" cy="259045"/>
    <xdr:sp macro="" textlink="">
      <xdr:nvSpPr>
        <xdr:cNvPr id="223" name="テキスト ボックス 222"/>
        <xdr:cNvSpPr txBox="1"/>
      </xdr:nvSpPr>
      <xdr:spPr>
        <a:xfrm>
          <a:off x="2844800" y="143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23608</xdr:rowOff>
    </xdr:from>
    <xdr:to>
      <xdr:col>11</xdr:col>
      <xdr:colOff>82550</xdr:colOff>
      <xdr:row>83</xdr:row>
      <xdr:rowOff>125208</xdr:rowOff>
    </xdr:to>
    <xdr:sp macro="" textlink="">
      <xdr:nvSpPr>
        <xdr:cNvPr id="224" name="楕円 223"/>
        <xdr:cNvSpPr/>
      </xdr:nvSpPr>
      <xdr:spPr>
        <a:xfrm>
          <a:off x="2286000" y="142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109985</xdr:rowOff>
    </xdr:from>
    <xdr:ext cx="762000" cy="259045"/>
    <xdr:sp macro="" textlink="">
      <xdr:nvSpPr>
        <xdr:cNvPr id="225" name="テキスト ボックス 224"/>
        <xdr:cNvSpPr txBox="1"/>
      </xdr:nvSpPr>
      <xdr:spPr>
        <a:xfrm>
          <a:off x="1955800" y="1434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110418</xdr:rowOff>
    </xdr:from>
    <xdr:to>
      <xdr:col>7</xdr:col>
      <xdr:colOff>31750</xdr:colOff>
      <xdr:row>83</xdr:row>
      <xdr:rowOff>40568</xdr:rowOff>
    </xdr:to>
    <xdr:sp macro="" textlink="">
      <xdr:nvSpPr>
        <xdr:cNvPr id="226" name="楕円 225"/>
        <xdr:cNvSpPr/>
      </xdr:nvSpPr>
      <xdr:spPr>
        <a:xfrm>
          <a:off x="1397000" y="1416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25345</xdr:rowOff>
    </xdr:from>
    <xdr:ext cx="762000" cy="259045"/>
    <xdr:sp macro="" textlink="">
      <xdr:nvSpPr>
        <xdr:cNvPr id="227" name="テキスト ボックス 226"/>
        <xdr:cNvSpPr txBox="1"/>
      </xdr:nvSpPr>
      <xdr:spPr>
        <a:xfrm>
          <a:off x="1066800" y="142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国家公務員の給与との比較の指数であるラスパイレス指数は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と同じ</a:t>
          </a:r>
          <a:r>
            <a:rPr lang="en-US" altLang="ja-JP" sz="1100" b="0" i="0" baseline="0">
              <a:solidFill>
                <a:schemeClr val="dk1"/>
              </a:solidFill>
              <a:effectLst/>
              <a:latin typeface="+mn-lt"/>
              <a:ea typeface="+mn-ea"/>
              <a:cs typeface="+mn-cs"/>
            </a:rPr>
            <a:t>95.9</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類似団体とほぼ同水準となっています。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引き続き、「第</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次行政改革」を実施する中で、職員定数や給与の適正化に努めます。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63" name="直線コネクタ 262"/>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151493</xdr:rowOff>
    </xdr:to>
    <xdr:cxnSp macro="">
      <xdr:nvCxnSpPr>
        <xdr:cNvPr id="266" name="直線コネクタ 265"/>
        <xdr:cNvCxnSpPr/>
      </xdr:nvCxnSpPr>
      <xdr:spPr>
        <a:xfrm flipV="1">
          <a:off x="15290800" y="144154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151493</xdr:rowOff>
    </xdr:to>
    <xdr:cxnSp macro="">
      <xdr:nvCxnSpPr>
        <xdr:cNvPr id="269" name="直線コネクタ 268"/>
        <xdr:cNvCxnSpPr/>
      </xdr:nvCxnSpPr>
      <xdr:spPr>
        <a:xfrm>
          <a:off x="14401800" y="145188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168729</xdr:rowOff>
    </xdr:to>
    <xdr:cxnSp macro="">
      <xdr:nvCxnSpPr>
        <xdr:cNvPr id="272" name="直線コネクタ 271"/>
        <xdr:cNvCxnSpPr/>
      </xdr:nvCxnSpPr>
      <xdr:spPr>
        <a:xfrm flipV="1">
          <a:off x="13512800" y="145188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2" name="楕円 281"/>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106334</xdr:rowOff>
    </xdr:from>
    <xdr:ext cx="762000" cy="259045"/>
    <xdr:sp macro="" textlink="">
      <xdr:nvSpPr>
        <xdr:cNvPr id="283" name="給与水準   （国との比較）該当値テキスト"/>
        <xdr:cNvSpPr txBox="1"/>
      </xdr:nvSpPr>
      <xdr:spPr>
        <a:xfrm>
          <a:off x="17106900" y="143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4" name="楕円 283"/>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85" name="テキスト ボックス 284"/>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6" name="楕円 285"/>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15620</xdr:rowOff>
    </xdr:from>
    <xdr:ext cx="762000" cy="259045"/>
    <xdr:sp macro="" textlink="">
      <xdr:nvSpPr>
        <xdr:cNvPr id="287" name="テキスト ボックス 286"/>
        <xdr:cNvSpPr txBox="1"/>
      </xdr:nvSpPr>
      <xdr:spPr>
        <a:xfrm>
          <a:off x="14909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8" name="楕円 287"/>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152598</xdr:rowOff>
    </xdr:from>
    <xdr:ext cx="762000" cy="259045"/>
    <xdr:sp macro="" textlink="">
      <xdr:nvSpPr>
        <xdr:cNvPr id="289" name="テキスト ボックス 288"/>
        <xdr:cNvSpPr txBox="1"/>
      </xdr:nvSpPr>
      <xdr:spPr>
        <a:xfrm>
          <a:off x="14020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90" name="楕円 289"/>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91" name="テキスト ボックス 290"/>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共施設も多く、自然環境保全部局など他の自治体には例を見ない行政部門があることや、給食・調理、施設管理部門などにおいて直営によって職員配置しているため、類似団体平均を上回っています。今後も引き続き、施設の指定管理者制度の導入や事業のアウトソーシングを進め定員抑制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33338</xdr:rowOff>
    </xdr:from>
    <xdr:to>
      <xdr:col>81</xdr:col>
      <xdr:colOff>44450</xdr:colOff>
      <xdr:row>64</xdr:row>
      <xdr:rowOff>57468</xdr:rowOff>
    </xdr:to>
    <xdr:cxnSp macro="">
      <xdr:nvCxnSpPr>
        <xdr:cNvPr id="330" name="直線コネクタ 329"/>
        <xdr:cNvCxnSpPr/>
      </xdr:nvCxnSpPr>
      <xdr:spPr>
        <a:xfrm>
          <a:off x="16179800" y="1100613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19765</xdr:rowOff>
    </xdr:from>
    <xdr:to>
      <xdr:col>77</xdr:col>
      <xdr:colOff>44450</xdr:colOff>
      <xdr:row>64</xdr:row>
      <xdr:rowOff>33338</xdr:rowOff>
    </xdr:to>
    <xdr:cxnSp macro="">
      <xdr:nvCxnSpPr>
        <xdr:cNvPr id="333" name="直線コネクタ 332"/>
        <xdr:cNvCxnSpPr/>
      </xdr:nvCxnSpPr>
      <xdr:spPr>
        <a:xfrm>
          <a:off x="15290800" y="10992565"/>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139938</xdr:rowOff>
    </xdr:from>
    <xdr:to>
      <xdr:col>72</xdr:col>
      <xdr:colOff>203200</xdr:colOff>
      <xdr:row>64</xdr:row>
      <xdr:rowOff>19765</xdr:rowOff>
    </xdr:to>
    <xdr:cxnSp macro="">
      <xdr:nvCxnSpPr>
        <xdr:cNvPr id="336" name="直線コネクタ 335"/>
        <xdr:cNvCxnSpPr/>
      </xdr:nvCxnSpPr>
      <xdr:spPr>
        <a:xfrm>
          <a:off x="14401800" y="10941288"/>
          <a:ext cx="889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102235</xdr:rowOff>
    </xdr:from>
    <xdr:to>
      <xdr:col>68</xdr:col>
      <xdr:colOff>152400</xdr:colOff>
      <xdr:row>63</xdr:row>
      <xdr:rowOff>139938</xdr:rowOff>
    </xdr:to>
    <xdr:cxnSp macro="">
      <xdr:nvCxnSpPr>
        <xdr:cNvPr id="339" name="直線コネクタ 338"/>
        <xdr:cNvCxnSpPr/>
      </xdr:nvCxnSpPr>
      <xdr:spPr>
        <a:xfrm>
          <a:off x="13512800" y="10903585"/>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6668</xdr:rowOff>
    </xdr:from>
    <xdr:to>
      <xdr:col>81</xdr:col>
      <xdr:colOff>95250</xdr:colOff>
      <xdr:row>64</xdr:row>
      <xdr:rowOff>108268</xdr:rowOff>
    </xdr:to>
    <xdr:sp macro="" textlink="">
      <xdr:nvSpPr>
        <xdr:cNvPr id="349" name="楕円 348"/>
        <xdr:cNvSpPr/>
      </xdr:nvSpPr>
      <xdr:spPr>
        <a:xfrm>
          <a:off x="16967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150195</xdr:rowOff>
    </xdr:from>
    <xdr:ext cx="762000" cy="259045"/>
    <xdr:sp macro="" textlink="">
      <xdr:nvSpPr>
        <xdr:cNvPr id="350" name="定員管理の状況該当値テキスト"/>
        <xdr:cNvSpPr txBox="1"/>
      </xdr:nvSpPr>
      <xdr:spPr>
        <a:xfrm>
          <a:off x="17106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153988</xdr:rowOff>
    </xdr:from>
    <xdr:to>
      <xdr:col>77</xdr:col>
      <xdr:colOff>95250</xdr:colOff>
      <xdr:row>64</xdr:row>
      <xdr:rowOff>84138</xdr:rowOff>
    </xdr:to>
    <xdr:sp macro="" textlink="">
      <xdr:nvSpPr>
        <xdr:cNvPr id="351" name="楕円 350"/>
        <xdr:cNvSpPr/>
      </xdr:nvSpPr>
      <xdr:spPr>
        <a:xfrm>
          <a:off x="16129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68915</xdr:rowOff>
    </xdr:from>
    <xdr:ext cx="736600" cy="259045"/>
    <xdr:sp macro="" textlink="">
      <xdr:nvSpPr>
        <xdr:cNvPr id="352" name="テキスト ボックス 351"/>
        <xdr:cNvSpPr txBox="1"/>
      </xdr:nvSpPr>
      <xdr:spPr>
        <a:xfrm>
          <a:off x="15798800" y="1104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140415</xdr:rowOff>
    </xdr:from>
    <xdr:to>
      <xdr:col>73</xdr:col>
      <xdr:colOff>44450</xdr:colOff>
      <xdr:row>64</xdr:row>
      <xdr:rowOff>70565</xdr:rowOff>
    </xdr:to>
    <xdr:sp macro="" textlink="">
      <xdr:nvSpPr>
        <xdr:cNvPr id="353" name="楕円 352"/>
        <xdr:cNvSpPr/>
      </xdr:nvSpPr>
      <xdr:spPr>
        <a:xfrm>
          <a:off x="15240000" y="1094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55342</xdr:rowOff>
    </xdr:from>
    <xdr:ext cx="762000" cy="259045"/>
    <xdr:sp macro="" textlink="">
      <xdr:nvSpPr>
        <xdr:cNvPr id="354" name="テキスト ボックス 353"/>
        <xdr:cNvSpPr txBox="1"/>
      </xdr:nvSpPr>
      <xdr:spPr>
        <a:xfrm>
          <a:off x="14909800" y="1102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89138</xdr:rowOff>
    </xdr:from>
    <xdr:to>
      <xdr:col>68</xdr:col>
      <xdr:colOff>203200</xdr:colOff>
      <xdr:row>64</xdr:row>
      <xdr:rowOff>19288</xdr:rowOff>
    </xdr:to>
    <xdr:sp macro="" textlink="">
      <xdr:nvSpPr>
        <xdr:cNvPr id="355" name="楕円 354"/>
        <xdr:cNvSpPr/>
      </xdr:nvSpPr>
      <xdr:spPr>
        <a:xfrm>
          <a:off x="14351000" y="10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4065</xdr:rowOff>
    </xdr:from>
    <xdr:ext cx="762000" cy="259045"/>
    <xdr:sp macro="" textlink="">
      <xdr:nvSpPr>
        <xdr:cNvPr id="356" name="テキスト ボックス 355"/>
        <xdr:cNvSpPr txBox="1"/>
      </xdr:nvSpPr>
      <xdr:spPr>
        <a:xfrm>
          <a:off x="14020800" y="1097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51435</xdr:rowOff>
    </xdr:from>
    <xdr:to>
      <xdr:col>64</xdr:col>
      <xdr:colOff>152400</xdr:colOff>
      <xdr:row>63</xdr:row>
      <xdr:rowOff>153035</xdr:rowOff>
    </xdr:to>
    <xdr:sp macro="" textlink="">
      <xdr:nvSpPr>
        <xdr:cNvPr id="357" name="楕円 356"/>
        <xdr:cNvSpPr/>
      </xdr:nvSpPr>
      <xdr:spPr>
        <a:xfrm>
          <a:off x="13462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137812</xdr:rowOff>
    </xdr:from>
    <xdr:ext cx="762000" cy="259045"/>
    <xdr:sp macro="" textlink="">
      <xdr:nvSpPr>
        <xdr:cNvPr id="358" name="テキスト ボックス 357"/>
        <xdr:cNvSpPr txBox="1"/>
      </xdr:nvSpPr>
      <xdr:spPr>
        <a:xfrm>
          <a:off x="13131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交付税算入措置のある地方債発行が比較的多いため、類似団体平均とほぼ同程度の数値となっていましたが、平成２３年度以降は大型事業の償還等や交付税算入措置額の減等により類似団体平均を上回る状況となっており、今後においても、計画的な公債費負担の平準化を図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103011</xdr:rowOff>
    </xdr:from>
    <xdr:to>
      <xdr:col>81</xdr:col>
      <xdr:colOff>44450</xdr:colOff>
      <xdr:row>41</xdr:row>
      <xdr:rowOff>170039</xdr:rowOff>
    </xdr:to>
    <xdr:cxnSp macro="">
      <xdr:nvCxnSpPr>
        <xdr:cNvPr id="393" name="直線コネクタ 392"/>
        <xdr:cNvCxnSpPr/>
      </xdr:nvCxnSpPr>
      <xdr:spPr>
        <a:xfrm flipV="1">
          <a:off x="16179800" y="71324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4"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170039</xdr:rowOff>
    </xdr:from>
    <xdr:to>
      <xdr:col>77</xdr:col>
      <xdr:colOff>44450</xdr:colOff>
      <xdr:row>43</xdr:row>
      <xdr:rowOff>28222</xdr:rowOff>
    </xdr:to>
    <xdr:cxnSp macro="">
      <xdr:nvCxnSpPr>
        <xdr:cNvPr id="396" name="直線コネクタ 395"/>
        <xdr:cNvCxnSpPr/>
      </xdr:nvCxnSpPr>
      <xdr:spPr>
        <a:xfrm flipV="1">
          <a:off x="15290800" y="71994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8" name="テキスト ボックス 397"/>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28222</xdr:rowOff>
    </xdr:from>
    <xdr:to>
      <xdr:col>72</xdr:col>
      <xdr:colOff>203200</xdr:colOff>
      <xdr:row>43</xdr:row>
      <xdr:rowOff>162278</xdr:rowOff>
    </xdr:to>
    <xdr:cxnSp macro="">
      <xdr:nvCxnSpPr>
        <xdr:cNvPr id="399" name="直線コネクタ 398"/>
        <xdr:cNvCxnSpPr/>
      </xdr:nvCxnSpPr>
      <xdr:spPr>
        <a:xfrm flipV="1">
          <a:off x="14401800" y="74005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401" name="テキスト ボックス 400"/>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162278</xdr:rowOff>
    </xdr:from>
    <xdr:to>
      <xdr:col>68</xdr:col>
      <xdr:colOff>152400</xdr:colOff>
      <xdr:row>44</xdr:row>
      <xdr:rowOff>165100</xdr:rowOff>
    </xdr:to>
    <xdr:cxnSp macro="">
      <xdr:nvCxnSpPr>
        <xdr:cNvPr id="402" name="直線コネクタ 401"/>
        <xdr:cNvCxnSpPr/>
      </xdr:nvCxnSpPr>
      <xdr:spPr>
        <a:xfrm flipV="1">
          <a:off x="13512800" y="753462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8766</xdr:rowOff>
    </xdr:from>
    <xdr:ext cx="762000" cy="259045"/>
    <xdr:sp macro="" textlink="">
      <xdr:nvSpPr>
        <xdr:cNvPr id="404" name="テキスト ボックス 403"/>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142822</xdr:rowOff>
    </xdr:from>
    <xdr:ext cx="762000" cy="259045"/>
    <xdr:sp macro="" textlink="">
      <xdr:nvSpPr>
        <xdr:cNvPr id="406" name="テキスト ボックス 405"/>
        <xdr:cNvSpPr txBox="1"/>
      </xdr:nvSpPr>
      <xdr:spPr>
        <a:xfrm>
          <a:off x="13131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412" name="楕円 411"/>
        <xdr:cNvSpPr/>
      </xdr:nvSpPr>
      <xdr:spPr>
        <a:xfrm>
          <a:off x="16967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24288</xdr:rowOff>
    </xdr:from>
    <xdr:ext cx="762000" cy="259045"/>
    <xdr:sp macro="" textlink="">
      <xdr:nvSpPr>
        <xdr:cNvPr id="413" name="公債費負担の状況該当値テキスト"/>
        <xdr:cNvSpPr txBox="1"/>
      </xdr:nvSpPr>
      <xdr:spPr>
        <a:xfrm>
          <a:off x="17106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119239</xdr:rowOff>
    </xdr:from>
    <xdr:to>
      <xdr:col>77</xdr:col>
      <xdr:colOff>95250</xdr:colOff>
      <xdr:row>42</xdr:row>
      <xdr:rowOff>49389</xdr:rowOff>
    </xdr:to>
    <xdr:sp macro="" textlink="">
      <xdr:nvSpPr>
        <xdr:cNvPr id="414" name="楕円 413"/>
        <xdr:cNvSpPr/>
      </xdr:nvSpPr>
      <xdr:spPr>
        <a:xfrm>
          <a:off x="16129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34166</xdr:rowOff>
    </xdr:from>
    <xdr:ext cx="736600" cy="259045"/>
    <xdr:sp macro="" textlink="">
      <xdr:nvSpPr>
        <xdr:cNvPr id="415" name="テキスト ボックス 414"/>
        <xdr:cNvSpPr txBox="1"/>
      </xdr:nvSpPr>
      <xdr:spPr>
        <a:xfrm>
          <a:off x="15798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148872</xdr:rowOff>
    </xdr:from>
    <xdr:to>
      <xdr:col>73</xdr:col>
      <xdr:colOff>44450</xdr:colOff>
      <xdr:row>43</xdr:row>
      <xdr:rowOff>79022</xdr:rowOff>
    </xdr:to>
    <xdr:sp macro="" textlink="">
      <xdr:nvSpPr>
        <xdr:cNvPr id="416" name="楕円 415"/>
        <xdr:cNvSpPr/>
      </xdr:nvSpPr>
      <xdr:spPr>
        <a:xfrm>
          <a:off x="15240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63799</xdr:rowOff>
    </xdr:from>
    <xdr:ext cx="762000" cy="259045"/>
    <xdr:sp macro="" textlink="">
      <xdr:nvSpPr>
        <xdr:cNvPr id="417" name="テキスト ボックス 416"/>
        <xdr:cNvSpPr txBox="1"/>
      </xdr:nvSpPr>
      <xdr:spPr>
        <a:xfrm>
          <a:off x="14909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111478</xdr:rowOff>
    </xdr:from>
    <xdr:to>
      <xdr:col>68</xdr:col>
      <xdr:colOff>203200</xdr:colOff>
      <xdr:row>44</xdr:row>
      <xdr:rowOff>41628</xdr:rowOff>
    </xdr:to>
    <xdr:sp macro="" textlink="">
      <xdr:nvSpPr>
        <xdr:cNvPr id="418" name="楕円 417"/>
        <xdr:cNvSpPr/>
      </xdr:nvSpPr>
      <xdr:spPr>
        <a:xfrm>
          <a:off x="14351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26405</xdr:rowOff>
    </xdr:from>
    <xdr:ext cx="762000" cy="259045"/>
    <xdr:sp macro="" textlink="">
      <xdr:nvSpPr>
        <xdr:cNvPr id="419" name="テキスト ボックス 418"/>
        <xdr:cNvSpPr txBox="1"/>
      </xdr:nvSpPr>
      <xdr:spPr>
        <a:xfrm>
          <a:off x="14020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20" name="楕円 419"/>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21" name="テキスト ボックス 420"/>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計画的な建設事業の実施や補正予算債等の交付税算入のある地方債の発行、公的補償金免除繰上償還の実施などにより、町債残高や償還利子の圧縮を図るとともに、財政調整基金など充当可能基金現在高の維持に努めているものの、中心市街地活性化推進事業や新一般廃棄物処理施設建設事業などの大型事業の実施による公債費の償還、一部事務組合（３町終末処理事業組合及び斜里地区消防組合）の施設改修や改築等に伴う負担金の増額等により、類似団体平均を上回っています。</a:t>
          </a:r>
          <a:endParaRPr lang="ja-JP" altLang="ja-JP" sz="1400">
            <a:effectLst/>
          </a:endParaRPr>
        </a:p>
        <a:p>
          <a:r>
            <a:rPr lang="ja-JP" altLang="ja-JP" sz="1100">
              <a:solidFill>
                <a:schemeClr val="dk1"/>
              </a:solidFill>
              <a:effectLst/>
              <a:latin typeface="+mn-lt"/>
              <a:ea typeface="+mn-ea"/>
              <a:cs typeface="+mn-cs"/>
            </a:rPr>
            <a:t>　引き続き、中長期的な財政収支の試算を基に計画的に事業を行い、公債費負担の平準化をはかり、義務的経費の削減を中心とする「第</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次行政改革」の取り組みを進め、財政の健全化に努めていきます。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133265</xdr:rowOff>
    </xdr:from>
    <xdr:to>
      <xdr:col>81</xdr:col>
      <xdr:colOff>44450</xdr:colOff>
      <xdr:row>17</xdr:row>
      <xdr:rowOff>154982</xdr:rowOff>
    </xdr:to>
    <xdr:cxnSp macro="">
      <xdr:nvCxnSpPr>
        <xdr:cNvPr id="455" name="直線コネクタ 454"/>
        <xdr:cNvCxnSpPr/>
      </xdr:nvCxnSpPr>
      <xdr:spPr>
        <a:xfrm>
          <a:off x="16179800" y="304791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6"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133265</xdr:rowOff>
    </xdr:from>
    <xdr:to>
      <xdr:col>77</xdr:col>
      <xdr:colOff>44450</xdr:colOff>
      <xdr:row>18</xdr:row>
      <xdr:rowOff>21336</xdr:rowOff>
    </xdr:to>
    <xdr:cxnSp macro="">
      <xdr:nvCxnSpPr>
        <xdr:cNvPr id="458" name="直線コネクタ 457"/>
        <xdr:cNvCxnSpPr/>
      </xdr:nvCxnSpPr>
      <xdr:spPr>
        <a:xfrm flipV="1">
          <a:off x="15290800" y="3047915"/>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21336</xdr:rowOff>
    </xdr:from>
    <xdr:to>
      <xdr:col>72</xdr:col>
      <xdr:colOff>203200</xdr:colOff>
      <xdr:row>18</xdr:row>
      <xdr:rowOff>31792</xdr:rowOff>
    </xdr:to>
    <xdr:cxnSp macro="">
      <xdr:nvCxnSpPr>
        <xdr:cNvPr id="461" name="直線コネクタ 460"/>
        <xdr:cNvCxnSpPr/>
      </xdr:nvCxnSpPr>
      <xdr:spPr>
        <a:xfrm flipV="1">
          <a:off x="14401800" y="3107436"/>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3" name="テキスト ボックス 462"/>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151765</xdr:rowOff>
    </xdr:from>
    <xdr:to>
      <xdr:col>68</xdr:col>
      <xdr:colOff>152400</xdr:colOff>
      <xdr:row>18</xdr:row>
      <xdr:rowOff>31792</xdr:rowOff>
    </xdr:to>
    <xdr:cxnSp macro="">
      <xdr:nvCxnSpPr>
        <xdr:cNvPr id="464" name="直線コネクタ 463"/>
        <xdr:cNvCxnSpPr/>
      </xdr:nvCxnSpPr>
      <xdr:spPr>
        <a:xfrm>
          <a:off x="13512800" y="3066415"/>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6" name="テキスト ボックス 465"/>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8" name="テキスト ボックス 467"/>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104182</xdr:rowOff>
    </xdr:from>
    <xdr:to>
      <xdr:col>81</xdr:col>
      <xdr:colOff>95250</xdr:colOff>
      <xdr:row>18</xdr:row>
      <xdr:rowOff>34332</xdr:rowOff>
    </xdr:to>
    <xdr:sp macro="" textlink="">
      <xdr:nvSpPr>
        <xdr:cNvPr id="474" name="楕円 473"/>
        <xdr:cNvSpPr/>
      </xdr:nvSpPr>
      <xdr:spPr>
        <a:xfrm>
          <a:off x="16967200" y="30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76259</xdr:rowOff>
    </xdr:from>
    <xdr:ext cx="762000" cy="259045"/>
    <xdr:sp macro="" textlink="">
      <xdr:nvSpPr>
        <xdr:cNvPr id="475" name="将来負担の状況該当値テキスト"/>
        <xdr:cNvSpPr txBox="1"/>
      </xdr:nvSpPr>
      <xdr:spPr>
        <a:xfrm>
          <a:off x="17106900" y="299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82465</xdr:rowOff>
    </xdr:from>
    <xdr:to>
      <xdr:col>77</xdr:col>
      <xdr:colOff>95250</xdr:colOff>
      <xdr:row>18</xdr:row>
      <xdr:rowOff>12615</xdr:rowOff>
    </xdr:to>
    <xdr:sp macro="" textlink="">
      <xdr:nvSpPr>
        <xdr:cNvPr id="476" name="楕円 475"/>
        <xdr:cNvSpPr/>
      </xdr:nvSpPr>
      <xdr:spPr>
        <a:xfrm>
          <a:off x="16129000" y="29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168842</xdr:rowOff>
    </xdr:from>
    <xdr:ext cx="736600" cy="259045"/>
    <xdr:sp macro="" textlink="">
      <xdr:nvSpPr>
        <xdr:cNvPr id="477" name="テキスト ボックス 476"/>
        <xdr:cNvSpPr txBox="1"/>
      </xdr:nvSpPr>
      <xdr:spPr>
        <a:xfrm>
          <a:off x="15798800" y="308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141986</xdr:rowOff>
    </xdr:from>
    <xdr:to>
      <xdr:col>73</xdr:col>
      <xdr:colOff>44450</xdr:colOff>
      <xdr:row>18</xdr:row>
      <xdr:rowOff>72136</xdr:rowOff>
    </xdr:to>
    <xdr:sp macro="" textlink="">
      <xdr:nvSpPr>
        <xdr:cNvPr id="478" name="楕円 477"/>
        <xdr:cNvSpPr/>
      </xdr:nvSpPr>
      <xdr:spPr>
        <a:xfrm>
          <a:off x="15240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56913</xdr:rowOff>
    </xdr:from>
    <xdr:ext cx="762000" cy="259045"/>
    <xdr:sp macro="" textlink="">
      <xdr:nvSpPr>
        <xdr:cNvPr id="479" name="テキスト ボックス 478"/>
        <xdr:cNvSpPr txBox="1"/>
      </xdr:nvSpPr>
      <xdr:spPr>
        <a:xfrm>
          <a:off x="14909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152442</xdr:rowOff>
    </xdr:from>
    <xdr:to>
      <xdr:col>68</xdr:col>
      <xdr:colOff>203200</xdr:colOff>
      <xdr:row>18</xdr:row>
      <xdr:rowOff>82592</xdr:rowOff>
    </xdr:to>
    <xdr:sp macro="" textlink="">
      <xdr:nvSpPr>
        <xdr:cNvPr id="480" name="楕円 479"/>
        <xdr:cNvSpPr/>
      </xdr:nvSpPr>
      <xdr:spPr>
        <a:xfrm>
          <a:off x="14351000" y="3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67369</xdr:rowOff>
    </xdr:from>
    <xdr:ext cx="762000" cy="259045"/>
    <xdr:sp macro="" textlink="">
      <xdr:nvSpPr>
        <xdr:cNvPr id="481" name="テキスト ボックス 480"/>
        <xdr:cNvSpPr txBox="1"/>
      </xdr:nvSpPr>
      <xdr:spPr>
        <a:xfrm>
          <a:off x="14020800" y="315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100965</xdr:rowOff>
    </xdr:from>
    <xdr:to>
      <xdr:col>64</xdr:col>
      <xdr:colOff>152400</xdr:colOff>
      <xdr:row>18</xdr:row>
      <xdr:rowOff>31115</xdr:rowOff>
    </xdr:to>
    <xdr:sp macro="" textlink="">
      <xdr:nvSpPr>
        <xdr:cNvPr id="482" name="楕円 481"/>
        <xdr:cNvSpPr/>
      </xdr:nvSpPr>
      <xdr:spPr>
        <a:xfrm>
          <a:off x="13462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15892</xdr:rowOff>
    </xdr:from>
    <xdr:ext cx="762000" cy="259045"/>
    <xdr:sp macro="" textlink="">
      <xdr:nvSpPr>
        <xdr:cNvPr id="483" name="テキスト ボックス 482"/>
        <xdr:cNvSpPr txBox="1"/>
      </xdr:nvSpPr>
      <xdr:spPr>
        <a:xfrm>
          <a:off x="13131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11,723
11,582
737.13
9,251,211
9,083,381
163,339
5,623,200
11,631,647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人件費に係る経常収支比率は、</a:t>
          </a:r>
          <a:r>
            <a:rPr lang="ja-JP" altLang="ja-JP" sz="1100">
              <a:solidFill>
                <a:schemeClr val="dk1"/>
              </a:solidFill>
              <a:effectLst/>
              <a:latin typeface="+mn-lt"/>
              <a:ea typeface="+mn-ea"/>
              <a:cs typeface="+mn-cs"/>
            </a:rPr>
            <a:t>公共施設も多く、自然環境保全部局など</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行政部門があること</a:t>
          </a:r>
          <a:r>
            <a:rPr lang="ja-JP" altLang="en-US" sz="1100">
              <a:solidFill>
                <a:schemeClr val="dk1"/>
              </a:solidFill>
              <a:effectLst/>
              <a:latin typeface="+mn-lt"/>
              <a:ea typeface="+mn-ea"/>
              <a:cs typeface="+mn-cs"/>
            </a:rPr>
            <a:t>などにより、</a:t>
          </a:r>
          <a:r>
            <a:rPr lang="ja-JP" altLang="ja-JP" sz="1100" b="0" i="0" baseline="0">
              <a:solidFill>
                <a:schemeClr val="dk1"/>
              </a:solidFill>
              <a:effectLst/>
              <a:latin typeface="+mn-lt"/>
              <a:ea typeface="+mn-ea"/>
              <a:cs typeface="+mn-cs"/>
            </a:rPr>
            <a:t>類似団体の平均値</a:t>
          </a:r>
          <a:r>
            <a:rPr lang="ja-JP" altLang="en-US" sz="1100" b="0" i="0" baseline="0">
              <a:solidFill>
                <a:schemeClr val="dk1"/>
              </a:solidFill>
              <a:effectLst/>
              <a:latin typeface="+mn-lt"/>
              <a:ea typeface="+mn-ea"/>
              <a:cs typeface="+mn-cs"/>
            </a:rPr>
            <a:t>を若干上回る状況</a:t>
          </a:r>
          <a:r>
            <a:rPr lang="ja-JP" altLang="ja-JP" sz="1100" b="0" i="0" baseline="0">
              <a:solidFill>
                <a:schemeClr val="dk1"/>
              </a:solidFill>
              <a:effectLst/>
              <a:latin typeface="+mn-lt"/>
              <a:ea typeface="+mn-ea"/>
              <a:cs typeface="+mn-cs"/>
            </a:rPr>
            <a:t>となっており、今後も人件費の抑制や「第</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次行政改革」に基づいた業務の民間委託を推進し、人件費の適正化に努めます。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91622</xdr:rowOff>
    </xdr:to>
    <xdr:cxnSp macro="">
      <xdr:nvCxnSpPr>
        <xdr:cNvPr id="68" name="直線コネクタ 67"/>
        <xdr:cNvCxnSpPr/>
      </xdr:nvCxnSpPr>
      <xdr:spPr>
        <a:xfrm>
          <a:off x="3987800" y="6413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113393</xdr:rowOff>
    </xdr:to>
    <xdr:cxnSp macro="">
      <xdr:nvCxnSpPr>
        <xdr:cNvPr id="71" name="直線コネクタ 70"/>
        <xdr:cNvCxnSpPr/>
      </xdr:nvCxnSpPr>
      <xdr:spPr>
        <a:xfrm flipV="1">
          <a:off x="3098800" y="641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113393</xdr:rowOff>
    </xdr:from>
    <xdr:to>
      <xdr:col>15</xdr:col>
      <xdr:colOff>98425</xdr:colOff>
      <xdr:row>38</xdr:row>
      <xdr:rowOff>83457</xdr:rowOff>
    </xdr:to>
    <xdr:cxnSp macro="">
      <xdr:nvCxnSpPr>
        <xdr:cNvPr id="74" name="直線コネクタ 73"/>
        <xdr:cNvCxnSpPr/>
      </xdr:nvCxnSpPr>
      <xdr:spPr>
        <a:xfrm flipV="1">
          <a:off x="2209800" y="6457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83457</xdr:rowOff>
    </xdr:from>
    <xdr:to>
      <xdr:col>11</xdr:col>
      <xdr:colOff>9525</xdr:colOff>
      <xdr:row>38</xdr:row>
      <xdr:rowOff>94343</xdr:rowOff>
    </xdr:to>
    <xdr:cxnSp macro="">
      <xdr:nvCxnSpPr>
        <xdr:cNvPr id="77" name="直線コネクタ 76"/>
        <xdr:cNvCxnSpPr/>
      </xdr:nvCxnSpPr>
      <xdr:spPr>
        <a:xfrm flipV="1">
          <a:off x="1320800" y="659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40822</xdr:rowOff>
    </xdr:from>
    <xdr:to>
      <xdr:col>24</xdr:col>
      <xdr:colOff>76200</xdr:colOff>
      <xdr:row>37</xdr:row>
      <xdr:rowOff>142422</xdr:rowOff>
    </xdr:to>
    <xdr:sp macro="" textlink="">
      <xdr:nvSpPr>
        <xdr:cNvPr id="87" name="楕円 86"/>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57349</xdr:rowOff>
    </xdr:from>
    <xdr:ext cx="762000" cy="259045"/>
    <xdr:sp macro="" textlink="">
      <xdr:nvSpPr>
        <xdr:cNvPr id="88" name="人件費該当値テキスト"/>
        <xdr:cNvSpPr txBox="1"/>
      </xdr:nvSpPr>
      <xdr:spPr>
        <a:xfrm>
          <a:off x="49149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90" name="テキスト ボックス 8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62593</xdr:rowOff>
    </xdr:from>
    <xdr:to>
      <xdr:col>15</xdr:col>
      <xdr:colOff>149225</xdr:colOff>
      <xdr:row>37</xdr:row>
      <xdr:rowOff>164193</xdr:rowOff>
    </xdr:to>
    <xdr:sp macro="" textlink="">
      <xdr:nvSpPr>
        <xdr:cNvPr id="91" name="楕円 90"/>
        <xdr:cNvSpPr/>
      </xdr:nvSpPr>
      <xdr:spPr>
        <a:xfrm>
          <a:off x="3048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2920</xdr:rowOff>
    </xdr:from>
    <xdr:ext cx="762000" cy="259045"/>
    <xdr:sp macro="" textlink="">
      <xdr:nvSpPr>
        <xdr:cNvPr id="92" name="テキスト ボックス 91"/>
        <xdr:cNvSpPr txBox="1"/>
      </xdr:nvSpPr>
      <xdr:spPr>
        <a:xfrm>
          <a:off x="2717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32657</xdr:rowOff>
    </xdr:from>
    <xdr:to>
      <xdr:col>11</xdr:col>
      <xdr:colOff>60325</xdr:colOff>
      <xdr:row>38</xdr:row>
      <xdr:rowOff>134257</xdr:rowOff>
    </xdr:to>
    <xdr:sp macro="" textlink="">
      <xdr:nvSpPr>
        <xdr:cNvPr id="93" name="楕円 92"/>
        <xdr:cNvSpPr/>
      </xdr:nvSpPr>
      <xdr:spPr>
        <a:xfrm>
          <a:off x="2159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119034</xdr:rowOff>
    </xdr:from>
    <xdr:ext cx="762000" cy="259045"/>
    <xdr:sp macro="" textlink="">
      <xdr:nvSpPr>
        <xdr:cNvPr id="94" name="テキスト ボックス 93"/>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95" name="楕円 94"/>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96" name="テキスト ボックス 95"/>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すると、物件費に係る経常収支比率は高くなっており、要因としては、業務の民間委託化等により、職員人件費等から委託料（物件費）へのシフトが起きていることによるもの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特に、平成２４年度以降は一般廃棄物の収集・処理業務の民間委託、平成２７年度は総合行政システムのクラウド化に伴う利用料やスクールバス運行業務委託料の増、</a:t>
          </a:r>
          <a:r>
            <a:rPr lang="ja-JP" altLang="en-US" sz="1100" b="0" i="0" baseline="0">
              <a:solidFill>
                <a:schemeClr val="dk1"/>
              </a:solidFill>
              <a:effectLst/>
              <a:latin typeface="+mn-lt"/>
              <a:ea typeface="+mn-ea"/>
              <a:cs typeface="+mn-cs"/>
            </a:rPr>
            <a:t>平成２９年度は</a:t>
          </a:r>
          <a:r>
            <a:rPr lang="ja-JP" altLang="ja-JP" sz="1100">
              <a:solidFill>
                <a:schemeClr val="dk1"/>
              </a:solidFill>
              <a:effectLst/>
              <a:latin typeface="+mn-lt"/>
              <a:ea typeface="+mn-ea"/>
              <a:cs typeface="+mn-cs"/>
            </a:rPr>
            <a:t>学校給食</a:t>
          </a:r>
          <a:r>
            <a:rPr lang="ja-JP" altLang="en-US" sz="1100">
              <a:solidFill>
                <a:schemeClr val="dk1"/>
              </a:solidFill>
              <a:effectLst/>
              <a:latin typeface="+mn-lt"/>
              <a:ea typeface="+mn-ea"/>
              <a:cs typeface="+mn-cs"/>
            </a:rPr>
            <a:t>の公会計化に伴い</a:t>
          </a:r>
          <a:r>
            <a:rPr lang="ja-JP" altLang="ja-JP" sz="1100">
              <a:solidFill>
                <a:schemeClr val="dk1"/>
              </a:solidFill>
              <a:effectLst/>
              <a:latin typeface="+mn-lt"/>
              <a:ea typeface="+mn-ea"/>
              <a:cs typeface="+mn-cs"/>
            </a:rPr>
            <a:t>賄材料費</a:t>
          </a:r>
          <a:r>
            <a:rPr lang="ja-JP" altLang="en-US" sz="1100">
              <a:solidFill>
                <a:schemeClr val="dk1"/>
              </a:solidFill>
              <a:effectLst/>
              <a:latin typeface="+mn-lt"/>
              <a:ea typeface="+mn-ea"/>
              <a:cs typeface="+mn-cs"/>
            </a:rPr>
            <a:t>が計上されたことなどにより</a:t>
          </a:r>
          <a:r>
            <a:rPr lang="ja-JP" altLang="ja-JP" sz="1100" b="0" i="0" baseline="0">
              <a:solidFill>
                <a:schemeClr val="dk1"/>
              </a:solidFill>
              <a:effectLst/>
              <a:latin typeface="+mn-lt"/>
              <a:ea typeface="+mn-ea"/>
              <a:cs typeface="+mn-cs"/>
            </a:rPr>
            <a:t>比率が上昇しています。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今後においても、「第</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次行政改革」に基づいた業務の民間委託の推進、個別事務・事業の精査を進め、経費の抑制に努めていきます。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140607</xdr:rowOff>
    </xdr:from>
    <xdr:to>
      <xdr:col>82</xdr:col>
      <xdr:colOff>107950</xdr:colOff>
      <xdr:row>20</xdr:row>
      <xdr:rowOff>88900</xdr:rowOff>
    </xdr:to>
    <xdr:cxnSp macro="">
      <xdr:nvCxnSpPr>
        <xdr:cNvPr id="131" name="直線コネクタ 130"/>
        <xdr:cNvCxnSpPr/>
      </xdr:nvCxnSpPr>
      <xdr:spPr>
        <a:xfrm>
          <a:off x="15671800" y="3398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140607</xdr:rowOff>
    </xdr:from>
    <xdr:to>
      <xdr:col>78</xdr:col>
      <xdr:colOff>69850</xdr:colOff>
      <xdr:row>20</xdr:row>
      <xdr:rowOff>34472</xdr:rowOff>
    </xdr:to>
    <xdr:cxnSp macro="">
      <xdr:nvCxnSpPr>
        <xdr:cNvPr id="134" name="直線コネクタ 133"/>
        <xdr:cNvCxnSpPr/>
      </xdr:nvCxnSpPr>
      <xdr:spPr>
        <a:xfrm flipV="1">
          <a:off x="14782800" y="3398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34472</xdr:rowOff>
    </xdr:to>
    <xdr:cxnSp macro="">
      <xdr:nvCxnSpPr>
        <xdr:cNvPr id="137" name="直線コネクタ 136"/>
        <xdr:cNvCxnSpPr/>
      </xdr:nvCxnSpPr>
      <xdr:spPr>
        <a:xfrm>
          <a:off x="13893800" y="3441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20</xdr:row>
      <xdr:rowOff>12700</xdr:rowOff>
    </xdr:to>
    <xdr:cxnSp macro="">
      <xdr:nvCxnSpPr>
        <xdr:cNvPr id="140" name="直線コネクタ 139"/>
        <xdr:cNvCxnSpPr/>
      </xdr:nvCxnSpPr>
      <xdr:spPr>
        <a:xfrm>
          <a:off x="13004800" y="32348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50" name="楕円 149"/>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10177</xdr:rowOff>
    </xdr:from>
    <xdr:ext cx="762000" cy="259045"/>
    <xdr:sp macro="" textlink="">
      <xdr:nvSpPr>
        <xdr:cNvPr id="151"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89807</xdr:rowOff>
    </xdr:from>
    <xdr:to>
      <xdr:col>78</xdr:col>
      <xdr:colOff>120650</xdr:colOff>
      <xdr:row>20</xdr:row>
      <xdr:rowOff>19957</xdr:rowOff>
    </xdr:to>
    <xdr:sp macro="" textlink="">
      <xdr:nvSpPr>
        <xdr:cNvPr id="152" name="楕円 151"/>
        <xdr:cNvSpPr/>
      </xdr:nvSpPr>
      <xdr:spPr>
        <a:xfrm>
          <a:off x="15621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4734</xdr:rowOff>
    </xdr:from>
    <xdr:ext cx="736600" cy="259045"/>
    <xdr:sp macro="" textlink="">
      <xdr:nvSpPr>
        <xdr:cNvPr id="153" name="テキスト ボックス 152"/>
        <xdr:cNvSpPr txBox="1"/>
      </xdr:nvSpPr>
      <xdr:spPr>
        <a:xfrm>
          <a:off x="15290800" y="343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155122</xdr:rowOff>
    </xdr:from>
    <xdr:to>
      <xdr:col>74</xdr:col>
      <xdr:colOff>31750</xdr:colOff>
      <xdr:row>20</xdr:row>
      <xdr:rowOff>85272</xdr:rowOff>
    </xdr:to>
    <xdr:sp macro="" textlink="">
      <xdr:nvSpPr>
        <xdr:cNvPr id="154" name="楕円 153"/>
        <xdr:cNvSpPr/>
      </xdr:nvSpPr>
      <xdr:spPr>
        <a:xfrm>
          <a:off x="14732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70049</xdr:rowOff>
    </xdr:from>
    <xdr:ext cx="762000" cy="259045"/>
    <xdr:sp macro="" textlink="">
      <xdr:nvSpPr>
        <xdr:cNvPr id="155" name="テキスト ボックス 154"/>
        <xdr:cNvSpPr txBox="1"/>
      </xdr:nvSpPr>
      <xdr:spPr>
        <a:xfrm>
          <a:off x="14401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6" name="楕円 155"/>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7" name="テキスト ボックス 156"/>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97971</xdr:rowOff>
    </xdr:from>
    <xdr:to>
      <xdr:col>65</xdr:col>
      <xdr:colOff>53975</xdr:colOff>
      <xdr:row>19</xdr:row>
      <xdr:rowOff>28122</xdr:rowOff>
    </xdr:to>
    <xdr:sp macro="" textlink="">
      <xdr:nvSpPr>
        <xdr:cNvPr id="158" name="楕円 157"/>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12899</xdr:rowOff>
    </xdr:from>
    <xdr:ext cx="762000" cy="259045"/>
    <xdr:sp macro="" textlink="">
      <xdr:nvSpPr>
        <xdr:cNvPr id="159" name="テキスト ボックス 158"/>
        <xdr:cNvSpPr txBox="1"/>
      </xdr:nvSpPr>
      <xdr:spPr>
        <a:xfrm>
          <a:off x="12623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扶助費に係る経常収支比率は、類似団体と比較すると低くなっていますが、年々増加傾向にあります。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主な増の要因としては、</a:t>
          </a:r>
          <a:r>
            <a:rPr lang="ja-JP" altLang="ja-JP" sz="1100">
              <a:solidFill>
                <a:schemeClr val="dk1"/>
              </a:solidFill>
              <a:effectLst/>
              <a:latin typeface="+mn-lt"/>
              <a:ea typeface="+mn-ea"/>
              <a:cs typeface="+mn-cs"/>
            </a:rPr>
            <a:t>認定こども園教育・保育施設型給付費</a:t>
          </a:r>
          <a:r>
            <a:rPr lang="ja-JP" altLang="ja-JP" sz="1100" b="0" i="0" baseline="0">
              <a:solidFill>
                <a:schemeClr val="dk1"/>
              </a:solidFill>
              <a:effectLst/>
              <a:latin typeface="+mn-lt"/>
              <a:ea typeface="+mn-ea"/>
              <a:cs typeface="+mn-cs"/>
            </a:rPr>
            <a:t>などの増となっており、今後においても、上昇傾向に歯止めをかけるよう努めるとともに、制度の適正化を図ります。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55</xdr:row>
      <xdr:rowOff>69850</xdr:rowOff>
    </xdr:to>
    <xdr:cxnSp macro="">
      <xdr:nvCxnSpPr>
        <xdr:cNvPr id="192" name="直線コネクタ 191"/>
        <xdr:cNvCxnSpPr/>
      </xdr:nvCxnSpPr>
      <xdr:spPr>
        <a:xfrm>
          <a:off x="3987800" y="92900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127000</xdr:rowOff>
    </xdr:to>
    <xdr:cxnSp macro="">
      <xdr:nvCxnSpPr>
        <xdr:cNvPr id="195" name="直線コネクタ 194"/>
        <xdr:cNvCxnSpPr/>
      </xdr:nvCxnSpPr>
      <xdr:spPr>
        <a:xfrm flipV="1">
          <a:off x="3098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127000</xdr:rowOff>
    </xdr:to>
    <xdr:cxnSp macro="">
      <xdr:nvCxnSpPr>
        <xdr:cNvPr id="198" name="直線コネクタ 197"/>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107950</xdr:rowOff>
    </xdr:to>
    <xdr:cxnSp macro="">
      <xdr:nvCxnSpPr>
        <xdr:cNvPr id="201" name="直線コネクタ 200"/>
        <xdr:cNvCxnSpPr/>
      </xdr:nvCxnSpPr>
      <xdr:spPr>
        <a:xfrm>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13" name="楕円 212"/>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14" name="テキスト ボックス 213"/>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7" name="楕円 216"/>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8" name="テキスト ボックス 217"/>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9" name="楕円 21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20" name="テキスト ボックス 21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類似団体平均と比較すると、その他に係る経常収支比率は、若干低くなっています。支出の主な内容は、特別会計への繰出金等となっており、今後も特別会計を含めて、健全な財政運営に努めます。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35560</xdr:rowOff>
    </xdr:to>
    <xdr:cxnSp macro="">
      <xdr:nvCxnSpPr>
        <xdr:cNvPr id="253" name="直線コネクタ 252"/>
        <xdr:cNvCxnSpPr/>
      </xdr:nvCxnSpPr>
      <xdr:spPr>
        <a:xfrm flipV="1">
          <a:off x="15671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35560</xdr:rowOff>
    </xdr:to>
    <xdr:cxnSp macro="">
      <xdr:nvCxnSpPr>
        <xdr:cNvPr id="256" name="直線コネクタ 255"/>
        <xdr:cNvCxnSpPr/>
      </xdr:nvCxnSpPr>
      <xdr:spPr>
        <a:xfrm>
          <a:off x="14782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35560</xdr:rowOff>
    </xdr:to>
    <xdr:cxnSp macro="">
      <xdr:nvCxnSpPr>
        <xdr:cNvPr id="259" name="直線コネクタ 258"/>
        <xdr:cNvCxnSpPr/>
      </xdr:nvCxnSpPr>
      <xdr:spPr>
        <a:xfrm flipV="1">
          <a:off x="13893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58420</xdr:rowOff>
    </xdr:to>
    <xdr:cxnSp macro="">
      <xdr:nvCxnSpPr>
        <xdr:cNvPr id="262" name="直線コネクタ 261"/>
        <xdr:cNvCxnSpPr/>
      </xdr:nvCxnSpPr>
      <xdr:spPr>
        <a:xfrm flipV="1">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2" name="楕円 271"/>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3"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4" name="楕円 273"/>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5" name="テキスト ボックス 274"/>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6" name="楕円 275"/>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7" name="テキスト ボックス 276"/>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8" name="楕円 277"/>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9" name="テキスト ボックス 278"/>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0" name="楕円 279"/>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81" name="テキスト ボックス 280"/>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類似団体平均と比較すると、医師不足等に対する病院事業会計への補助や水道事業会計における辺地債償還金分の補助等によ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補助費等に係る経常収支比率は若干、高くなっていま</a:t>
          </a:r>
          <a:r>
            <a:rPr lang="ja-JP" altLang="en-US" sz="1100" b="0" i="0" baseline="0">
              <a:solidFill>
                <a:schemeClr val="dk1"/>
              </a:solidFill>
              <a:effectLst/>
              <a:latin typeface="+mn-lt"/>
              <a:ea typeface="+mn-ea"/>
              <a:cs typeface="+mn-cs"/>
            </a:rPr>
            <a:t>したが、近年は一部事務組合への負担金の減少等により類似団体平均を下回る状況となっています</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今後も「第</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次行政改革」に基づき、補助負担金等の適正化に努めます。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31750</xdr:rowOff>
    </xdr:to>
    <xdr:cxnSp macro="">
      <xdr:nvCxnSpPr>
        <xdr:cNvPr id="314" name="直線コネクタ 313"/>
        <xdr:cNvCxnSpPr/>
      </xdr:nvCxnSpPr>
      <xdr:spPr>
        <a:xfrm flipV="1">
          <a:off x="15671800" y="6367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85090</xdr:rowOff>
    </xdr:to>
    <xdr:cxnSp macro="">
      <xdr:nvCxnSpPr>
        <xdr:cNvPr id="317" name="直線コネクタ 316"/>
        <xdr:cNvCxnSpPr/>
      </xdr:nvCxnSpPr>
      <xdr:spPr>
        <a:xfrm flipV="1">
          <a:off x="14782800" y="637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37</xdr:row>
      <xdr:rowOff>168910</xdr:rowOff>
    </xdr:to>
    <xdr:cxnSp macro="">
      <xdr:nvCxnSpPr>
        <xdr:cNvPr id="320" name="直線コネクタ 319"/>
        <xdr:cNvCxnSpPr/>
      </xdr:nvCxnSpPr>
      <xdr:spPr>
        <a:xfrm flipV="1">
          <a:off x="13893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168910</xdr:rowOff>
    </xdr:to>
    <xdr:cxnSp macro="">
      <xdr:nvCxnSpPr>
        <xdr:cNvPr id="323" name="直線コネクタ 322"/>
        <xdr:cNvCxnSpPr/>
      </xdr:nvCxnSpPr>
      <xdr:spPr>
        <a:xfrm>
          <a:off x="13004800" y="6375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3" name="楕円 332"/>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4"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5" name="楕円 334"/>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36" name="テキスト ボックス 335"/>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7" name="楕円 336"/>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120667</xdr:rowOff>
    </xdr:from>
    <xdr:ext cx="762000" cy="259045"/>
    <xdr:sp macro="" textlink="">
      <xdr:nvSpPr>
        <xdr:cNvPr id="338" name="テキスト ボックス 337"/>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118110</xdr:rowOff>
    </xdr:from>
    <xdr:to>
      <xdr:col>69</xdr:col>
      <xdr:colOff>142875</xdr:colOff>
      <xdr:row>38</xdr:row>
      <xdr:rowOff>48260</xdr:rowOff>
    </xdr:to>
    <xdr:sp macro="" textlink="">
      <xdr:nvSpPr>
        <xdr:cNvPr id="339" name="楕円 338"/>
        <xdr:cNvSpPr/>
      </xdr:nvSpPr>
      <xdr:spPr>
        <a:xfrm>
          <a:off x="13843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33037</xdr:rowOff>
    </xdr:from>
    <xdr:ext cx="762000" cy="259045"/>
    <xdr:sp macro="" textlink="">
      <xdr:nvSpPr>
        <xdr:cNvPr id="340" name="テキスト ボックス 339"/>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1" name="楕円 340"/>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2" name="テキスト ボックス 341"/>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類似団体平均と比較すると、公債費に係る経常収支比率は若干低くなっていますが、中長期的な財政収支試算を基に、引き続き、計画的な事業展開を進め、公債費負担の平準化を図ります。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98425</xdr:rowOff>
    </xdr:from>
    <xdr:to>
      <xdr:col>24</xdr:col>
      <xdr:colOff>25400</xdr:colOff>
      <xdr:row>76</xdr:row>
      <xdr:rowOff>132714</xdr:rowOff>
    </xdr:to>
    <xdr:cxnSp macro="">
      <xdr:nvCxnSpPr>
        <xdr:cNvPr id="371" name="直線コネクタ 370"/>
        <xdr:cNvCxnSpPr/>
      </xdr:nvCxnSpPr>
      <xdr:spPr>
        <a:xfrm>
          <a:off x="3987800" y="131286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98425</xdr:rowOff>
    </xdr:from>
    <xdr:to>
      <xdr:col>19</xdr:col>
      <xdr:colOff>187325</xdr:colOff>
      <xdr:row>77</xdr:row>
      <xdr:rowOff>1270</xdr:rowOff>
    </xdr:to>
    <xdr:cxnSp macro="">
      <xdr:nvCxnSpPr>
        <xdr:cNvPr id="374" name="直線コネクタ 373"/>
        <xdr:cNvCxnSpPr/>
      </xdr:nvCxnSpPr>
      <xdr:spPr>
        <a:xfrm flipV="1">
          <a:off x="3098800" y="131286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6986</xdr:rowOff>
    </xdr:to>
    <xdr:cxnSp macro="">
      <xdr:nvCxnSpPr>
        <xdr:cNvPr id="377" name="直線コネクタ 376"/>
        <xdr:cNvCxnSpPr/>
      </xdr:nvCxnSpPr>
      <xdr:spPr>
        <a:xfrm flipV="1">
          <a:off x="2209800" y="132029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6986</xdr:rowOff>
    </xdr:from>
    <xdr:to>
      <xdr:col>11</xdr:col>
      <xdr:colOff>9525</xdr:colOff>
      <xdr:row>77</xdr:row>
      <xdr:rowOff>29845</xdr:rowOff>
    </xdr:to>
    <xdr:cxnSp macro="">
      <xdr:nvCxnSpPr>
        <xdr:cNvPr id="380" name="直線コネクタ 379"/>
        <xdr:cNvCxnSpPr/>
      </xdr:nvCxnSpPr>
      <xdr:spPr>
        <a:xfrm flipV="1">
          <a:off x="1320800" y="132086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81914</xdr:rowOff>
    </xdr:from>
    <xdr:to>
      <xdr:col>24</xdr:col>
      <xdr:colOff>76200</xdr:colOff>
      <xdr:row>77</xdr:row>
      <xdr:rowOff>12064</xdr:rowOff>
    </xdr:to>
    <xdr:sp macro="" textlink="">
      <xdr:nvSpPr>
        <xdr:cNvPr id="390" name="楕円 389"/>
        <xdr:cNvSpPr/>
      </xdr:nvSpPr>
      <xdr:spPr>
        <a:xfrm>
          <a:off x="47752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98441</xdr:rowOff>
    </xdr:from>
    <xdr:ext cx="762000" cy="259045"/>
    <xdr:sp macro="" textlink="">
      <xdr:nvSpPr>
        <xdr:cNvPr id="391" name="公債費該当値テキスト"/>
        <xdr:cNvSpPr txBox="1"/>
      </xdr:nvSpPr>
      <xdr:spPr>
        <a:xfrm>
          <a:off x="4914900" y="129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47625</xdr:rowOff>
    </xdr:from>
    <xdr:to>
      <xdr:col>20</xdr:col>
      <xdr:colOff>38100</xdr:colOff>
      <xdr:row>76</xdr:row>
      <xdr:rowOff>149225</xdr:rowOff>
    </xdr:to>
    <xdr:sp macro="" textlink="">
      <xdr:nvSpPr>
        <xdr:cNvPr id="392" name="楕円 391"/>
        <xdr:cNvSpPr/>
      </xdr:nvSpPr>
      <xdr:spPr>
        <a:xfrm>
          <a:off x="3937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159402</xdr:rowOff>
    </xdr:from>
    <xdr:ext cx="736600" cy="259045"/>
    <xdr:sp macro="" textlink="">
      <xdr:nvSpPr>
        <xdr:cNvPr id="393" name="テキスト ボックス 392"/>
        <xdr:cNvSpPr txBox="1"/>
      </xdr:nvSpPr>
      <xdr:spPr>
        <a:xfrm>
          <a:off x="3606800" y="1284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4" name="楕円 393"/>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5" name="テキスト ボックス 394"/>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127636</xdr:rowOff>
    </xdr:from>
    <xdr:to>
      <xdr:col>11</xdr:col>
      <xdr:colOff>60325</xdr:colOff>
      <xdr:row>77</xdr:row>
      <xdr:rowOff>57786</xdr:rowOff>
    </xdr:to>
    <xdr:sp macro="" textlink="">
      <xdr:nvSpPr>
        <xdr:cNvPr id="396" name="楕円 395"/>
        <xdr:cNvSpPr/>
      </xdr:nvSpPr>
      <xdr:spPr>
        <a:xfrm>
          <a:off x="2159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67962</xdr:rowOff>
    </xdr:from>
    <xdr:ext cx="762000" cy="259045"/>
    <xdr:sp macro="" textlink="">
      <xdr:nvSpPr>
        <xdr:cNvPr id="397" name="テキスト ボックス 396"/>
        <xdr:cNvSpPr txBox="1"/>
      </xdr:nvSpPr>
      <xdr:spPr>
        <a:xfrm>
          <a:off x="1828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150495</xdr:rowOff>
    </xdr:from>
    <xdr:to>
      <xdr:col>6</xdr:col>
      <xdr:colOff>171450</xdr:colOff>
      <xdr:row>77</xdr:row>
      <xdr:rowOff>80645</xdr:rowOff>
    </xdr:to>
    <xdr:sp macro="" textlink="">
      <xdr:nvSpPr>
        <xdr:cNvPr id="398" name="楕円 397"/>
        <xdr:cNvSpPr/>
      </xdr:nvSpPr>
      <xdr:spPr>
        <a:xfrm>
          <a:off x="1270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90822</xdr:rowOff>
    </xdr:from>
    <xdr:ext cx="762000" cy="259045"/>
    <xdr:sp macro="" textlink="">
      <xdr:nvSpPr>
        <xdr:cNvPr id="399" name="テキスト ボックス 398"/>
        <xdr:cNvSpPr txBox="1"/>
      </xdr:nvSpPr>
      <xdr:spPr>
        <a:xfrm>
          <a:off x="939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公共施設も多く、自然環境保全部局など他の自治体には例を見ない行政部門があることや、病院事業会計や水道事業会計への補助金等により、類似団体平均を上回っている状況が続いて</a:t>
          </a:r>
          <a:r>
            <a:rPr lang="ja-JP" altLang="en-US" sz="1100" b="0" i="0" baseline="0">
              <a:solidFill>
                <a:schemeClr val="dk1"/>
              </a:solidFill>
              <a:effectLst/>
              <a:latin typeface="+mn-lt"/>
              <a:ea typeface="+mn-ea"/>
              <a:cs typeface="+mn-cs"/>
            </a:rPr>
            <a:t>いましたが、近年は若干下回る状況になっています。</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今後も引き続き、「第</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次行政改革」の推進などにより義務的経費の抑制に努めます。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58420</xdr:rowOff>
    </xdr:to>
    <xdr:cxnSp macro="">
      <xdr:nvCxnSpPr>
        <xdr:cNvPr id="430" name="直線コネクタ 429"/>
        <xdr:cNvCxnSpPr/>
      </xdr:nvCxnSpPr>
      <xdr:spPr>
        <a:xfrm>
          <a:off x="15671800" y="133492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53848</xdr:rowOff>
    </xdr:to>
    <xdr:cxnSp macro="">
      <xdr:nvCxnSpPr>
        <xdr:cNvPr id="433" name="直線コネクタ 432"/>
        <xdr:cNvCxnSpPr/>
      </xdr:nvCxnSpPr>
      <xdr:spPr>
        <a:xfrm flipV="1">
          <a:off x="14782800" y="13349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79</xdr:row>
      <xdr:rowOff>1270</xdr:rowOff>
    </xdr:to>
    <xdr:cxnSp macro="">
      <xdr:nvCxnSpPr>
        <xdr:cNvPr id="436" name="直線コネクタ 435"/>
        <xdr:cNvCxnSpPr/>
      </xdr:nvCxnSpPr>
      <xdr:spPr>
        <a:xfrm flipV="1">
          <a:off x="13893800" y="134269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79</xdr:row>
      <xdr:rowOff>1270</xdr:rowOff>
    </xdr:to>
    <xdr:cxnSp macro="">
      <xdr:nvCxnSpPr>
        <xdr:cNvPr id="439" name="直線コネクタ 438"/>
        <xdr:cNvCxnSpPr/>
      </xdr:nvCxnSpPr>
      <xdr:spPr>
        <a:xfrm>
          <a:off x="13004800" y="133812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9" name="楕円 448"/>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50"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51" name="楕円 450"/>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52" name="テキスト ボックス 451"/>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3" name="楕円 452"/>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4" name="テキスト ボックス 453"/>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5" name="楕円 454"/>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6" name="テキスト ボックス 455"/>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7" name="楕円 456"/>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8" name="テキスト ボックス 457"/>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110693</xdr:rowOff>
    </xdr:from>
    <xdr:to>
      <xdr:col>29</xdr:col>
      <xdr:colOff>127000</xdr:colOff>
      <xdr:row>15</xdr:row>
      <xdr:rowOff>143525</xdr:rowOff>
    </xdr:to>
    <xdr:cxnSp macro="">
      <xdr:nvCxnSpPr>
        <xdr:cNvPr id="52" name="直線コネクタ 51"/>
        <xdr:cNvCxnSpPr/>
      </xdr:nvCxnSpPr>
      <xdr:spPr bwMode="auto">
        <a:xfrm>
          <a:off x="5003800" y="2730068"/>
          <a:ext cx="647700" cy="3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110693</xdr:rowOff>
    </xdr:from>
    <xdr:to>
      <xdr:col>26</xdr:col>
      <xdr:colOff>50800</xdr:colOff>
      <xdr:row>15</xdr:row>
      <xdr:rowOff>111727</xdr:rowOff>
    </xdr:to>
    <xdr:cxnSp macro="">
      <xdr:nvCxnSpPr>
        <xdr:cNvPr id="55" name="直線コネクタ 54"/>
        <xdr:cNvCxnSpPr/>
      </xdr:nvCxnSpPr>
      <xdr:spPr bwMode="auto">
        <a:xfrm flipV="1">
          <a:off x="4305300" y="2730068"/>
          <a:ext cx="698500" cy="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111727</xdr:rowOff>
    </xdr:from>
    <xdr:to>
      <xdr:col>22</xdr:col>
      <xdr:colOff>114300</xdr:colOff>
      <xdr:row>15</xdr:row>
      <xdr:rowOff>112740</xdr:rowOff>
    </xdr:to>
    <xdr:cxnSp macro="">
      <xdr:nvCxnSpPr>
        <xdr:cNvPr id="58" name="直線コネクタ 57"/>
        <xdr:cNvCxnSpPr/>
      </xdr:nvCxnSpPr>
      <xdr:spPr bwMode="auto">
        <a:xfrm flipV="1">
          <a:off x="3606800" y="2731102"/>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112740</xdr:rowOff>
    </xdr:from>
    <xdr:to>
      <xdr:col>18</xdr:col>
      <xdr:colOff>177800</xdr:colOff>
      <xdr:row>16</xdr:row>
      <xdr:rowOff>28288</xdr:rowOff>
    </xdr:to>
    <xdr:cxnSp macro="">
      <xdr:nvCxnSpPr>
        <xdr:cNvPr id="61" name="直線コネクタ 60"/>
        <xdr:cNvCxnSpPr/>
      </xdr:nvCxnSpPr>
      <xdr:spPr bwMode="auto">
        <a:xfrm flipV="1">
          <a:off x="2908300" y="2732115"/>
          <a:ext cx="698500" cy="8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92725</xdr:rowOff>
    </xdr:from>
    <xdr:to>
      <xdr:col>29</xdr:col>
      <xdr:colOff>177800</xdr:colOff>
      <xdr:row>16</xdr:row>
      <xdr:rowOff>22875</xdr:rowOff>
    </xdr:to>
    <xdr:sp macro="" textlink="">
      <xdr:nvSpPr>
        <xdr:cNvPr id="71" name="楕円 70"/>
        <xdr:cNvSpPr/>
      </xdr:nvSpPr>
      <xdr:spPr bwMode="auto">
        <a:xfrm>
          <a:off x="5600700" y="271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109252</xdr:rowOff>
    </xdr:from>
    <xdr:ext cx="762000" cy="259045"/>
    <xdr:sp macro="" textlink="">
      <xdr:nvSpPr>
        <xdr:cNvPr id="72" name="人口1人当たり決算額の推移該当値テキスト130"/>
        <xdr:cNvSpPr txBox="1"/>
      </xdr:nvSpPr>
      <xdr:spPr>
        <a:xfrm>
          <a:off x="5740400" y="25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59893</xdr:rowOff>
    </xdr:from>
    <xdr:to>
      <xdr:col>26</xdr:col>
      <xdr:colOff>101600</xdr:colOff>
      <xdr:row>15</xdr:row>
      <xdr:rowOff>161493</xdr:rowOff>
    </xdr:to>
    <xdr:sp macro="" textlink="">
      <xdr:nvSpPr>
        <xdr:cNvPr id="73" name="楕円 72"/>
        <xdr:cNvSpPr/>
      </xdr:nvSpPr>
      <xdr:spPr bwMode="auto">
        <a:xfrm>
          <a:off x="4953000" y="267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220</xdr:rowOff>
    </xdr:from>
    <xdr:ext cx="736600" cy="259045"/>
    <xdr:sp macro="" textlink="">
      <xdr:nvSpPr>
        <xdr:cNvPr id="74" name="テキスト ボックス 73"/>
        <xdr:cNvSpPr txBox="1"/>
      </xdr:nvSpPr>
      <xdr:spPr>
        <a:xfrm>
          <a:off x="4622800" y="2448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60927</xdr:rowOff>
    </xdr:from>
    <xdr:to>
      <xdr:col>22</xdr:col>
      <xdr:colOff>165100</xdr:colOff>
      <xdr:row>15</xdr:row>
      <xdr:rowOff>162527</xdr:rowOff>
    </xdr:to>
    <xdr:sp macro="" textlink="">
      <xdr:nvSpPr>
        <xdr:cNvPr id="75" name="楕円 74"/>
        <xdr:cNvSpPr/>
      </xdr:nvSpPr>
      <xdr:spPr bwMode="auto">
        <a:xfrm>
          <a:off x="4254500" y="2680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1254</xdr:rowOff>
    </xdr:from>
    <xdr:ext cx="762000" cy="259045"/>
    <xdr:sp macro="" textlink="">
      <xdr:nvSpPr>
        <xdr:cNvPr id="76" name="テキスト ボックス 75"/>
        <xdr:cNvSpPr txBox="1"/>
      </xdr:nvSpPr>
      <xdr:spPr>
        <a:xfrm>
          <a:off x="3924300" y="244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61940</xdr:rowOff>
    </xdr:from>
    <xdr:to>
      <xdr:col>19</xdr:col>
      <xdr:colOff>38100</xdr:colOff>
      <xdr:row>15</xdr:row>
      <xdr:rowOff>163540</xdr:rowOff>
    </xdr:to>
    <xdr:sp macro="" textlink="">
      <xdr:nvSpPr>
        <xdr:cNvPr id="77" name="楕円 76"/>
        <xdr:cNvSpPr/>
      </xdr:nvSpPr>
      <xdr:spPr bwMode="auto">
        <a:xfrm>
          <a:off x="3556000" y="2681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2267</xdr:rowOff>
    </xdr:from>
    <xdr:ext cx="762000" cy="259045"/>
    <xdr:sp macro="" textlink="">
      <xdr:nvSpPr>
        <xdr:cNvPr id="78" name="テキスト ボックス 77"/>
        <xdr:cNvSpPr txBox="1"/>
      </xdr:nvSpPr>
      <xdr:spPr>
        <a:xfrm>
          <a:off x="3225800" y="245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148938</xdr:rowOff>
    </xdr:from>
    <xdr:to>
      <xdr:col>15</xdr:col>
      <xdr:colOff>101600</xdr:colOff>
      <xdr:row>16</xdr:row>
      <xdr:rowOff>79088</xdr:rowOff>
    </xdr:to>
    <xdr:sp macro="" textlink="">
      <xdr:nvSpPr>
        <xdr:cNvPr id="79" name="楕円 78"/>
        <xdr:cNvSpPr/>
      </xdr:nvSpPr>
      <xdr:spPr bwMode="auto">
        <a:xfrm>
          <a:off x="2857500" y="276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89265</xdr:rowOff>
    </xdr:from>
    <xdr:ext cx="762000" cy="259045"/>
    <xdr:sp macro="" textlink="">
      <xdr:nvSpPr>
        <xdr:cNvPr id="80" name="テキスト ボックス 79"/>
        <xdr:cNvSpPr txBox="1"/>
      </xdr:nvSpPr>
      <xdr:spPr>
        <a:xfrm>
          <a:off x="2527300" y="253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149631</xdr:rowOff>
    </xdr:from>
    <xdr:to>
      <xdr:col>29</xdr:col>
      <xdr:colOff>127000</xdr:colOff>
      <xdr:row>35</xdr:row>
      <xdr:rowOff>264541</xdr:rowOff>
    </xdr:to>
    <xdr:cxnSp macro="">
      <xdr:nvCxnSpPr>
        <xdr:cNvPr id="114" name="直線コネクタ 113"/>
        <xdr:cNvCxnSpPr/>
      </xdr:nvCxnSpPr>
      <xdr:spPr bwMode="auto">
        <a:xfrm flipV="1">
          <a:off x="5003800" y="6759981"/>
          <a:ext cx="647700" cy="11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66631</xdr:rowOff>
    </xdr:from>
    <xdr:to>
      <xdr:col>26</xdr:col>
      <xdr:colOff>50800</xdr:colOff>
      <xdr:row>35</xdr:row>
      <xdr:rowOff>264541</xdr:rowOff>
    </xdr:to>
    <xdr:cxnSp macro="">
      <xdr:nvCxnSpPr>
        <xdr:cNvPr id="117" name="直線コネクタ 116"/>
        <xdr:cNvCxnSpPr/>
      </xdr:nvCxnSpPr>
      <xdr:spPr bwMode="auto">
        <a:xfrm>
          <a:off x="4305300" y="6676981"/>
          <a:ext cx="698500" cy="19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61754</xdr:rowOff>
    </xdr:from>
    <xdr:to>
      <xdr:col>22</xdr:col>
      <xdr:colOff>114300</xdr:colOff>
      <xdr:row>35</xdr:row>
      <xdr:rowOff>66631</xdr:rowOff>
    </xdr:to>
    <xdr:cxnSp macro="">
      <xdr:nvCxnSpPr>
        <xdr:cNvPr id="120" name="直線コネクタ 119"/>
        <xdr:cNvCxnSpPr/>
      </xdr:nvCxnSpPr>
      <xdr:spPr bwMode="auto">
        <a:xfrm>
          <a:off x="3606800" y="6672104"/>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269113</xdr:rowOff>
    </xdr:from>
    <xdr:to>
      <xdr:col>18</xdr:col>
      <xdr:colOff>177800</xdr:colOff>
      <xdr:row>35</xdr:row>
      <xdr:rowOff>61754</xdr:rowOff>
    </xdr:to>
    <xdr:cxnSp macro="">
      <xdr:nvCxnSpPr>
        <xdr:cNvPr id="123" name="直線コネクタ 122"/>
        <xdr:cNvCxnSpPr/>
      </xdr:nvCxnSpPr>
      <xdr:spPr bwMode="auto">
        <a:xfrm>
          <a:off x="2908300" y="6536563"/>
          <a:ext cx="698500" cy="135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98831</xdr:rowOff>
    </xdr:from>
    <xdr:to>
      <xdr:col>29</xdr:col>
      <xdr:colOff>177800</xdr:colOff>
      <xdr:row>35</xdr:row>
      <xdr:rowOff>200431</xdr:rowOff>
    </xdr:to>
    <xdr:sp macro="" textlink="">
      <xdr:nvSpPr>
        <xdr:cNvPr id="133" name="楕円 132"/>
        <xdr:cNvSpPr/>
      </xdr:nvSpPr>
      <xdr:spPr bwMode="auto">
        <a:xfrm>
          <a:off x="5600700" y="670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286808</xdr:rowOff>
    </xdr:from>
    <xdr:ext cx="762000" cy="259045"/>
    <xdr:sp macro="" textlink="">
      <xdr:nvSpPr>
        <xdr:cNvPr id="134" name="人口1人当たり決算額の推移該当値テキスト445"/>
        <xdr:cNvSpPr txBox="1"/>
      </xdr:nvSpPr>
      <xdr:spPr>
        <a:xfrm>
          <a:off x="5740400" y="655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213741</xdr:rowOff>
    </xdr:from>
    <xdr:to>
      <xdr:col>26</xdr:col>
      <xdr:colOff>101600</xdr:colOff>
      <xdr:row>35</xdr:row>
      <xdr:rowOff>315341</xdr:rowOff>
    </xdr:to>
    <xdr:sp macro="" textlink="">
      <xdr:nvSpPr>
        <xdr:cNvPr id="135" name="楕円 134"/>
        <xdr:cNvSpPr/>
      </xdr:nvSpPr>
      <xdr:spPr bwMode="auto">
        <a:xfrm>
          <a:off x="4953000" y="682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325518</xdr:rowOff>
    </xdr:from>
    <xdr:ext cx="736600" cy="259045"/>
    <xdr:sp macro="" textlink="">
      <xdr:nvSpPr>
        <xdr:cNvPr id="136" name="テキスト ボックス 135"/>
        <xdr:cNvSpPr txBox="1"/>
      </xdr:nvSpPr>
      <xdr:spPr>
        <a:xfrm>
          <a:off x="4622800" y="659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15831</xdr:rowOff>
    </xdr:from>
    <xdr:to>
      <xdr:col>22</xdr:col>
      <xdr:colOff>165100</xdr:colOff>
      <xdr:row>35</xdr:row>
      <xdr:rowOff>117431</xdr:rowOff>
    </xdr:to>
    <xdr:sp macro="" textlink="">
      <xdr:nvSpPr>
        <xdr:cNvPr id="137" name="楕円 136"/>
        <xdr:cNvSpPr/>
      </xdr:nvSpPr>
      <xdr:spPr bwMode="auto">
        <a:xfrm>
          <a:off x="4254500" y="662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127607</xdr:rowOff>
    </xdr:from>
    <xdr:ext cx="762000" cy="259045"/>
    <xdr:sp macro="" textlink="">
      <xdr:nvSpPr>
        <xdr:cNvPr id="138" name="テキスト ボックス 137"/>
        <xdr:cNvSpPr txBox="1"/>
      </xdr:nvSpPr>
      <xdr:spPr>
        <a:xfrm>
          <a:off x="3924300" y="639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10954</xdr:rowOff>
    </xdr:from>
    <xdr:to>
      <xdr:col>19</xdr:col>
      <xdr:colOff>38100</xdr:colOff>
      <xdr:row>35</xdr:row>
      <xdr:rowOff>112554</xdr:rowOff>
    </xdr:to>
    <xdr:sp macro="" textlink="">
      <xdr:nvSpPr>
        <xdr:cNvPr id="139" name="楕円 138"/>
        <xdr:cNvSpPr/>
      </xdr:nvSpPr>
      <xdr:spPr bwMode="auto">
        <a:xfrm>
          <a:off x="3556000" y="662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122731</xdr:rowOff>
    </xdr:from>
    <xdr:ext cx="762000" cy="259045"/>
    <xdr:sp macro="" textlink="">
      <xdr:nvSpPr>
        <xdr:cNvPr id="140" name="テキスト ボックス 139"/>
        <xdr:cNvSpPr txBox="1"/>
      </xdr:nvSpPr>
      <xdr:spPr>
        <a:xfrm>
          <a:off x="3225800" y="639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218313</xdr:rowOff>
    </xdr:from>
    <xdr:to>
      <xdr:col>15</xdr:col>
      <xdr:colOff>101600</xdr:colOff>
      <xdr:row>34</xdr:row>
      <xdr:rowOff>319913</xdr:rowOff>
    </xdr:to>
    <xdr:sp macro="" textlink="">
      <xdr:nvSpPr>
        <xdr:cNvPr id="141" name="楕円 140"/>
        <xdr:cNvSpPr/>
      </xdr:nvSpPr>
      <xdr:spPr bwMode="auto">
        <a:xfrm>
          <a:off x="2857500" y="648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330090</xdr:rowOff>
    </xdr:from>
    <xdr:ext cx="762000" cy="259045"/>
    <xdr:sp macro="" textlink="">
      <xdr:nvSpPr>
        <xdr:cNvPr id="142" name="テキスト ボックス 141"/>
        <xdr:cNvSpPr txBox="1"/>
      </xdr:nvSpPr>
      <xdr:spPr>
        <a:xfrm>
          <a:off x="2527300" y="62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11,723
11,582
737.13
9,251,211
9,083,381
163,339
5,623,200
11,631,647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103156</xdr:rowOff>
    </xdr:from>
    <xdr:to>
      <xdr:col>24</xdr:col>
      <xdr:colOff>63500</xdr:colOff>
      <xdr:row>33</xdr:row>
      <xdr:rowOff>115207</xdr:rowOff>
    </xdr:to>
    <xdr:cxnSp macro="">
      <xdr:nvCxnSpPr>
        <xdr:cNvPr id="63" name="直線コネクタ 62"/>
        <xdr:cNvCxnSpPr/>
      </xdr:nvCxnSpPr>
      <xdr:spPr>
        <a:xfrm>
          <a:off x="3797300" y="5761006"/>
          <a:ext cx="8382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86306</xdr:rowOff>
    </xdr:from>
    <xdr:to>
      <xdr:col>19</xdr:col>
      <xdr:colOff>177800</xdr:colOff>
      <xdr:row>33</xdr:row>
      <xdr:rowOff>103156</xdr:rowOff>
    </xdr:to>
    <xdr:cxnSp macro="">
      <xdr:nvCxnSpPr>
        <xdr:cNvPr id="66" name="直線コネクタ 65"/>
        <xdr:cNvCxnSpPr/>
      </xdr:nvCxnSpPr>
      <xdr:spPr>
        <a:xfrm>
          <a:off x="2908300" y="5744156"/>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75708</xdr:rowOff>
    </xdr:from>
    <xdr:to>
      <xdr:col>15</xdr:col>
      <xdr:colOff>50800</xdr:colOff>
      <xdr:row>33</xdr:row>
      <xdr:rowOff>86306</xdr:rowOff>
    </xdr:to>
    <xdr:cxnSp macro="">
      <xdr:nvCxnSpPr>
        <xdr:cNvPr id="69" name="直線コネクタ 68"/>
        <xdr:cNvCxnSpPr/>
      </xdr:nvCxnSpPr>
      <xdr:spPr>
        <a:xfrm>
          <a:off x="2019300" y="5733558"/>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64295</xdr:rowOff>
    </xdr:from>
    <xdr:to>
      <xdr:col>10</xdr:col>
      <xdr:colOff>114300</xdr:colOff>
      <xdr:row>33</xdr:row>
      <xdr:rowOff>75708</xdr:rowOff>
    </xdr:to>
    <xdr:cxnSp macro="">
      <xdr:nvCxnSpPr>
        <xdr:cNvPr id="72" name="直線コネクタ 71"/>
        <xdr:cNvCxnSpPr/>
      </xdr:nvCxnSpPr>
      <xdr:spPr>
        <a:xfrm>
          <a:off x="1130300" y="5722145"/>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64407</xdr:rowOff>
    </xdr:from>
    <xdr:to>
      <xdr:col>24</xdr:col>
      <xdr:colOff>114300</xdr:colOff>
      <xdr:row>33</xdr:row>
      <xdr:rowOff>166007</xdr:rowOff>
    </xdr:to>
    <xdr:sp macro="" textlink="">
      <xdr:nvSpPr>
        <xdr:cNvPr id="82" name="楕円 81"/>
        <xdr:cNvSpPr/>
      </xdr:nvSpPr>
      <xdr:spPr>
        <a:xfrm>
          <a:off x="45847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87284</xdr:rowOff>
    </xdr:from>
    <xdr:ext cx="599010" cy="259045"/>
    <xdr:sp macro="" textlink="">
      <xdr:nvSpPr>
        <xdr:cNvPr id="83" name="人件費該当値テキスト"/>
        <xdr:cNvSpPr txBox="1"/>
      </xdr:nvSpPr>
      <xdr:spPr>
        <a:xfrm>
          <a:off x="4686300" y="557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52356</xdr:rowOff>
    </xdr:from>
    <xdr:to>
      <xdr:col>20</xdr:col>
      <xdr:colOff>38100</xdr:colOff>
      <xdr:row>33</xdr:row>
      <xdr:rowOff>153956</xdr:rowOff>
    </xdr:to>
    <xdr:sp macro="" textlink="">
      <xdr:nvSpPr>
        <xdr:cNvPr id="84" name="楕円 83"/>
        <xdr:cNvSpPr/>
      </xdr:nvSpPr>
      <xdr:spPr>
        <a:xfrm>
          <a:off x="3746500" y="571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170483</xdr:rowOff>
    </xdr:from>
    <xdr:ext cx="599010" cy="259045"/>
    <xdr:sp macro="" textlink="">
      <xdr:nvSpPr>
        <xdr:cNvPr id="85" name="テキスト ボックス 84"/>
        <xdr:cNvSpPr txBox="1"/>
      </xdr:nvSpPr>
      <xdr:spPr>
        <a:xfrm>
          <a:off x="3497795" y="548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35506</xdr:rowOff>
    </xdr:from>
    <xdr:to>
      <xdr:col>15</xdr:col>
      <xdr:colOff>101600</xdr:colOff>
      <xdr:row>33</xdr:row>
      <xdr:rowOff>137106</xdr:rowOff>
    </xdr:to>
    <xdr:sp macro="" textlink="">
      <xdr:nvSpPr>
        <xdr:cNvPr id="86" name="楕円 85"/>
        <xdr:cNvSpPr/>
      </xdr:nvSpPr>
      <xdr:spPr>
        <a:xfrm>
          <a:off x="2857500" y="56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153633</xdr:rowOff>
    </xdr:from>
    <xdr:ext cx="599010" cy="259045"/>
    <xdr:sp macro="" textlink="">
      <xdr:nvSpPr>
        <xdr:cNvPr id="87" name="テキスト ボックス 86"/>
        <xdr:cNvSpPr txBox="1"/>
      </xdr:nvSpPr>
      <xdr:spPr>
        <a:xfrm>
          <a:off x="2608795" y="546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24908</xdr:rowOff>
    </xdr:from>
    <xdr:to>
      <xdr:col>10</xdr:col>
      <xdr:colOff>165100</xdr:colOff>
      <xdr:row>33</xdr:row>
      <xdr:rowOff>126508</xdr:rowOff>
    </xdr:to>
    <xdr:sp macro="" textlink="">
      <xdr:nvSpPr>
        <xdr:cNvPr id="88" name="楕円 87"/>
        <xdr:cNvSpPr/>
      </xdr:nvSpPr>
      <xdr:spPr>
        <a:xfrm>
          <a:off x="1968500" y="56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143035</xdr:rowOff>
    </xdr:from>
    <xdr:ext cx="599010" cy="259045"/>
    <xdr:sp macro="" textlink="">
      <xdr:nvSpPr>
        <xdr:cNvPr id="89" name="テキスト ボックス 88"/>
        <xdr:cNvSpPr txBox="1"/>
      </xdr:nvSpPr>
      <xdr:spPr>
        <a:xfrm>
          <a:off x="1719795" y="545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13495</xdr:rowOff>
    </xdr:from>
    <xdr:to>
      <xdr:col>6</xdr:col>
      <xdr:colOff>38100</xdr:colOff>
      <xdr:row>33</xdr:row>
      <xdr:rowOff>115095</xdr:rowOff>
    </xdr:to>
    <xdr:sp macro="" textlink="">
      <xdr:nvSpPr>
        <xdr:cNvPr id="90" name="楕円 89"/>
        <xdr:cNvSpPr/>
      </xdr:nvSpPr>
      <xdr:spPr>
        <a:xfrm>
          <a:off x="1079500" y="56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131622</xdr:rowOff>
    </xdr:from>
    <xdr:ext cx="599010" cy="259045"/>
    <xdr:sp macro="" textlink="">
      <xdr:nvSpPr>
        <xdr:cNvPr id="91" name="テキスト ボックス 90"/>
        <xdr:cNvSpPr txBox="1"/>
      </xdr:nvSpPr>
      <xdr:spPr>
        <a:xfrm>
          <a:off x="830795" y="544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72705</xdr:rowOff>
    </xdr:from>
    <xdr:to>
      <xdr:col>24</xdr:col>
      <xdr:colOff>63500</xdr:colOff>
      <xdr:row>56</xdr:row>
      <xdr:rowOff>87834</xdr:rowOff>
    </xdr:to>
    <xdr:cxnSp macro="">
      <xdr:nvCxnSpPr>
        <xdr:cNvPr id="120" name="直線コネクタ 119"/>
        <xdr:cNvCxnSpPr/>
      </xdr:nvCxnSpPr>
      <xdr:spPr>
        <a:xfrm flipV="1">
          <a:off x="3797300" y="9673905"/>
          <a:ext cx="838200" cy="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87834</xdr:rowOff>
    </xdr:from>
    <xdr:to>
      <xdr:col>19</xdr:col>
      <xdr:colOff>177800</xdr:colOff>
      <xdr:row>56</xdr:row>
      <xdr:rowOff>121465</xdr:rowOff>
    </xdr:to>
    <xdr:cxnSp macro="">
      <xdr:nvCxnSpPr>
        <xdr:cNvPr id="123" name="直線コネクタ 122"/>
        <xdr:cNvCxnSpPr/>
      </xdr:nvCxnSpPr>
      <xdr:spPr>
        <a:xfrm flipV="1">
          <a:off x="2908300" y="9689034"/>
          <a:ext cx="889000" cy="3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121465</xdr:rowOff>
    </xdr:from>
    <xdr:to>
      <xdr:col>15</xdr:col>
      <xdr:colOff>50800</xdr:colOff>
      <xdr:row>56</xdr:row>
      <xdr:rowOff>128152</xdr:rowOff>
    </xdr:to>
    <xdr:cxnSp macro="">
      <xdr:nvCxnSpPr>
        <xdr:cNvPr id="126" name="直線コネクタ 125"/>
        <xdr:cNvCxnSpPr/>
      </xdr:nvCxnSpPr>
      <xdr:spPr>
        <a:xfrm flipV="1">
          <a:off x="2019300" y="9722665"/>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128152</xdr:rowOff>
    </xdr:from>
    <xdr:to>
      <xdr:col>10</xdr:col>
      <xdr:colOff>114300</xdr:colOff>
      <xdr:row>56</xdr:row>
      <xdr:rowOff>170515</xdr:rowOff>
    </xdr:to>
    <xdr:cxnSp macro="">
      <xdr:nvCxnSpPr>
        <xdr:cNvPr id="129" name="直線コネクタ 128"/>
        <xdr:cNvCxnSpPr/>
      </xdr:nvCxnSpPr>
      <xdr:spPr>
        <a:xfrm flipV="1">
          <a:off x="1130300" y="9729352"/>
          <a:ext cx="889000" cy="4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3" name="テキスト ボックス 132"/>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21905</xdr:rowOff>
    </xdr:from>
    <xdr:to>
      <xdr:col>24</xdr:col>
      <xdr:colOff>114300</xdr:colOff>
      <xdr:row>56</xdr:row>
      <xdr:rowOff>123505</xdr:rowOff>
    </xdr:to>
    <xdr:sp macro="" textlink="">
      <xdr:nvSpPr>
        <xdr:cNvPr id="139" name="楕円 138"/>
        <xdr:cNvSpPr/>
      </xdr:nvSpPr>
      <xdr:spPr>
        <a:xfrm>
          <a:off x="4584700" y="96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44782</xdr:rowOff>
    </xdr:from>
    <xdr:ext cx="599010" cy="259045"/>
    <xdr:sp macro="" textlink="">
      <xdr:nvSpPr>
        <xdr:cNvPr id="140" name="物件費該当値テキスト"/>
        <xdr:cNvSpPr txBox="1"/>
      </xdr:nvSpPr>
      <xdr:spPr>
        <a:xfrm>
          <a:off x="4686300" y="947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37034</xdr:rowOff>
    </xdr:from>
    <xdr:to>
      <xdr:col>20</xdr:col>
      <xdr:colOff>38100</xdr:colOff>
      <xdr:row>56</xdr:row>
      <xdr:rowOff>138634</xdr:rowOff>
    </xdr:to>
    <xdr:sp macro="" textlink="">
      <xdr:nvSpPr>
        <xdr:cNvPr id="141" name="楕円 140"/>
        <xdr:cNvSpPr/>
      </xdr:nvSpPr>
      <xdr:spPr>
        <a:xfrm>
          <a:off x="3746500" y="96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155161</xdr:rowOff>
    </xdr:from>
    <xdr:ext cx="599010" cy="259045"/>
    <xdr:sp macro="" textlink="">
      <xdr:nvSpPr>
        <xdr:cNvPr id="142" name="テキスト ボックス 141"/>
        <xdr:cNvSpPr txBox="1"/>
      </xdr:nvSpPr>
      <xdr:spPr>
        <a:xfrm>
          <a:off x="3497795" y="941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70665</xdr:rowOff>
    </xdr:from>
    <xdr:to>
      <xdr:col>15</xdr:col>
      <xdr:colOff>101600</xdr:colOff>
      <xdr:row>57</xdr:row>
      <xdr:rowOff>815</xdr:rowOff>
    </xdr:to>
    <xdr:sp macro="" textlink="">
      <xdr:nvSpPr>
        <xdr:cNvPr id="143" name="楕円 142"/>
        <xdr:cNvSpPr/>
      </xdr:nvSpPr>
      <xdr:spPr>
        <a:xfrm>
          <a:off x="2857500" y="96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17342</xdr:rowOff>
    </xdr:from>
    <xdr:ext cx="599010" cy="259045"/>
    <xdr:sp macro="" textlink="">
      <xdr:nvSpPr>
        <xdr:cNvPr id="144" name="テキスト ボックス 143"/>
        <xdr:cNvSpPr txBox="1"/>
      </xdr:nvSpPr>
      <xdr:spPr>
        <a:xfrm>
          <a:off x="2608795" y="944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77352</xdr:rowOff>
    </xdr:from>
    <xdr:to>
      <xdr:col>10</xdr:col>
      <xdr:colOff>165100</xdr:colOff>
      <xdr:row>57</xdr:row>
      <xdr:rowOff>7502</xdr:rowOff>
    </xdr:to>
    <xdr:sp macro="" textlink="">
      <xdr:nvSpPr>
        <xdr:cNvPr id="145" name="楕円 144"/>
        <xdr:cNvSpPr/>
      </xdr:nvSpPr>
      <xdr:spPr>
        <a:xfrm>
          <a:off x="1968500" y="967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24029</xdr:rowOff>
    </xdr:from>
    <xdr:ext cx="599010" cy="259045"/>
    <xdr:sp macro="" textlink="">
      <xdr:nvSpPr>
        <xdr:cNvPr id="146" name="テキスト ボックス 145"/>
        <xdr:cNvSpPr txBox="1"/>
      </xdr:nvSpPr>
      <xdr:spPr>
        <a:xfrm>
          <a:off x="1719795" y="945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119715</xdr:rowOff>
    </xdr:from>
    <xdr:to>
      <xdr:col>6</xdr:col>
      <xdr:colOff>38100</xdr:colOff>
      <xdr:row>57</xdr:row>
      <xdr:rowOff>49865</xdr:rowOff>
    </xdr:to>
    <xdr:sp macro="" textlink="">
      <xdr:nvSpPr>
        <xdr:cNvPr id="147" name="楕円 146"/>
        <xdr:cNvSpPr/>
      </xdr:nvSpPr>
      <xdr:spPr>
        <a:xfrm>
          <a:off x="1079500" y="972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66392</xdr:rowOff>
    </xdr:from>
    <xdr:ext cx="599010" cy="259045"/>
    <xdr:sp macro="" textlink="">
      <xdr:nvSpPr>
        <xdr:cNvPr id="148" name="テキスト ボックス 147"/>
        <xdr:cNvSpPr txBox="1"/>
      </xdr:nvSpPr>
      <xdr:spPr>
        <a:xfrm>
          <a:off x="830795" y="949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96342</xdr:rowOff>
    </xdr:from>
    <xdr:to>
      <xdr:col>24</xdr:col>
      <xdr:colOff>63500</xdr:colOff>
      <xdr:row>75</xdr:row>
      <xdr:rowOff>122365</xdr:rowOff>
    </xdr:to>
    <xdr:cxnSp macro="">
      <xdr:nvCxnSpPr>
        <xdr:cNvPr id="177" name="直線コネクタ 176"/>
        <xdr:cNvCxnSpPr/>
      </xdr:nvCxnSpPr>
      <xdr:spPr>
        <a:xfrm>
          <a:off x="3797300" y="12955092"/>
          <a:ext cx="8382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96342</xdr:rowOff>
    </xdr:from>
    <xdr:to>
      <xdr:col>19</xdr:col>
      <xdr:colOff>177800</xdr:colOff>
      <xdr:row>75</xdr:row>
      <xdr:rowOff>156541</xdr:rowOff>
    </xdr:to>
    <xdr:cxnSp macro="">
      <xdr:nvCxnSpPr>
        <xdr:cNvPr id="180" name="直線コネクタ 179"/>
        <xdr:cNvCxnSpPr/>
      </xdr:nvCxnSpPr>
      <xdr:spPr>
        <a:xfrm flipV="1">
          <a:off x="2908300" y="12955092"/>
          <a:ext cx="889000" cy="6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12141</xdr:rowOff>
    </xdr:from>
    <xdr:to>
      <xdr:col>15</xdr:col>
      <xdr:colOff>50800</xdr:colOff>
      <xdr:row>75</xdr:row>
      <xdr:rowOff>156541</xdr:rowOff>
    </xdr:to>
    <xdr:cxnSp macro="">
      <xdr:nvCxnSpPr>
        <xdr:cNvPr id="183" name="直線コネクタ 182"/>
        <xdr:cNvCxnSpPr/>
      </xdr:nvCxnSpPr>
      <xdr:spPr>
        <a:xfrm>
          <a:off x="2019300" y="12870891"/>
          <a:ext cx="889000" cy="1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12141</xdr:rowOff>
    </xdr:from>
    <xdr:to>
      <xdr:col>10</xdr:col>
      <xdr:colOff>114300</xdr:colOff>
      <xdr:row>75</xdr:row>
      <xdr:rowOff>156693</xdr:rowOff>
    </xdr:to>
    <xdr:cxnSp macro="">
      <xdr:nvCxnSpPr>
        <xdr:cNvPr id="186" name="直線コネクタ 185"/>
        <xdr:cNvCxnSpPr/>
      </xdr:nvCxnSpPr>
      <xdr:spPr>
        <a:xfrm flipV="1">
          <a:off x="1130300" y="12870891"/>
          <a:ext cx="8890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71565</xdr:rowOff>
    </xdr:from>
    <xdr:to>
      <xdr:col>24</xdr:col>
      <xdr:colOff>114300</xdr:colOff>
      <xdr:row>76</xdr:row>
      <xdr:rowOff>1715</xdr:rowOff>
    </xdr:to>
    <xdr:sp macro="" textlink="">
      <xdr:nvSpPr>
        <xdr:cNvPr id="196" name="楕円 195"/>
        <xdr:cNvSpPr/>
      </xdr:nvSpPr>
      <xdr:spPr>
        <a:xfrm>
          <a:off x="4584700" y="129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94442</xdr:rowOff>
    </xdr:from>
    <xdr:ext cx="534377" cy="259045"/>
    <xdr:sp macro="" textlink="">
      <xdr:nvSpPr>
        <xdr:cNvPr id="197" name="維持補修費該当値テキスト"/>
        <xdr:cNvSpPr txBox="1"/>
      </xdr:nvSpPr>
      <xdr:spPr>
        <a:xfrm>
          <a:off x="4686300" y="1278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45542</xdr:rowOff>
    </xdr:from>
    <xdr:to>
      <xdr:col>20</xdr:col>
      <xdr:colOff>38100</xdr:colOff>
      <xdr:row>75</xdr:row>
      <xdr:rowOff>147141</xdr:rowOff>
    </xdr:to>
    <xdr:sp macro="" textlink="">
      <xdr:nvSpPr>
        <xdr:cNvPr id="198" name="楕円 197"/>
        <xdr:cNvSpPr/>
      </xdr:nvSpPr>
      <xdr:spPr>
        <a:xfrm>
          <a:off x="3746500" y="129042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163669</xdr:rowOff>
    </xdr:from>
    <xdr:ext cx="534377" cy="259045"/>
    <xdr:sp macro="" textlink="">
      <xdr:nvSpPr>
        <xdr:cNvPr id="199" name="テキスト ボックス 198"/>
        <xdr:cNvSpPr txBox="1"/>
      </xdr:nvSpPr>
      <xdr:spPr>
        <a:xfrm>
          <a:off x="3530111" y="126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105740</xdr:rowOff>
    </xdr:from>
    <xdr:to>
      <xdr:col>15</xdr:col>
      <xdr:colOff>101600</xdr:colOff>
      <xdr:row>76</xdr:row>
      <xdr:rowOff>35889</xdr:rowOff>
    </xdr:to>
    <xdr:sp macro="" textlink="">
      <xdr:nvSpPr>
        <xdr:cNvPr id="200" name="楕円 199"/>
        <xdr:cNvSpPr/>
      </xdr:nvSpPr>
      <xdr:spPr>
        <a:xfrm>
          <a:off x="2857500" y="129644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52417</xdr:rowOff>
    </xdr:from>
    <xdr:ext cx="534377" cy="259045"/>
    <xdr:sp macro="" textlink="">
      <xdr:nvSpPr>
        <xdr:cNvPr id="201" name="テキスト ボックス 200"/>
        <xdr:cNvSpPr txBox="1"/>
      </xdr:nvSpPr>
      <xdr:spPr>
        <a:xfrm>
          <a:off x="2641111" y="127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132791</xdr:rowOff>
    </xdr:from>
    <xdr:to>
      <xdr:col>10</xdr:col>
      <xdr:colOff>165100</xdr:colOff>
      <xdr:row>75</xdr:row>
      <xdr:rowOff>62941</xdr:rowOff>
    </xdr:to>
    <xdr:sp macro="" textlink="">
      <xdr:nvSpPr>
        <xdr:cNvPr id="202" name="楕円 201"/>
        <xdr:cNvSpPr/>
      </xdr:nvSpPr>
      <xdr:spPr>
        <a:xfrm>
          <a:off x="1968500" y="128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79468</xdr:rowOff>
    </xdr:from>
    <xdr:ext cx="534377" cy="259045"/>
    <xdr:sp macro="" textlink="">
      <xdr:nvSpPr>
        <xdr:cNvPr id="203" name="テキスト ボックス 202"/>
        <xdr:cNvSpPr txBox="1"/>
      </xdr:nvSpPr>
      <xdr:spPr>
        <a:xfrm>
          <a:off x="1752111" y="1259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105893</xdr:rowOff>
    </xdr:from>
    <xdr:to>
      <xdr:col>6</xdr:col>
      <xdr:colOff>38100</xdr:colOff>
      <xdr:row>76</xdr:row>
      <xdr:rowOff>36043</xdr:rowOff>
    </xdr:to>
    <xdr:sp macro="" textlink="">
      <xdr:nvSpPr>
        <xdr:cNvPr id="204" name="楕円 203"/>
        <xdr:cNvSpPr/>
      </xdr:nvSpPr>
      <xdr:spPr>
        <a:xfrm>
          <a:off x="1079500" y="129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52570</xdr:rowOff>
    </xdr:from>
    <xdr:ext cx="534377" cy="259045"/>
    <xdr:sp macro="" textlink="">
      <xdr:nvSpPr>
        <xdr:cNvPr id="205" name="テキスト ボックス 204"/>
        <xdr:cNvSpPr txBox="1"/>
      </xdr:nvSpPr>
      <xdr:spPr>
        <a:xfrm>
          <a:off x="863111" y="127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162979</xdr:rowOff>
    </xdr:from>
    <xdr:to>
      <xdr:col>24</xdr:col>
      <xdr:colOff>63500</xdr:colOff>
      <xdr:row>97</xdr:row>
      <xdr:rowOff>26823</xdr:rowOff>
    </xdr:to>
    <xdr:cxnSp macro="">
      <xdr:nvCxnSpPr>
        <xdr:cNvPr id="235" name="直線コネクタ 234"/>
        <xdr:cNvCxnSpPr/>
      </xdr:nvCxnSpPr>
      <xdr:spPr>
        <a:xfrm flipV="1">
          <a:off x="3797300" y="16622179"/>
          <a:ext cx="838200" cy="3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26823</xdr:rowOff>
    </xdr:from>
    <xdr:to>
      <xdr:col>19</xdr:col>
      <xdr:colOff>177800</xdr:colOff>
      <xdr:row>97</xdr:row>
      <xdr:rowOff>96520</xdr:rowOff>
    </xdr:to>
    <xdr:cxnSp macro="">
      <xdr:nvCxnSpPr>
        <xdr:cNvPr id="238" name="直線コネクタ 237"/>
        <xdr:cNvCxnSpPr/>
      </xdr:nvCxnSpPr>
      <xdr:spPr>
        <a:xfrm flipV="1">
          <a:off x="2908300" y="16657473"/>
          <a:ext cx="889000" cy="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87719</xdr:rowOff>
    </xdr:from>
    <xdr:to>
      <xdr:col>15</xdr:col>
      <xdr:colOff>50800</xdr:colOff>
      <xdr:row>97</xdr:row>
      <xdr:rowOff>96520</xdr:rowOff>
    </xdr:to>
    <xdr:cxnSp macro="">
      <xdr:nvCxnSpPr>
        <xdr:cNvPr id="241" name="直線コネクタ 240"/>
        <xdr:cNvCxnSpPr/>
      </xdr:nvCxnSpPr>
      <xdr:spPr>
        <a:xfrm>
          <a:off x="2019300" y="16718369"/>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87719</xdr:rowOff>
    </xdr:from>
    <xdr:to>
      <xdr:col>10</xdr:col>
      <xdr:colOff>114300</xdr:colOff>
      <xdr:row>97</xdr:row>
      <xdr:rowOff>144208</xdr:rowOff>
    </xdr:to>
    <xdr:cxnSp macro="">
      <xdr:nvCxnSpPr>
        <xdr:cNvPr id="244" name="直線コネクタ 243"/>
        <xdr:cNvCxnSpPr/>
      </xdr:nvCxnSpPr>
      <xdr:spPr>
        <a:xfrm flipV="1">
          <a:off x="1130300" y="16718369"/>
          <a:ext cx="889000" cy="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112179</xdr:rowOff>
    </xdr:from>
    <xdr:to>
      <xdr:col>24</xdr:col>
      <xdr:colOff>114300</xdr:colOff>
      <xdr:row>97</xdr:row>
      <xdr:rowOff>42329</xdr:rowOff>
    </xdr:to>
    <xdr:sp macro="" textlink="">
      <xdr:nvSpPr>
        <xdr:cNvPr id="254" name="楕円 253"/>
        <xdr:cNvSpPr/>
      </xdr:nvSpPr>
      <xdr:spPr>
        <a:xfrm>
          <a:off x="4584700" y="165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90606</xdr:rowOff>
    </xdr:from>
    <xdr:ext cx="534377" cy="259045"/>
    <xdr:sp macro="" textlink="">
      <xdr:nvSpPr>
        <xdr:cNvPr id="255" name="扶助費該当値テキスト"/>
        <xdr:cNvSpPr txBox="1"/>
      </xdr:nvSpPr>
      <xdr:spPr>
        <a:xfrm>
          <a:off x="4686300" y="165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147473</xdr:rowOff>
    </xdr:from>
    <xdr:to>
      <xdr:col>20</xdr:col>
      <xdr:colOff>38100</xdr:colOff>
      <xdr:row>97</xdr:row>
      <xdr:rowOff>77623</xdr:rowOff>
    </xdr:to>
    <xdr:sp macro="" textlink="">
      <xdr:nvSpPr>
        <xdr:cNvPr id="256" name="楕円 255"/>
        <xdr:cNvSpPr/>
      </xdr:nvSpPr>
      <xdr:spPr>
        <a:xfrm>
          <a:off x="3746500" y="166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68750</xdr:rowOff>
    </xdr:from>
    <xdr:ext cx="534377" cy="259045"/>
    <xdr:sp macro="" textlink="">
      <xdr:nvSpPr>
        <xdr:cNvPr id="257" name="テキスト ボックス 256"/>
        <xdr:cNvSpPr txBox="1"/>
      </xdr:nvSpPr>
      <xdr:spPr>
        <a:xfrm>
          <a:off x="3530111" y="166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45720</xdr:rowOff>
    </xdr:from>
    <xdr:to>
      <xdr:col>15</xdr:col>
      <xdr:colOff>101600</xdr:colOff>
      <xdr:row>97</xdr:row>
      <xdr:rowOff>147320</xdr:rowOff>
    </xdr:to>
    <xdr:sp macro="" textlink="">
      <xdr:nvSpPr>
        <xdr:cNvPr id="258" name="楕円 257"/>
        <xdr:cNvSpPr/>
      </xdr:nvSpPr>
      <xdr:spPr>
        <a:xfrm>
          <a:off x="2857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138447</xdr:rowOff>
    </xdr:from>
    <xdr:ext cx="534377" cy="259045"/>
    <xdr:sp macro="" textlink="">
      <xdr:nvSpPr>
        <xdr:cNvPr id="259" name="テキスト ボックス 258"/>
        <xdr:cNvSpPr txBox="1"/>
      </xdr:nvSpPr>
      <xdr:spPr>
        <a:xfrm>
          <a:off x="2641111" y="167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36919</xdr:rowOff>
    </xdr:from>
    <xdr:to>
      <xdr:col>10</xdr:col>
      <xdr:colOff>165100</xdr:colOff>
      <xdr:row>97</xdr:row>
      <xdr:rowOff>138519</xdr:rowOff>
    </xdr:to>
    <xdr:sp macro="" textlink="">
      <xdr:nvSpPr>
        <xdr:cNvPr id="260" name="楕円 259"/>
        <xdr:cNvSpPr/>
      </xdr:nvSpPr>
      <xdr:spPr>
        <a:xfrm>
          <a:off x="1968500" y="166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129646</xdr:rowOff>
    </xdr:from>
    <xdr:ext cx="534377" cy="259045"/>
    <xdr:sp macro="" textlink="">
      <xdr:nvSpPr>
        <xdr:cNvPr id="261" name="テキスト ボックス 260"/>
        <xdr:cNvSpPr txBox="1"/>
      </xdr:nvSpPr>
      <xdr:spPr>
        <a:xfrm>
          <a:off x="1752111" y="167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93408</xdr:rowOff>
    </xdr:from>
    <xdr:to>
      <xdr:col>6</xdr:col>
      <xdr:colOff>38100</xdr:colOff>
      <xdr:row>98</xdr:row>
      <xdr:rowOff>23558</xdr:rowOff>
    </xdr:to>
    <xdr:sp macro="" textlink="">
      <xdr:nvSpPr>
        <xdr:cNvPr id="262" name="楕円 261"/>
        <xdr:cNvSpPr/>
      </xdr:nvSpPr>
      <xdr:spPr>
        <a:xfrm>
          <a:off x="1079500" y="167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14685</xdr:rowOff>
    </xdr:from>
    <xdr:ext cx="534377" cy="259045"/>
    <xdr:sp macro="" textlink="">
      <xdr:nvSpPr>
        <xdr:cNvPr id="263" name="テキスト ボックス 262"/>
        <xdr:cNvSpPr txBox="1"/>
      </xdr:nvSpPr>
      <xdr:spPr>
        <a:xfrm>
          <a:off x="863111" y="168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40458</xdr:rowOff>
    </xdr:from>
    <xdr:to>
      <xdr:col>55</xdr:col>
      <xdr:colOff>0</xdr:colOff>
      <xdr:row>37</xdr:row>
      <xdr:rowOff>49885</xdr:rowOff>
    </xdr:to>
    <xdr:cxnSp macro="">
      <xdr:nvCxnSpPr>
        <xdr:cNvPr id="290" name="直線コネクタ 289"/>
        <xdr:cNvCxnSpPr/>
      </xdr:nvCxnSpPr>
      <xdr:spPr>
        <a:xfrm flipV="1">
          <a:off x="9639300" y="6384108"/>
          <a:ext cx="838200" cy="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41775</xdr:rowOff>
    </xdr:from>
    <xdr:to>
      <xdr:col>50</xdr:col>
      <xdr:colOff>114300</xdr:colOff>
      <xdr:row>37</xdr:row>
      <xdr:rowOff>49885</xdr:rowOff>
    </xdr:to>
    <xdr:cxnSp macro="">
      <xdr:nvCxnSpPr>
        <xdr:cNvPr id="293" name="直線コネクタ 292"/>
        <xdr:cNvCxnSpPr/>
      </xdr:nvCxnSpPr>
      <xdr:spPr>
        <a:xfrm>
          <a:off x="8750300" y="6385425"/>
          <a:ext cx="8890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41775</xdr:rowOff>
    </xdr:from>
    <xdr:to>
      <xdr:col>45</xdr:col>
      <xdr:colOff>177800</xdr:colOff>
      <xdr:row>37</xdr:row>
      <xdr:rowOff>54997</xdr:rowOff>
    </xdr:to>
    <xdr:cxnSp macro="">
      <xdr:nvCxnSpPr>
        <xdr:cNvPr id="296" name="直線コネクタ 295"/>
        <xdr:cNvCxnSpPr/>
      </xdr:nvCxnSpPr>
      <xdr:spPr>
        <a:xfrm flipV="1">
          <a:off x="7861300" y="6385425"/>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54997</xdr:rowOff>
    </xdr:from>
    <xdr:to>
      <xdr:col>41</xdr:col>
      <xdr:colOff>50800</xdr:colOff>
      <xdr:row>37</xdr:row>
      <xdr:rowOff>93804</xdr:rowOff>
    </xdr:to>
    <xdr:cxnSp macro="">
      <xdr:nvCxnSpPr>
        <xdr:cNvPr id="299" name="直線コネクタ 298"/>
        <xdr:cNvCxnSpPr/>
      </xdr:nvCxnSpPr>
      <xdr:spPr>
        <a:xfrm flipV="1">
          <a:off x="6972300" y="6398647"/>
          <a:ext cx="889000" cy="3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161108</xdr:rowOff>
    </xdr:from>
    <xdr:to>
      <xdr:col>55</xdr:col>
      <xdr:colOff>50800</xdr:colOff>
      <xdr:row>37</xdr:row>
      <xdr:rowOff>91258</xdr:rowOff>
    </xdr:to>
    <xdr:sp macro="" textlink="">
      <xdr:nvSpPr>
        <xdr:cNvPr id="309" name="楕円 308"/>
        <xdr:cNvSpPr/>
      </xdr:nvSpPr>
      <xdr:spPr>
        <a:xfrm>
          <a:off x="104267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139535</xdr:rowOff>
    </xdr:from>
    <xdr:ext cx="599010" cy="259045"/>
    <xdr:sp macro="" textlink="">
      <xdr:nvSpPr>
        <xdr:cNvPr id="310" name="補助費等該当値テキスト"/>
        <xdr:cNvSpPr txBox="1"/>
      </xdr:nvSpPr>
      <xdr:spPr>
        <a:xfrm>
          <a:off x="10528300" y="631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170535</xdr:rowOff>
    </xdr:from>
    <xdr:to>
      <xdr:col>50</xdr:col>
      <xdr:colOff>165100</xdr:colOff>
      <xdr:row>37</xdr:row>
      <xdr:rowOff>100685</xdr:rowOff>
    </xdr:to>
    <xdr:sp macro="" textlink="">
      <xdr:nvSpPr>
        <xdr:cNvPr id="311" name="楕円 310"/>
        <xdr:cNvSpPr/>
      </xdr:nvSpPr>
      <xdr:spPr>
        <a:xfrm>
          <a:off x="9588500" y="63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91812</xdr:rowOff>
    </xdr:from>
    <xdr:ext cx="599010" cy="259045"/>
    <xdr:sp macro="" textlink="">
      <xdr:nvSpPr>
        <xdr:cNvPr id="312" name="テキスト ボックス 311"/>
        <xdr:cNvSpPr txBox="1"/>
      </xdr:nvSpPr>
      <xdr:spPr>
        <a:xfrm>
          <a:off x="9339795" y="643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162425</xdr:rowOff>
    </xdr:from>
    <xdr:to>
      <xdr:col>46</xdr:col>
      <xdr:colOff>38100</xdr:colOff>
      <xdr:row>37</xdr:row>
      <xdr:rowOff>92575</xdr:rowOff>
    </xdr:to>
    <xdr:sp macro="" textlink="">
      <xdr:nvSpPr>
        <xdr:cNvPr id="313" name="楕円 312"/>
        <xdr:cNvSpPr/>
      </xdr:nvSpPr>
      <xdr:spPr>
        <a:xfrm>
          <a:off x="8699500" y="6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109102</xdr:rowOff>
    </xdr:from>
    <xdr:ext cx="599010" cy="259045"/>
    <xdr:sp macro="" textlink="">
      <xdr:nvSpPr>
        <xdr:cNvPr id="314" name="テキスト ボックス 313"/>
        <xdr:cNvSpPr txBox="1"/>
      </xdr:nvSpPr>
      <xdr:spPr>
        <a:xfrm>
          <a:off x="8450795" y="610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4197</xdr:rowOff>
    </xdr:from>
    <xdr:to>
      <xdr:col>41</xdr:col>
      <xdr:colOff>101600</xdr:colOff>
      <xdr:row>37</xdr:row>
      <xdr:rowOff>105797</xdr:rowOff>
    </xdr:to>
    <xdr:sp macro="" textlink="">
      <xdr:nvSpPr>
        <xdr:cNvPr id="315" name="楕円 314"/>
        <xdr:cNvSpPr/>
      </xdr:nvSpPr>
      <xdr:spPr>
        <a:xfrm>
          <a:off x="7810500" y="63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122324</xdr:rowOff>
    </xdr:from>
    <xdr:ext cx="599010" cy="259045"/>
    <xdr:sp macro="" textlink="">
      <xdr:nvSpPr>
        <xdr:cNvPr id="316" name="テキスト ボックス 315"/>
        <xdr:cNvSpPr txBox="1"/>
      </xdr:nvSpPr>
      <xdr:spPr>
        <a:xfrm>
          <a:off x="7561795" y="612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43004</xdr:rowOff>
    </xdr:from>
    <xdr:to>
      <xdr:col>36</xdr:col>
      <xdr:colOff>165100</xdr:colOff>
      <xdr:row>37</xdr:row>
      <xdr:rowOff>144604</xdr:rowOff>
    </xdr:to>
    <xdr:sp macro="" textlink="">
      <xdr:nvSpPr>
        <xdr:cNvPr id="317" name="楕円 316"/>
        <xdr:cNvSpPr/>
      </xdr:nvSpPr>
      <xdr:spPr>
        <a:xfrm>
          <a:off x="6921500" y="6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161131</xdr:rowOff>
    </xdr:from>
    <xdr:ext cx="534377" cy="259045"/>
    <xdr:sp macro="" textlink="">
      <xdr:nvSpPr>
        <xdr:cNvPr id="318" name="テキスト ボックス 317"/>
        <xdr:cNvSpPr txBox="1"/>
      </xdr:nvSpPr>
      <xdr:spPr>
        <a:xfrm>
          <a:off x="6705111" y="616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223</xdr:rowOff>
    </xdr:from>
    <xdr:to>
      <xdr:col>55</xdr:col>
      <xdr:colOff>0</xdr:colOff>
      <xdr:row>58</xdr:row>
      <xdr:rowOff>44696</xdr:rowOff>
    </xdr:to>
    <xdr:cxnSp macro="">
      <xdr:nvCxnSpPr>
        <xdr:cNvPr id="349" name="直線コネクタ 348"/>
        <xdr:cNvCxnSpPr/>
      </xdr:nvCxnSpPr>
      <xdr:spPr>
        <a:xfrm flipV="1">
          <a:off x="9639300" y="9944323"/>
          <a:ext cx="838200" cy="4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11952</xdr:rowOff>
    </xdr:from>
    <xdr:ext cx="599010" cy="259045"/>
    <xdr:sp macro="" textlink="">
      <xdr:nvSpPr>
        <xdr:cNvPr id="350" name="普通建設事業費平均値テキスト"/>
        <xdr:cNvSpPr txBox="1"/>
      </xdr:nvSpPr>
      <xdr:spPr>
        <a:xfrm>
          <a:off x="10528300" y="995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101564</xdr:rowOff>
    </xdr:from>
    <xdr:to>
      <xdr:col>50</xdr:col>
      <xdr:colOff>114300</xdr:colOff>
      <xdr:row>58</xdr:row>
      <xdr:rowOff>44696</xdr:rowOff>
    </xdr:to>
    <xdr:cxnSp macro="">
      <xdr:nvCxnSpPr>
        <xdr:cNvPr id="352" name="直線コネクタ 351"/>
        <xdr:cNvCxnSpPr/>
      </xdr:nvCxnSpPr>
      <xdr:spPr>
        <a:xfrm>
          <a:off x="8750300" y="9874214"/>
          <a:ext cx="889000" cy="1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101564</xdr:rowOff>
    </xdr:from>
    <xdr:to>
      <xdr:col>45</xdr:col>
      <xdr:colOff>177800</xdr:colOff>
      <xdr:row>57</xdr:row>
      <xdr:rowOff>161038</xdr:rowOff>
    </xdr:to>
    <xdr:cxnSp macro="">
      <xdr:nvCxnSpPr>
        <xdr:cNvPr id="355" name="直線コネクタ 354"/>
        <xdr:cNvCxnSpPr/>
      </xdr:nvCxnSpPr>
      <xdr:spPr>
        <a:xfrm flipV="1">
          <a:off x="7861300" y="9874214"/>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159190</xdr:rowOff>
    </xdr:from>
    <xdr:ext cx="534377" cy="259045"/>
    <xdr:sp macro="" textlink="">
      <xdr:nvSpPr>
        <xdr:cNvPr id="357" name="テキスト ボックス 356"/>
        <xdr:cNvSpPr txBox="1"/>
      </xdr:nvSpPr>
      <xdr:spPr>
        <a:xfrm>
          <a:off x="8483111" y="101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134310</xdr:rowOff>
    </xdr:from>
    <xdr:to>
      <xdr:col>41</xdr:col>
      <xdr:colOff>50800</xdr:colOff>
      <xdr:row>57</xdr:row>
      <xdr:rowOff>161038</xdr:rowOff>
    </xdr:to>
    <xdr:cxnSp macro="">
      <xdr:nvCxnSpPr>
        <xdr:cNvPr id="358" name="直線コネクタ 357"/>
        <xdr:cNvCxnSpPr/>
      </xdr:nvCxnSpPr>
      <xdr:spPr>
        <a:xfrm>
          <a:off x="6972300" y="9906960"/>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89245</xdr:rowOff>
    </xdr:from>
    <xdr:ext cx="599010" cy="259045"/>
    <xdr:sp macro="" textlink="">
      <xdr:nvSpPr>
        <xdr:cNvPr id="362" name="テキスト ボックス 361"/>
        <xdr:cNvSpPr txBox="1"/>
      </xdr:nvSpPr>
      <xdr:spPr>
        <a:xfrm>
          <a:off x="6672795" y="100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120873</xdr:rowOff>
    </xdr:from>
    <xdr:to>
      <xdr:col>55</xdr:col>
      <xdr:colOff>50800</xdr:colOff>
      <xdr:row>58</xdr:row>
      <xdr:rowOff>51023</xdr:rowOff>
    </xdr:to>
    <xdr:sp macro="" textlink="">
      <xdr:nvSpPr>
        <xdr:cNvPr id="368" name="楕円 367"/>
        <xdr:cNvSpPr/>
      </xdr:nvSpPr>
      <xdr:spPr>
        <a:xfrm>
          <a:off x="10426700" y="989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143750</xdr:rowOff>
    </xdr:from>
    <xdr:ext cx="599010" cy="259045"/>
    <xdr:sp macro="" textlink="">
      <xdr:nvSpPr>
        <xdr:cNvPr id="369" name="普通建設事業費該当値テキスト"/>
        <xdr:cNvSpPr txBox="1"/>
      </xdr:nvSpPr>
      <xdr:spPr>
        <a:xfrm>
          <a:off x="10528300" y="974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165346</xdr:rowOff>
    </xdr:from>
    <xdr:to>
      <xdr:col>50</xdr:col>
      <xdr:colOff>165100</xdr:colOff>
      <xdr:row>58</xdr:row>
      <xdr:rowOff>95496</xdr:rowOff>
    </xdr:to>
    <xdr:sp macro="" textlink="">
      <xdr:nvSpPr>
        <xdr:cNvPr id="370" name="楕円 369"/>
        <xdr:cNvSpPr/>
      </xdr:nvSpPr>
      <xdr:spPr>
        <a:xfrm>
          <a:off x="9588500" y="9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112023</xdr:rowOff>
    </xdr:from>
    <xdr:ext cx="599010" cy="259045"/>
    <xdr:sp macro="" textlink="">
      <xdr:nvSpPr>
        <xdr:cNvPr id="371" name="テキスト ボックス 370"/>
        <xdr:cNvSpPr txBox="1"/>
      </xdr:nvSpPr>
      <xdr:spPr>
        <a:xfrm>
          <a:off x="9339795" y="971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50764</xdr:rowOff>
    </xdr:from>
    <xdr:to>
      <xdr:col>46</xdr:col>
      <xdr:colOff>38100</xdr:colOff>
      <xdr:row>57</xdr:row>
      <xdr:rowOff>152364</xdr:rowOff>
    </xdr:to>
    <xdr:sp macro="" textlink="">
      <xdr:nvSpPr>
        <xdr:cNvPr id="372" name="楕円 371"/>
        <xdr:cNvSpPr/>
      </xdr:nvSpPr>
      <xdr:spPr>
        <a:xfrm>
          <a:off x="8699500" y="98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168891</xdr:rowOff>
    </xdr:from>
    <xdr:ext cx="599010" cy="259045"/>
    <xdr:sp macro="" textlink="">
      <xdr:nvSpPr>
        <xdr:cNvPr id="373" name="テキスト ボックス 372"/>
        <xdr:cNvSpPr txBox="1"/>
      </xdr:nvSpPr>
      <xdr:spPr>
        <a:xfrm>
          <a:off x="8450795" y="959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110238</xdr:rowOff>
    </xdr:from>
    <xdr:to>
      <xdr:col>41</xdr:col>
      <xdr:colOff>101600</xdr:colOff>
      <xdr:row>58</xdr:row>
      <xdr:rowOff>40388</xdr:rowOff>
    </xdr:to>
    <xdr:sp macro="" textlink="">
      <xdr:nvSpPr>
        <xdr:cNvPr id="374" name="楕円 373"/>
        <xdr:cNvSpPr/>
      </xdr:nvSpPr>
      <xdr:spPr>
        <a:xfrm>
          <a:off x="7810500" y="988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56915</xdr:rowOff>
    </xdr:from>
    <xdr:ext cx="599010" cy="259045"/>
    <xdr:sp macro="" textlink="">
      <xdr:nvSpPr>
        <xdr:cNvPr id="375" name="テキスト ボックス 374"/>
        <xdr:cNvSpPr txBox="1"/>
      </xdr:nvSpPr>
      <xdr:spPr>
        <a:xfrm>
          <a:off x="7561795" y="965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83510</xdr:rowOff>
    </xdr:from>
    <xdr:to>
      <xdr:col>36</xdr:col>
      <xdr:colOff>165100</xdr:colOff>
      <xdr:row>58</xdr:row>
      <xdr:rowOff>13660</xdr:rowOff>
    </xdr:to>
    <xdr:sp macro="" textlink="">
      <xdr:nvSpPr>
        <xdr:cNvPr id="376" name="楕円 375"/>
        <xdr:cNvSpPr/>
      </xdr:nvSpPr>
      <xdr:spPr>
        <a:xfrm>
          <a:off x="6921500" y="98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30187</xdr:rowOff>
    </xdr:from>
    <xdr:ext cx="599010" cy="259045"/>
    <xdr:sp macro="" textlink="">
      <xdr:nvSpPr>
        <xdr:cNvPr id="377" name="テキスト ボックス 376"/>
        <xdr:cNvSpPr txBox="1"/>
      </xdr:nvSpPr>
      <xdr:spPr>
        <a:xfrm>
          <a:off x="6672795" y="963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57598</xdr:rowOff>
    </xdr:from>
    <xdr:to>
      <xdr:col>55</xdr:col>
      <xdr:colOff>0</xdr:colOff>
      <xdr:row>78</xdr:row>
      <xdr:rowOff>67001</xdr:rowOff>
    </xdr:to>
    <xdr:cxnSp macro="">
      <xdr:nvCxnSpPr>
        <xdr:cNvPr id="404" name="直線コネクタ 403"/>
        <xdr:cNvCxnSpPr/>
      </xdr:nvCxnSpPr>
      <xdr:spPr>
        <a:xfrm>
          <a:off x="9639300" y="13430698"/>
          <a:ext cx="8382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32990</xdr:rowOff>
    </xdr:from>
    <xdr:to>
      <xdr:col>50</xdr:col>
      <xdr:colOff>114300</xdr:colOff>
      <xdr:row>78</xdr:row>
      <xdr:rowOff>57598</xdr:rowOff>
    </xdr:to>
    <xdr:cxnSp macro="">
      <xdr:nvCxnSpPr>
        <xdr:cNvPr id="407" name="直線コネクタ 406"/>
        <xdr:cNvCxnSpPr/>
      </xdr:nvCxnSpPr>
      <xdr:spPr>
        <a:xfrm>
          <a:off x="8750300" y="13406090"/>
          <a:ext cx="8890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32990</xdr:rowOff>
    </xdr:from>
    <xdr:to>
      <xdr:col>45</xdr:col>
      <xdr:colOff>177800</xdr:colOff>
      <xdr:row>78</xdr:row>
      <xdr:rowOff>52656</xdr:rowOff>
    </xdr:to>
    <xdr:cxnSp macro="">
      <xdr:nvCxnSpPr>
        <xdr:cNvPr id="410" name="直線コネクタ 409"/>
        <xdr:cNvCxnSpPr/>
      </xdr:nvCxnSpPr>
      <xdr:spPr>
        <a:xfrm flipV="1">
          <a:off x="7861300" y="13406090"/>
          <a:ext cx="889000" cy="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16201</xdr:rowOff>
    </xdr:from>
    <xdr:to>
      <xdr:col>55</xdr:col>
      <xdr:colOff>50800</xdr:colOff>
      <xdr:row>78</xdr:row>
      <xdr:rowOff>117801</xdr:rowOff>
    </xdr:to>
    <xdr:sp macro="" textlink="">
      <xdr:nvSpPr>
        <xdr:cNvPr id="420" name="楕円 419"/>
        <xdr:cNvSpPr/>
      </xdr:nvSpPr>
      <xdr:spPr>
        <a:xfrm>
          <a:off x="10426700" y="133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147028</xdr:rowOff>
    </xdr:from>
    <xdr:ext cx="534377" cy="259045"/>
    <xdr:sp macro="" textlink="">
      <xdr:nvSpPr>
        <xdr:cNvPr id="421" name="普通建設事業費 （ うち新規整備　）該当値テキスト"/>
        <xdr:cNvSpPr txBox="1"/>
      </xdr:nvSpPr>
      <xdr:spPr>
        <a:xfrm>
          <a:off x="10528300" y="131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6798</xdr:rowOff>
    </xdr:from>
    <xdr:to>
      <xdr:col>50</xdr:col>
      <xdr:colOff>165100</xdr:colOff>
      <xdr:row>78</xdr:row>
      <xdr:rowOff>108398</xdr:rowOff>
    </xdr:to>
    <xdr:sp macro="" textlink="">
      <xdr:nvSpPr>
        <xdr:cNvPr id="422" name="楕円 421"/>
        <xdr:cNvSpPr/>
      </xdr:nvSpPr>
      <xdr:spPr>
        <a:xfrm>
          <a:off x="9588500" y="133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124925</xdr:rowOff>
    </xdr:from>
    <xdr:ext cx="534377" cy="259045"/>
    <xdr:sp macro="" textlink="">
      <xdr:nvSpPr>
        <xdr:cNvPr id="423" name="テキスト ボックス 422"/>
        <xdr:cNvSpPr txBox="1"/>
      </xdr:nvSpPr>
      <xdr:spPr>
        <a:xfrm>
          <a:off x="9372111" y="1315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153640</xdr:rowOff>
    </xdr:from>
    <xdr:to>
      <xdr:col>46</xdr:col>
      <xdr:colOff>38100</xdr:colOff>
      <xdr:row>78</xdr:row>
      <xdr:rowOff>83790</xdr:rowOff>
    </xdr:to>
    <xdr:sp macro="" textlink="">
      <xdr:nvSpPr>
        <xdr:cNvPr id="424" name="楕円 423"/>
        <xdr:cNvSpPr/>
      </xdr:nvSpPr>
      <xdr:spPr>
        <a:xfrm>
          <a:off x="8699500" y="133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100317</xdr:rowOff>
    </xdr:from>
    <xdr:ext cx="534377" cy="259045"/>
    <xdr:sp macro="" textlink="">
      <xdr:nvSpPr>
        <xdr:cNvPr id="425" name="テキスト ボックス 424"/>
        <xdr:cNvSpPr txBox="1"/>
      </xdr:nvSpPr>
      <xdr:spPr>
        <a:xfrm>
          <a:off x="8483111" y="1313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1856</xdr:rowOff>
    </xdr:from>
    <xdr:to>
      <xdr:col>41</xdr:col>
      <xdr:colOff>101600</xdr:colOff>
      <xdr:row>78</xdr:row>
      <xdr:rowOff>103456</xdr:rowOff>
    </xdr:to>
    <xdr:sp macro="" textlink="">
      <xdr:nvSpPr>
        <xdr:cNvPr id="426" name="楕円 425"/>
        <xdr:cNvSpPr/>
      </xdr:nvSpPr>
      <xdr:spPr>
        <a:xfrm>
          <a:off x="7810500" y="133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94583</xdr:rowOff>
    </xdr:from>
    <xdr:ext cx="534377" cy="259045"/>
    <xdr:sp macro="" textlink="">
      <xdr:nvSpPr>
        <xdr:cNvPr id="427" name="テキスト ボックス 426"/>
        <xdr:cNvSpPr txBox="1"/>
      </xdr:nvSpPr>
      <xdr:spPr>
        <a:xfrm>
          <a:off x="7594111" y="134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152242</xdr:rowOff>
    </xdr:from>
    <xdr:to>
      <xdr:col>55</xdr:col>
      <xdr:colOff>0</xdr:colOff>
      <xdr:row>96</xdr:row>
      <xdr:rowOff>137909</xdr:rowOff>
    </xdr:to>
    <xdr:cxnSp macro="">
      <xdr:nvCxnSpPr>
        <xdr:cNvPr id="456" name="直線コネクタ 455"/>
        <xdr:cNvCxnSpPr/>
      </xdr:nvCxnSpPr>
      <xdr:spPr>
        <a:xfrm flipV="1">
          <a:off x="9639300" y="16439992"/>
          <a:ext cx="838200" cy="1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137909</xdr:rowOff>
    </xdr:from>
    <xdr:to>
      <xdr:col>50</xdr:col>
      <xdr:colOff>114300</xdr:colOff>
      <xdr:row>96</xdr:row>
      <xdr:rowOff>165585</xdr:rowOff>
    </xdr:to>
    <xdr:cxnSp macro="">
      <xdr:nvCxnSpPr>
        <xdr:cNvPr id="459" name="直線コネクタ 458"/>
        <xdr:cNvCxnSpPr/>
      </xdr:nvCxnSpPr>
      <xdr:spPr>
        <a:xfrm flipV="1">
          <a:off x="8750300" y="16597109"/>
          <a:ext cx="8890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17462</xdr:rowOff>
    </xdr:from>
    <xdr:ext cx="534377" cy="259045"/>
    <xdr:sp macro="" textlink="">
      <xdr:nvSpPr>
        <xdr:cNvPr id="461" name="テキスト ボックス 460"/>
        <xdr:cNvSpPr txBox="1"/>
      </xdr:nvSpPr>
      <xdr:spPr>
        <a:xfrm>
          <a:off x="9372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32845</xdr:rowOff>
    </xdr:from>
    <xdr:to>
      <xdr:col>45</xdr:col>
      <xdr:colOff>177800</xdr:colOff>
      <xdr:row>96</xdr:row>
      <xdr:rowOff>165585</xdr:rowOff>
    </xdr:to>
    <xdr:cxnSp macro="">
      <xdr:nvCxnSpPr>
        <xdr:cNvPr id="462" name="直線コネクタ 461"/>
        <xdr:cNvCxnSpPr/>
      </xdr:nvCxnSpPr>
      <xdr:spPr>
        <a:xfrm>
          <a:off x="7861300" y="16149145"/>
          <a:ext cx="889000" cy="4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4" name="テキスト ボックス 463"/>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68166</xdr:rowOff>
    </xdr:from>
    <xdr:ext cx="534377" cy="259045"/>
    <xdr:sp macro="" textlink="">
      <xdr:nvSpPr>
        <xdr:cNvPr id="466" name="テキスト ボックス 465"/>
        <xdr:cNvSpPr txBox="1"/>
      </xdr:nvSpPr>
      <xdr:spPr>
        <a:xfrm>
          <a:off x="7594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101442</xdr:rowOff>
    </xdr:from>
    <xdr:to>
      <xdr:col>55</xdr:col>
      <xdr:colOff>50800</xdr:colOff>
      <xdr:row>96</xdr:row>
      <xdr:rowOff>31592</xdr:rowOff>
    </xdr:to>
    <xdr:sp macro="" textlink="">
      <xdr:nvSpPr>
        <xdr:cNvPr id="472" name="楕円 471"/>
        <xdr:cNvSpPr/>
      </xdr:nvSpPr>
      <xdr:spPr>
        <a:xfrm>
          <a:off x="10426700" y="163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124319</xdr:rowOff>
    </xdr:from>
    <xdr:ext cx="534377" cy="259045"/>
    <xdr:sp macro="" textlink="">
      <xdr:nvSpPr>
        <xdr:cNvPr id="473" name="普通建設事業費 （ うち更新整備　）該当値テキスト"/>
        <xdr:cNvSpPr txBox="1"/>
      </xdr:nvSpPr>
      <xdr:spPr>
        <a:xfrm>
          <a:off x="10528300" y="1624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87109</xdr:rowOff>
    </xdr:from>
    <xdr:to>
      <xdr:col>50</xdr:col>
      <xdr:colOff>165100</xdr:colOff>
      <xdr:row>97</xdr:row>
      <xdr:rowOff>17259</xdr:rowOff>
    </xdr:to>
    <xdr:sp macro="" textlink="">
      <xdr:nvSpPr>
        <xdr:cNvPr id="474" name="楕円 473"/>
        <xdr:cNvSpPr/>
      </xdr:nvSpPr>
      <xdr:spPr>
        <a:xfrm>
          <a:off x="9588500" y="1654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33786</xdr:rowOff>
    </xdr:from>
    <xdr:ext cx="534377" cy="259045"/>
    <xdr:sp macro="" textlink="">
      <xdr:nvSpPr>
        <xdr:cNvPr id="475" name="テキスト ボックス 474"/>
        <xdr:cNvSpPr txBox="1"/>
      </xdr:nvSpPr>
      <xdr:spPr>
        <a:xfrm>
          <a:off x="9372111" y="163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114785</xdr:rowOff>
    </xdr:from>
    <xdr:to>
      <xdr:col>46</xdr:col>
      <xdr:colOff>38100</xdr:colOff>
      <xdr:row>97</xdr:row>
      <xdr:rowOff>44935</xdr:rowOff>
    </xdr:to>
    <xdr:sp macro="" textlink="">
      <xdr:nvSpPr>
        <xdr:cNvPr id="476" name="楕円 475"/>
        <xdr:cNvSpPr/>
      </xdr:nvSpPr>
      <xdr:spPr>
        <a:xfrm>
          <a:off x="8699500" y="16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61462</xdr:rowOff>
    </xdr:from>
    <xdr:ext cx="534377" cy="259045"/>
    <xdr:sp macro="" textlink="">
      <xdr:nvSpPr>
        <xdr:cNvPr id="477" name="テキスト ボックス 476"/>
        <xdr:cNvSpPr txBox="1"/>
      </xdr:nvSpPr>
      <xdr:spPr>
        <a:xfrm>
          <a:off x="8483111" y="163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153495</xdr:rowOff>
    </xdr:from>
    <xdr:to>
      <xdr:col>41</xdr:col>
      <xdr:colOff>101600</xdr:colOff>
      <xdr:row>94</xdr:row>
      <xdr:rowOff>83645</xdr:rowOff>
    </xdr:to>
    <xdr:sp macro="" textlink="">
      <xdr:nvSpPr>
        <xdr:cNvPr id="478" name="楕円 477"/>
        <xdr:cNvSpPr/>
      </xdr:nvSpPr>
      <xdr:spPr>
        <a:xfrm>
          <a:off x="7810500" y="160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100172</xdr:rowOff>
    </xdr:from>
    <xdr:ext cx="599010" cy="259045"/>
    <xdr:sp macro="" textlink="">
      <xdr:nvSpPr>
        <xdr:cNvPr id="479" name="テキスト ボックス 478"/>
        <xdr:cNvSpPr txBox="1"/>
      </xdr:nvSpPr>
      <xdr:spPr>
        <a:xfrm>
          <a:off x="7561795" y="1587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84238</xdr:rowOff>
    </xdr:from>
    <xdr:to>
      <xdr:col>85</xdr:col>
      <xdr:colOff>127000</xdr:colOff>
      <xdr:row>39</xdr:row>
      <xdr:rowOff>94444</xdr:rowOff>
    </xdr:to>
    <xdr:cxnSp macro="">
      <xdr:nvCxnSpPr>
        <xdr:cNvPr id="510" name="直線コネクタ 509"/>
        <xdr:cNvCxnSpPr/>
      </xdr:nvCxnSpPr>
      <xdr:spPr>
        <a:xfrm>
          <a:off x="15481300" y="6770788"/>
          <a:ext cx="8382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84238</xdr:rowOff>
    </xdr:from>
    <xdr:to>
      <xdr:col>81</xdr:col>
      <xdr:colOff>50800</xdr:colOff>
      <xdr:row>39</xdr:row>
      <xdr:rowOff>92837</xdr:rowOff>
    </xdr:to>
    <xdr:cxnSp macro="">
      <xdr:nvCxnSpPr>
        <xdr:cNvPr id="513" name="直線コネクタ 512"/>
        <xdr:cNvCxnSpPr/>
      </xdr:nvCxnSpPr>
      <xdr:spPr>
        <a:xfrm flipV="1">
          <a:off x="14592300" y="6770788"/>
          <a:ext cx="8890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92837</xdr:rowOff>
    </xdr:from>
    <xdr:to>
      <xdr:col>76</xdr:col>
      <xdr:colOff>114300</xdr:colOff>
      <xdr:row>39</xdr:row>
      <xdr:rowOff>98878</xdr:rowOff>
    </xdr:to>
    <xdr:cxnSp macro="">
      <xdr:nvCxnSpPr>
        <xdr:cNvPr id="516" name="直線コネクタ 515"/>
        <xdr:cNvCxnSpPr/>
      </xdr:nvCxnSpPr>
      <xdr:spPr>
        <a:xfrm flipV="1">
          <a:off x="13703300" y="677938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67132</xdr:rowOff>
    </xdr:from>
    <xdr:to>
      <xdr:col>71</xdr:col>
      <xdr:colOff>177800</xdr:colOff>
      <xdr:row>39</xdr:row>
      <xdr:rowOff>98878</xdr:rowOff>
    </xdr:to>
    <xdr:cxnSp macro="">
      <xdr:nvCxnSpPr>
        <xdr:cNvPr id="519" name="直線コネクタ 518"/>
        <xdr:cNvCxnSpPr/>
      </xdr:nvCxnSpPr>
      <xdr:spPr>
        <a:xfrm>
          <a:off x="12814300" y="6753682"/>
          <a:ext cx="889000" cy="3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43644</xdr:rowOff>
    </xdr:from>
    <xdr:to>
      <xdr:col>85</xdr:col>
      <xdr:colOff>177800</xdr:colOff>
      <xdr:row>39</xdr:row>
      <xdr:rowOff>145244</xdr:rowOff>
    </xdr:to>
    <xdr:sp macro="" textlink="">
      <xdr:nvSpPr>
        <xdr:cNvPr id="529" name="楕円 528"/>
        <xdr:cNvSpPr/>
      </xdr:nvSpPr>
      <xdr:spPr>
        <a:xfrm>
          <a:off x="16268700" y="67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469744" cy="259045"/>
    <xdr:sp macro="" textlink="">
      <xdr:nvSpPr>
        <xdr:cNvPr id="530" name="災害復旧事業費該当値テキスト"/>
        <xdr:cNvSpPr txBox="1"/>
      </xdr:nvSpPr>
      <xdr:spPr>
        <a:xfrm>
          <a:off x="16370300" y="66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33438</xdr:rowOff>
    </xdr:from>
    <xdr:to>
      <xdr:col>81</xdr:col>
      <xdr:colOff>101600</xdr:colOff>
      <xdr:row>39</xdr:row>
      <xdr:rowOff>135038</xdr:rowOff>
    </xdr:to>
    <xdr:sp macro="" textlink="">
      <xdr:nvSpPr>
        <xdr:cNvPr id="531" name="楕円 530"/>
        <xdr:cNvSpPr/>
      </xdr:nvSpPr>
      <xdr:spPr>
        <a:xfrm>
          <a:off x="15430500" y="67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126165</xdr:rowOff>
    </xdr:from>
    <xdr:ext cx="469744" cy="259045"/>
    <xdr:sp macro="" textlink="">
      <xdr:nvSpPr>
        <xdr:cNvPr id="532" name="テキスト ボックス 531"/>
        <xdr:cNvSpPr txBox="1"/>
      </xdr:nvSpPr>
      <xdr:spPr>
        <a:xfrm>
          <a:off x="15246428" y="68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42037</xdr:rowOff>
    </xdr:from>
    <xdr:to>
      <xdr:col>76</xdr:col>
      <xdr:colOff>165100</xdr:colOff>
      <xdr:row>39</xdr:row>
      <xdr:rowOff>143637</xdr:rowOff>
    </xdr:to>
    <xdr:sp macro="" textlink="">
      <xdr:nvSpPr>
        <xdr:cNvPr id="533" name="楕円 532"/>
        <xdr:cNvSpPr/>
      </xdr:nvSpPr>
      <xdr:spPr>
        <a:xfrm>
          <a:off x="14541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134764</xdr:rowOff>
    </xdr:from>
    <xdr:ext cx="469744" cy="259045"/>
    <xdr:sp macro="" textlink="">
      <xdr:nvSpPr>
        <xdr:cNvPr id="534" name="テキスト ボックス 533"/>
        <xdr:cNvSpPr txBox="1"/>
      </xdr:nvSpPr>
      <xdr:spPr>
        <a:xfrm>
          <a:off x="14357428" y="682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5" name="楕円 53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6" name="テキスト ボックス 53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16332</xdr:rowOff>
    </xdr:from>
    <xdr:to>
      <xdr:col>67</xdr:col>
      <xdr:colOff>101600</xdr:colOff>
      <xdr:row>39</xdr:row>
      <xdr:rowOff>117932</xdr:rowOff>
    </xdr:to>
    <xdr:sp macro="" textlink="">
      <xdr:nvSpPr>
        <xdr:cNvPr id="537" name="楕円 536"/>
        <xdr:cNvSpPr/>
      </xdr:nvSpPr>
      <xdr:spPr>
        <a:xfrm>
          <a:off x="12763500" y="67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109059</xdr:rowOff>
    </xdr:from>
    <xdr:ext cx="469744" cy="259045"/>
    <xdr:sp macro="" textlink="">
      <xdr:nvSpPr>
        <xdr:cNvPr id="538" name="テキスト ボックス 537"/>
        <xdr:cNvSpPr txBox="1"/>
      </xdr:nvSpPr>
      <xdr:spPr>
        <a:xfrm>
          <a:off x="12579428" y="679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137260</xdr:rowOff>
    </xdr:from>
    <xdr:to>
      <xdr:col>85</xdr:col>
      <xdr:colOff>127000</xdr:colOff>
      <xdr:row>74</xdr:row>
      <xdr:rowOff>153742</xdr:rowOff>
    </xdr:to>
    <xdr:cxnSp macro="">
      <xdr:nvCxnSpPr>
        <xdr:cNvPr id="612" name="直線コネクタ 611"/>
        <xdr:cNvCxnSpPr/>
      </xdr:nvCxnSpPr>
      <xdr:spPr>
        <a:xfrm flipV="1">
          <a:off x="15481300" y="12824560"/>
          <a:ext cx="8382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128470</xdr:rowOff>
    </xdr:from>
    <xdr:to>
      <xdr:col>81</xdr:col>
      <xdr:colOff>50800</xdr:colOff>
      <xdr:row>74</xdr:row>
      <xdr:rowOff>153742</xdr:rowOff>
    </xdr:to>
    <xdr:cxnSp macro="">
      <xdr:nvCxnSpPr>
        <xdr:cNvPr id="615" name="直線コネクタ 614"/>
        <xdr:cNvCxnSpPr/>
      </xdr:nvCxnSpPr>
      <xdr:spPr>
        <a:xfrm>
          <a:off x="14592300" y="12815770"/>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128470</xdr:rowOff>
    </xdr:from>
    <xdr:to>
      <xdr:col>76</xdr:col>
      <xdr:colOff>114300</xdr:colOff>
      <xdr:row>74</xdr:row>
      <xdr:rowOff>153564</xdr:rowOff>
    </xdr:to>
    <xdr:cxnSp macro="">
      <xdr:nvCxnSpPr>
        <xdr:cNvPr id="618" name="直線コネクタ 617"/>
        <xdr:cNvCxnSpPr/>
      </xdr:nvCxnSpPr>
      <xdr:spPr>
        <a:xfrm flipV="1">
          <a:off x="13703300" y="12815770"/>
          <a:ext cx="889000" cy="2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143838</xdr:rowOff>
    </xdr:from>
    <xdr:to>
      <xdr:col>71</xdr:col>
      <xdr:colOff>177800</xdr:colOff>
      <xdr:row>74</xdr:row>
      <xdr:rowOff>153564</xdr:rowOff>
    </xdr:to>
    <xdr:cxnSp macro="">
      <xdr:nvCxnSpPr>
        <xdr:cNvPr id="621" name="直線コネクタ 620"/>
        <xdr:cNvCxnSpPr/>
      </xdr:nvCxnSpPr>
      <xdr:spPr>
        <a:xfrm>
          <a:off x="12814300" y="12831138"/>
          <a:ext cx="889000" cy="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42375</xdr:rowOff>
    </xdr:from>
    <xdr:ext cx="534377" cy="259045"/>
    <xdr:sp macro="" textlink="">
      <xdr:nvSpPr>
        <xdr:cNvPr id="623" name="テキスト ボックス 622"/>
        <xdr:cNvSpPr txBox="1"/>
      </xdr:nvSpPr>
      <xdr:spPr>
        <a:xfrm>
          <a:off x="13436111" y="12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86460</xdr:rowOff>
    </xdr:from>
    <xdr:to>
      <xdr:col>85</xdr:col>
      <xdr:colOff>177800</xdr:colOff>
      <xdr:row>75</xdr:row>
      <xdr:rowOff>16610</xdr:rowOff>
    </xdr:to>
    <xdr:sp macro="" textlink="">
      <xdr:nvSpPr>
        <xdr:cNvPr id="631" name="楕円 630"/>
        <xdr:cNvSpPr/>
      </xdr:nvSpPr>
      <xdr:spPr>
        <a:xfrm>
          <a:off x="16268700" y="127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109337</xdr:rowOff>
    </xdr:from>
    <xdr:ext cx="599010" cy="259045"/>
    <xdr:sp macro="" textlink="">
      <xdr:nvSpPr>
        <xdr:cNvPr id="632" name="公債費該当値テキスト"/>
        <xdr:cNvSpPr txBox="1"/>
      </xdr:nvSpPr>
      <xdr:spPr>
        <a:xfrm>
          <a:off x="16370300" y="126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102942</xdr:rowOff>
    </xdr:from>
    <xdr:to>
      <xdr:col>81</xdr:col>
      <xdr:colOff>101600</xdr:colOff>
      <xdr:row>75</xdr:row>
      <xdr:rowOff>33092</xdr:rowOff>
    </xdr:to>
    <xdr:sp macro="" textlink="">
      <xdr:nvSpPr>
        <xdr:cNvPr id="633" name="楕円 632"/>
        <xdr:cNvSpPr/>
      </xdr:nvSpPr>
      <xdr:spPr>
        <a:xfrm>
          <a:off x="15430500" y="127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49619</xdr:rowOff>
    </xdr:from>
    <xdr:ext cx="534377" cy="259045"/>
    <xdr:sp macro="" textlink="">
      <xdr:nvSpPr>
        <xdr:cNvPr id="634" name="テキスト ボックス 633"/>
        <xdr:cNvSpPr txBox="1"/>
      </xdr:nvSpPr>
      <xdr:spPr>
        <a:xfrm>
          <a:off x="15214111" y="125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77670</xdr:rowOff>
    </xdr:from>
    <xdr:to>
      <xdr:col>76</xdr:col>
      <xdr:colOff>165100</xdr:colOff>
      <xdr:row>75</xdr:row>
      <xdr:rowOff>7820</xdr:rowOff>
    </xdr:to>
    <xdr:sp macro="" textlink="">
      <xdr:nvSpPr>
        <xdr:cNvPr id="635" name="楕円 634"/>
        <xdr:cNvSpPr/>
      </xdr:nvSpPr>
      <xdr:spPr>
        <a:xfrm>
          <a:off x="14541500" y="1276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24347</xdr:rowOff>
    </xdr:from>
    <xdr:ext cx="599010" cy="259045"/>
    <xdr:sp macro="" textlink="">
      <xdr:nvSpPr>
        <xdr:cNvPr id="636" name="テキスト ボックス 635"/>
        <xdr:cNvSpPr txBox="1"/>
      </xdr:nvSpPr>
      <xdr:spPr>
        <a:xfrm>
          <a:off x="14292795" y="1254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102764</xdr:rowOff>
    </xdr:from>
    <xdr:to>
      <xdr:col>72</xdr:col>
      <xdr:colOff>38100</xdr:colOff>
      <xdr:row>75</xdr:row>
      <xdr:rowOff>32914</xdr:rowOff>
    </xdr:to>
    <xdr:sp macro="" textlink="">
      <xdr:nvSpPr>
        <xdr:cNvPr id="637" name="楕円 636"/>
        <xdr:cNvSpPr/>
      </xdr:nvSpPr>
      <xdr:spPr>
        <a:xfrm>
          <a:off x="13652500" y="127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49441</xdr:rowOff>
    </xdr:from>
    <xdr:ext cx="534377" cy="259045"/>
    <xdr:sp macro="" textlink="">
      <xdr:nvSpPr>
        <xdr:cNvPr id="638" name="テキスト ボックス 637"/>
        <xdr:cNvSpPr txBox="1"/>
      </xdr:nvSpPr>
      <xdr:spPr>
        <a:xfrm>
          <a:off x="13436111" y="125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93038</xdr:rowOff>
    </xdr:from>
    <xdr:to>
      <xdr:col>67</xdr:col>
      <xdr:colOff>101600</xdr:colOff>
      <xdr:row>75</xdr:row>
      <xdr:rowOff>23188</xdr:rowOff>
    </xdr:to>
    <xdr:sp macro="" textlink="">
      <xdr:nvSpPr>
        <xdr:cNvPr id="639" name="楕円 638"/>
        <xdr:cNvSpPr/>
      </xdr:nvSpPr>
      <xdr:spPr>
        <a:xfrm>
          <a:off x="12763500" y="1278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39715</xdr:rowOff>
    </xdr:from>
    <xdr:ext cx="534377" cy="259045"/>
    <xdr:sp macro="" textlink="">
      <xdr:nvSpPr>
        <xdr:cNvPr id="640" name="テキスト ボックス 639"/>
        <xdr:cNvSpPr txBox="1"/>
      </xdr:nvSpPr>
      <xdr:spPr>
        <a:xfrm>
          <a:off x="12547111" y="125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153431</xdr:rowOff>
    </xdr:from>
    <xdr:to>
      <xdr:col>85</xdr:col>
      <xdr:colOff>127000</xdr:colOff>
      <xdr:row>99</xdr:row>
      <xdr:rowOff>16007</xdr:rowOff>
    </xdr:to>
    <xdr:cxnSp macro="">
      <xdr:nvCxnSpPr>
        <xdr:cNvPr id="669" name="直線コネクタ 668"/>
        <xdr:cNvCxnSpPr/>
      </xdr:nvCxnSpPr>
      <xdr:spPr>
        <a:xfrm>
          <a:off x="15481300" y="16955531"/>
          <a:ext cx="838200" cy="3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153431</xdr:rowOff>
    </xdr:from>
    <xdr:to>
      <xdr:col>81</xdr:col>
      <xdr:colOff>50800</xdr:colOff>
      <xdr:row>99</xdr:row>
      <xdr:rowOff>12621</xdr:rowOff>
    </xdr:to>
    <xdr:cxnSp macro="">
      <xdr:nvCxnSpPr>
        <xdr:cNvPr id="672" name="直線コネクタ 671"/>
        <xdr:cNvCxnSpPr/>
      </xdr:nvCxnSpPr>
      <xdr:spPr>
        <a:xfrm flipV="1">
          <a:off x="14592300" y="16955531"/>
          <a:ext cx="8890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12621</xdr:rowOff>
    </xdr:from>
    <xdr:to>
      <xdr:col>76</xdr:col>
      <xdr:colOff>114300</xdr:colOff>
      <xdr:row>99</xdr:row>
      <xdr:rowOff>23099</xdr:rowOff>
    </xdr:to>
    <xdr:cxnSp macro="">
      <xdr:nvCxnSpPr>
        <xdr:cNvPr id="675" name="直線コネクタ 674"/>
        <xdr:cNvCxnSpPr/>
      </xdr:nvCxnSpPr>
      <xdr:spPr>
        <a:xfrm flipV="1">
          <a:off x="13703300" y="1698617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7789</xdr:rowOff>
    </xdr:from>
    <xdr:to>
      <xdr:col>71</xdr:col>
      <xdr:colOff>177800</xdr:colOff>
      <xdr:row>99</xdr:row>
      <xdr:rowOff>23099</xdr:rowOff>
    </xdr:to>
    <xdr:cxnSp macro="">
      <xdr:nvCxnSpPr>
        <xdr:cNvPr id="678" name="直線コネクタ 677"/>
        <xdr:cNvCxnSpPr/>
      </xdr:nvCxnSpPr>
      <xdr:spPr>
        <a:xfrm>
          <a:off x="12814300" y="16981339"/>
          <a:ext cx="889000" cy="1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136657</xdr:rowOff>
    </xdr:from>
    <xdr:to>
      <xdr:col>85</xdr:col>
      <xdr:colOff>177800</xdr:colOff>
      <xdr:row>99</xdr:row>
      <xdr:rowOff>66807</xdr:rowOff>
    </xdr:to>
    <xdr:sp macro="" textlink="">
      <xdr:nvSpPr>
        <xdr:cNvPr id="688" name="楕円 687"/>
        <xdr:cNvSpPr/>
      </xdr:nvSpPr>
      <xdr:spPr>
        <a:xfrm>
          <a:off x="16268700" y="169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102631</xdr:rowOff>
    </xdr:from>
    <xdr:to>
      <xdr:col>81</xdr:col>
      <xdr:colOff>101600</xdr:colOff>
      <xdr:row>99</xdr:row>
      <xdr:rowOff>32781</xdr:rowOff>
    </xdr:to>
    <xdr:sp macro="" textlink="">
      <xdr:nvSpPr>
        <xdr:cNvPr id="690" name="楕円 689"/>
        <xdr:cNvSpPr/>
      </xdr:nvSpPr>
      <xdr:spPr>
        <a:xfrm>
          <a:off x="15430500" y="169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23908</xdr:rowOff>
    </xdr:from>
    <xdr:ext cx="534377" cy="259045"/>
    <xdr:sp macro="" textlink="">
      <xdr:nvSpPr>
        <xdr:cNvPr id="691" name="テキスト ボックス 690"/>
        <xdr:cNvSpPr txBox="1"/>
      </xdr:nvSpPr>
      <xdr:spPr>
        <a:xfrm>
          <a:off x="15214111" y="169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133271</xdr:rowOff>
    </xdr:from>
    <xdr:to>
      <xdr:col>76</xdr:col>
      <xdr:colOff>165100</xdr:colOff>
      <xdr:row>99</xdr:row>
      <xdr:rowOff>63421</xdr:rowOff>
    </xdr:to>
    <xdr:sp macro="" textlink="">
      <xdr:nvSpPr>
        <xdr:cNvPr id="692" name="楕円 691"/>
        <xdr:cNvSpPr/>
      </xdr:nvSpPr>
      <xdr:spPr>
        <a:xfrm>
          <a:off x="14541500" y="1693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54548</xdr:rowOff>
    </xdr:from>
    <xdr:ext cx="534377" cy="259045"/>
    <xdr:sp macro="" textlink="">
      <xdr:nvSpPr>
        <xdr:cNvPr id="693" name="テキスト ボックス 692"/>
        <xdr:cNvSpPr txBox="1"/>
      </xdr:nvSpPr>
      <xdr:spPr>
        <a:xfrm>
          <a:off x="14325111" y="1702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143749</xdr:rowOff>
    </xdr:from>
    <xdr:to>
      <xdr:col>72</xdr:col>
      <xdr:colOff>38100</xdr:colOff>
      <xdr:row>99</xdr:row>
      <xdr:rowOff>73899</xdr:rowOff>
    </xdr:to>
    <xdr:sp macro="" textlink="">
      <xdr:nvSpPr>
        <xdr:cNvPr id="694" name="楕円 693"/>
        <xdr:cNvSpPr/>
      </xdr:nvSpPr>
      <xdr:spPr>
        <a:xfrm>
          <a:off x="13652500" y="169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65026</xdr:rowOff>
    </xdr:from>
    <xdr:ext cx="534377" cy="259045"/>
    <xdr:sp macro="" textlink="">
      <xdr:nvSpPr>
        <xdr:cNvPr id="695" name="テキスト ボックス 694"/>
        <xdr:cNvSpPr txBox="1"/>
      </xdr:nvSpPr>
      <xdr:spPr>
        <a:xfrm>
          <a:off x="13436111" y="1703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128439</xdr:rowOff>
    </xdr:from>
    <xdr:to>
      <xdr:col>67</xdr:col>
      <xdr:colOff>101600</xdr:colOff>
      <xdr:row>99</xdr:row>
      <xdr:rowOff>58589</xdr:rowOff>
    </xdr:to>
    <xdr:sp macro="" textlink="">
      <xdr:nvSpPr>
        <xdr:cNvPr id="696" name="楕円 695"/>
        <xdr:cNvSpPr/>
      </xdr:nvSpPr>
      <xdr:spPr>
        <a:xfrm>
          <a:off x="12763500" y="169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49716</xdr:rowOff>
    </xdr:from>
    <xdr:ext cx="534377" cy="259045"/>
    <xdr:sp macro="" textlink="">
      <xdr:nvSpPr>
        <xdr:cNvPr id="697" name="テキスト ボックス 696"/>
        <xdr:cNvSpPr txBox="1"/>
      </xdr:nvSpPr>
      <xdr:spPr>
        <a:xfrm>
          <a:off x="12547111" y="170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40259</xdr:rowOff>
    </xdr:from>
    <xdr:to>
      <xdr:col>116</xdr:col>
      <xdr:colOff>63500</xdr:colOff>
      <xdr:row>39</xdr:row>
      <xdr:rowOff>40449</xdr:rowOff>
    </xdr:to>
    <xdr:cxnSp macro="">
      <xdr:nvCxnSpPr>
        <xdr:cNvPr id="726" name="直線コネクタ 725"/>
        <xdr:cNvCxnSpPr/>
      </xdr:nvCxnSpPr>
      <xdr:spPr>
        <a:xfrm flipV="1">
          <a:off x="21323300" y="672680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40449</xdr:rowOff>
    </xdr:from>
    <xdr:to>
      <xdr:col>111</xdr:col>
      <xdr:colOff>177800</xdr:colOff>
      <xdr:row>39</xdr:row>
      <xdr:rowOff>40831</xdr:rowOff>
    </xdr:to>
    <xdr:cxnSp macro="">
      <xdr:nvCxnSpPr>
        <xdr:cNvPr id="729" name="直線コネクタ 728"/>
        <xdr:cNvCxnSpPr/>
      </xdr:nvCxnSpPr>
      <xdr:spPr>
        <a:xfrm flipV="1">
          <a:off x="20434300" y="672699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40831</xdr:rowOff>
    </xdr:from>
    <xdr:to>
      <xdr:col>107</xdr:col>
      <xdr:colOff>50800</xdr:colOff>
      <xdr:row>39</xdr:row>
      <xdr:rowOff>41973</xdr:rowOff>
    </xdr:to>
    <xdr:cxnSp macro="">
      <xdr:nvCxnSpPr>
        <xdr:cNvPr id="732" name="直線コネクタ 731"/>
        <xdr:cNvCxnSpPr/>
      </xdr:nvCxnSpPr>
      <xdr:spPr>
        <a:xfrm flipV="1">
          <a:off x="19545300" y="672738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165227</xdr:rowOff>
    </xdr:from>
    <xdr:to>
      <xdr:col>102</xdr:col>
      <xdr:colOff>114300</xdr:colOff>
      <xdr:row>39</xdr:row>
      <xdr:rowOff>41973</xdr:rowOff>
    </xdr:to>
    <xdr:cxnSp macro="">
      <xdr:nvCxnSpPr>
        <xdr:cNvPr id="735" name="直線コネクタ 734"/>
        <xdr:cNvCxnSpPr/>
      </xdr:nvCxnSpPr>
      <xdr:spPr>
        <a:xfrm>
          <a:off x="18656300" y="5137277"/>
          <a:ext cx="889000" cy="159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139907</xdr:rowOff>
    </xdr:from>
    <xdr:ext cx="469744" cy="259045"/>
    <xdr:sp macro="" textlink="">
      <xdr:nvSpPr>
        <xdr:cNvPr id="739" name="テキスト ボックス 738"/>
        <xdr:cNvSpPr txBox="1"/>
      </xdr:nvSpPr>
      <xdr:spPr>
        <a:xfrm>
          <a:off x="18421428" y="63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160909</xdr:rowOff>
    </xdr:from>
    <xdr:to>
      <xdr:col>116</xdr:col>
      <xdr:colOff>114300</xdr:colOff>
      <xdr:row>39</xdr:row>
      <xdr:rowOff>91059</xdr:rowOff>
    </xdr:to>
    <xdr:sp macro="" textlink="">
      <xdr:nvSpPr>
        <xdr:cNvPr id="745" name="楕円 744"/>
        <xdr:cNvSpPr/>
      </xdr:nvSpPr>
      <xdr:spPr>
        <a:xfrm>
          <a:off x="22110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75836</xdr:rowOff>
    </xdr:from>
    <xdr:ext cx="313932" cy="259045"/>
    <xdr:sp macro="" textlink="">
      <xdr:nvSpPr>
        <xdr:cNvPr id="746" name="投資及び出資金該当値テキスト"/>
        <xdr:cNvSpPr txBox="1"/>
      </xdr:nvSpPr>
      <xdr:spPr>
        <a:xfrm>
          <a:off x="22212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161099</xdr:rowOff>
    </xdr:from>
    <xdr:to>
      <xdr:col>112</xdr:col>
      <xdr:colOff>38100</xdr:colOff>
      <xdr:row>39</xdr:row>
      <xdr:rowOff>91249</xdr:rowOff>
    </xdr:to>
    <xdr:sp macro="" textlink="">
      <xdr:nvSpPr>
        <xdr:cNvPr id="747" name="楕円 746"/>
        <xdr:cNvSpPr/>
      </xdr:nvSpPr>
      <xdr:spPr>
        <a:xfrm>
          <a:off x="21272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82376</xdr:rowOff>
    </xdr:from>
    <xdr:ext cx="313932" cy="259045"/>
    <xdr:sp macro="" textlink="">
      <xdr:nvSpPr>
        <xdr:cNvPr id="748" name="テキスト ボックス 747"/>
        <xdr:cNvSpPr txBox="1"/>
      </xdr:nvSpPr>
      <xdr:spPr>
        <a:xfrm>
          <a:off x="21166333" y="6768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161481</xdr:rowOff>
    </xdr:from>
    <xdr:to>
      <xdr:col>107</xdr:col>
      <xdr:colOff>101600</xdr:colOff>
      <xdr:row>39</xdr:row>
      <xdr:rowOff>91631</xdr:rowOff>
    </xdr:to>
    <xdr:sp macro="" textlink="">
      <xdr:nvSpPr>
        <xdr:cNvPr id="749" name="楕円 748"/>
        <xdr:cNvSpPr/>
      </xdr:nvSpPr>
      <xdr:spPr>
        <a:xfrm>
          <a:off x="20383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82758</xdr:rowOff>
    </xdr:from>
    <xdr:ext cx="313932" cy="259045"/>
    <xdr:sp macro="" textlink="">
      <xdr:nvSpPr>
        <xdr:cNvPr id="750" name="テキスト ボックス 749"/>
        <xdr:cNvSpPr txBox="1"/>
      </xdr:nvSpPr>
      <xdr:spPr>
        <a:xfrm>
          <a:off x="20277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162623</xdr:rowOff>
    </xdr:from>
    <xdr:to>
      <xdr:col>102</xdr:col>
      <xdr:colOff>165100</xdr:colOff>
      <xdr:row>39</xdr:row>
      <xdr:rowOff>92773</xdr:rowOff>
    </xdr:to>
    <xdr:sp macro="" textlink="">
      <xdr:nvSpPr>
        <xdr:cNvPr id="751" name="楕円 750"/>
        <xdr:cNvSpPr/>
      </xdr:nvSpPr>
      <xdr:spPr>
        <a:xfrm>
          <a:off x="19494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83900</xdr:rowOff>
    </xdr:from>
    <xdr:ext cx="313932" cy="259045"/>
    <xdr:sp macro="" textlink="">
      <xdr:nvSpPr>
        <xdr:cNvPr id="752" name="テキスト ボックス 751"/>
        <xdr:cNvSpPr txBox="1"/>
      </xdr:nvSpPr>
      <xdr:spPr>
        <a:xfrm>
          <a:off x="19388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114427</xdr:rowOff>
    </xdr:from>
    <xdr:to>
      <xdr:col>98</xdr:col>
      <xdr:colOff>38100</xdr:colOff>
      <xdr:row>30</xdr:row>
      <xdr:rowOff>44577</xdr:rowOff>
    </xdr:to>
    <xdr:sp macro="" textlink="">
      <xdr:nvSpPr>
        <xdr:cNvPr id="753" name="楕円 752"/>
        <xdr:cNvSpPr/>
      </xdr:nvSpPr>
      <xdr:spPr>
        <a:xfrm>
          <a:off x="18605500" y="50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61104</xdr:rowOff>
    </xdr:from>
    <xdr:ext cx="469744" cy="259045"/>
    <xdr:sp macro="" textlink="">
      <xdr:nvSpPr>
        <xdr:cNvPr id="754" name="テキスト ボックス 753"/>
        <xdr:cNvSpPr txBox="1"/>
      </xdr:nvSpPr>
      <xdr:spPr>
        <a:xfrm>
          <a:off x="18421428" y="486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62456</xdr:rowOff>
    </xdr:from>
    <xdr:to>
      <xdr:col>116</xdr:col>
      <xdr:colOff>63500</xdr:colOff>
      <xdr:row>58</xdr:row>
      <xdr:rowOff>76401</xdr:rowOff>
    </xdr:to>
    <xdr:cxnSp macro="">
      <xdr:nvCxnSpPr>
        <xdr:cNvPr id="781" name="直線コネクタ 780"/>
        <xdr:cNvCxnSpPr/>
      </xdr:nvCxnSpPr>
      <xdr:spPr>
        <a:xfrm>
          <a:off x="21323300" y="10006556"/>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46271</xdr:rowOff>
    </xdr:from>
    <xdr:to>
      <xdr:col>111</xdr:col>
      <xdr:colOff>177800</xdr:colOff>
      <xdr:row>58</xdr:row>
      <xdr:rowOff>62456</xdr:rowOff>
    </xdr:to>
    <xdr:cxnSp macro="">
      <xdr:nvCxnSpPr>
        <xdr:cNvPr id="784" name="直線コネクタ 783"/>
        <xdr:cNvCxnSpPr/>
      </xdr:nvCxnSpPr>
      <xdr:spPr>
        <a:xfrm>
          <a:off x="20434300" y="9990371"/>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33744</xdr:rowOff>
    </xdr:from>
    <xdr:to>
      <xdr:col>107</xdr:col>
      <xdr:colOff>50800</xdr:colOff>
      <xdr:row>58</xdr:row>
      <xdr:rowOff>46271</xdr:rowOff>
    </xdr:to>
    <xdr:cxnSp macro="">
      <xdr:nvCxnSpPr>
        <xdr:cNvPr id="787" name="直線コネクタ 786"/>
        <xdr:cNvCxnSpPr/>
      </xdr:nvCxnSpPr>
      <xdr:spPr>
        <a:xfrm>
          <a:off x="19545300" y="9977844"/>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33744</xdr:rowOff>
    </xdr:from>
    <xdr:to>
      <xdr:col>102</xdr:col>
      <xdr:colOff>114300</xdr:colOff>
      <xdr:row>58</xdr:row>
      <xdr:rowOff>33904</xdr:rowOff>
    </xdr:to>
    <xdr:cxnSp macro="">
      <xdr:nvCxnSpPr>
        <xdr:cNvPr id="790" name="直線コネクタ 789"/>
        <xdr:cNvCxnSpPr/>
      </xdr:nvCxnSpPr>
      <xdr:spPr>
        <a:xfrm flipV="1">
          <a:off x="18656300" y="9977844"/>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25601</xdr:rowOff>
    </xdr:from>
    <xdr:to>
      <xdr:col>116</xdr:col>
      <xdr:colOff>114300</xdr:colOff>
      <xdr:row>58</xdr:row>
      <xdr:rowOff>127201</xdr:rowOff>
    </xdr:to>
    <xdr:sp macro="" textlink="">
      <xdr:nvSpPr>
        <xdr:cNvPr id="800" name="楕円 799"/>
        <xdr:cNvSpPr/>
      </xdr:nvSpPr>
      <xdr:spPr>
        <a:xfrm>
          <a:off x="22110700" y="99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129049</xdr:rowOff>
    </xdr:from>
    <xdr:ext cx="469744" cy="259045"/>
    <xdr:sp macro="" textlink="">
      <xdr:nvSpPr>
        <xdr:cNvPr id="801" name="貸付金該当値テキスト"/>
        <xdr:cNvSpPr txBox="1"/>
      </xdr:nvSpPr>
      <xdr:spPr>
        <a:xfrm>
          <a:off x="22212300" y="99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11656</xdr:rowOff>
    </xdr:from>
    <xdr:to>
      <xdr:col>112</xdr:col>
      <xdr:colOff>38100</xdr:colOff>
      <xdr:row>58</xdr:row>
      <xdr:rowOff>113256</xdr:rowOff>
    </xdr:to>
    <xdr:sp macro="" textlink="">
      <xdr:nvSpPr>
        <xdr:cNvPr id="802" name="楕円 801"/>
        <xdr:cNvSpPr/>
      </xdr:nvSpPr>
      <xdr:spPr>
        <a:xfrm>
          <a:off x="21272500" y="99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104383</xdr:rowOff>
    </xdr:from>
    <xdr:ext cx="469744" cy="259045"/>
    <xdr:sp macro="" textlink="">
      <xdr:nvSpPr>
        <xdr:cNvPr id="803" name="テキスト ボックス 802"/>
        <xdr:cNvSpPr txBox="1"/>
      </xdr:nvSpPr>
      <xdr:spPr>
        <a:xfrm>
          <a:off x="21088428" y="1004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166921</xdr:rowOff>
    </xdr:from>
    <xdr:to>
      <xdr:col>107</xdr:col>
      <xdr:colOff>101600</xdr:colOff>
      <xdr:row>58</xdr:row>
      <xdr:rowOff>97071</xdr:rowOff>
    </xdr:to>
    <xdr:sp macro="" textlink="">
      <xdr:nvSpPr>
        <xdr:cNvPr id="804" name="楕円 803"/>
        <xdr:cNvSpPr/>
      </xdr:nvSpPr>
      <xdr:spPr>
        <a:xfrm>
          <a:off x="20383500" y="99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88198</xdr:rowOff>
    </xdr:from>
    <xdr:ext cx="469744" cy="259045"/>
    <xdr:sp macro="" textlink="">
      <xdr:nvSpPr>
        <xdr:cNvPr id="805" name="テキスト ボックス 804"/>
        <xdr:cNvSpPr txBox="1"/>
      </xdr:nvSpPr>
      <xdr:spPr>
        <a:xfrm>
          <a:off x="20199428" y="100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154394</xdr:rowOff>
    </xdr:from>
    <xdr:to>
      <xdr:col>102</xdr:col>
      <xdr:colOff>165100</xdr:colOff>
      <xdr:row>58</xdr:row>
      <xdr:rowOff>84544</xdr:rowOff>
    </xdr:to>
    <xdr:sp macro="" textlink="">
      <xdr:nvSpPr>
        <xdr:cNvPr id="806" name="楕円 805"/>
        <xdr:cNvSpPr/>
      </xdr:nvSpPr>
      <xdr:spPr>
        <a:xfrm>
          <a:off x="19494500" y="99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75671</xdr:rowOff>
    </xdr:from>
    <xdr:ext cx="469744" cy="259045"/>
    <xdr:sp macro="" textlink="">
      <xdr:nvSpPr>
        <xdr:cNvPr id="807" name="テキスト ボックス 806"/>
        <xdr:cNvSpPr txBox="1"/>
      </xdr:nvSpPr>
      <xdr:spPr>
        <a:xfrm>
          <a:off x="19310428" y="1001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154554</xdr:rowOff>
    </xdr:from>
    <xdr:to>
      <xdr:col>98</xdr:col>
      <xdr:colOff>38100</xdr:colOff>
      <xdr:row>58</xdr:row>
      <xdr:rowOff>84704</xdr:rowOff>
    </xdr:to>
    <xdr:sp macro="" textlink="">
      <xdr:nvSpPr>
        <xdr:cNvPr id="808" name="楕円 807"/>
        <xdr:cNvSpPr/>
      </xdr:nvSpPr>
      <xdr:spPr>
        <a:xfrm>
          <a:off x="18605500" y="99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75831</xdr:rowOff>
    </xdr:from>
    <xdr:ext cx="469744" cy="259045"/>
    <xdr:sp macro="" textlink="">
      <xdr:nvSpPr>
        <xdr:cNvPr id="809" name="テキスト ボックス 808"/>
        <xdr:cNvSpPr txBox="1"/>
      </xdr:nvSpPr>
      <xdr:spPr>
        <a:xfrm>
          <a:off x="18421428" y="1001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34836</xdr:rowOff>
    </xdr:from>
    <xdr:to>
      <xdr:col>116</xdr:col>
      <xdr:colOff>63500</xdr:colOff>
      <xdr:row>74</xdr:row>
      <xdr:rowOff>78880</xdr:rowOff>
    </xdr:to>
    <xdr:cxnSp macro="">
      <xdr:nvCxnSpPr>
        <xdr:cNvPr id="838" name="直線コネクタ 837"/>
        <xdr:cNvCxnSpPr/>
      </xdr:nvCxnSpPr>
      <xdr:spPr>
        <a:xfrm>
          <a:off x="21323300" y="12722136"/>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34836</xdr:rowOff>
    </xdr:from>
    <xdr:to>
      <xdr:col>111</xdr:col>
      <xdr:colOff>177800</xdr:colOff>
      <xdr:row>74</xdr:row>
      <xdr:rowOff>63424</xdr:rowOff>
    </xdr:to>
    <xdr:cxnSp macro="">
      <xdr:nvCxnSpPr>
        <xdr:cNvPr id="841" name="直線コネクタ 840"/>
        <xdr:cNvCxnSpPr/>
      </xdr:nvCxnSpPr>
      <xdr:spPr>
        <a:xfrm flipV="1">
          <a:off x="20434300" y="12722136"/>
          <a:ext cx="889000" cy="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63424</xdr:rowOff>
    </xdr:from>
    <xdr:to>
      <xdr:col>107</xdr:col>
      <xdr:colOff>50800</xdr:colOff>
      <xdr:row>74</xdr:row>
      <xdr:rowOff>117361</xdr:rowOff>
    </xdr:to>
    <xdr:cxnSp macro="">
      <xdr:nvCxnSpPr>
        <xdr:cNvPr id="844" name="直線コネクタ 843"/>
        <xdr:cNvCxnSpPr/>
      </xdr:nvCxnSpPr>
      <xdr:spPr>
        <a:xfrm flipV="1">
          <a:off x="19545300" y="12750724"/>
          <a:ext cx="889000" cy="5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117361</xdr:rowOff>
    </xdr:from>
    <xdr:to>
      <xdr:col>102</xdr:col>
      <xdr:colOff>114300</xdr:colOff>
      <xdr:row>74</xdr:row>
      <xdr:rowOff>119190</xdr:rowOff>
    </xdr:to>
    <xdr:cxnSp macro="">
      <xdr:nvCxnSpPr>
        <xdr:cNvPr id="847" name="直線コネクタ 846"/>
        <xdr:cNvCxnSpPr/>
      </xdr:nvCxnSpPr>
      <xdr:spPr>
        <a:xfrm flipV="1">
          <a:off x="18656300" y="1280466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28080</xdr:rowOff>
    </xdr:from>
    <xdr:to>
      <xdr:col>116</xdr:col>
      <xdr:colOff>114300</xdr:colOff>
      <xdr:row>74</xdr:row>
      <xdr:rowOff>129680</xdr:rowOff>
    </xdr:to>
    <xdr:sp macro="" textlink="">
      <xdr:nvSpPr>
        <xdr:cNvPr id="857" name="楕円 856"/>
        <xdr:cNvSpPr/>
      </xdr:nvSpPr>
      <xdr:spPr>
        <a:xfrm>
          <a:off x="22110700" y="127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6507</xdr:rowOff>
    </xdr:from>
    <xdr:ext cx="534377" cy="259045"/>
    <xdr:sp macro="" textlink="">
      <xdr:nvSpPr>
        <xdr:cNvPr id="858" name="繰出金該当値テキスト"/>
        <xdr:cNvSpPr txBox="1"/>
      </xdr:nvSpPr>
      <xdr:spPr>
        <a:xfrm>
          <a:off x="22212300"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155486</xdr:rowOff>
    </xdr:from>
    <xdr:to>
      <xdr:col>112</xdr:col>
      <xdr:colOff>38100</xdr:colOff>
      <xdr:row>74</xdr:row>
      <xdr:rowOff>85636</xdr:rowOff>
    </xdr:to>
    <xdr:sp macro="" textlink="">
      <xdr:nvSpPr>
        <xdr:cNvPr id="859" name="楕円 858"/>
        <xdr:cNvSpPr/>
      </xdr:nvSpPr>
      <xdr:spPr>
        <a:xfrm>
          <a:off x="21272500" y="126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76763</xdr:rowOff>
    </xdr:from>
    <xdr:ext cx="534377" cy="259045"/>
    <xdr:sp macro="" textlink="">
      <xdr:nvSpPr>
        <xdr:cNvPr id="860" name="テキスト ボックス 859"/>
        <xdr:cNvSpPr txBox="1"/>
      </xdr:nvSpPr>
      <xdr:spPr>
        <a:xfrm>
          <a:off x="21056111" y="127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12624</xdr:rowOff>
    </xdr:from>
    <xdr:to>
      <xdr:col>107</xdr:col>
      <xdr:colOff>101600</xdr:colOff>
      <xdr:row>74</xdr:row>
      <xdr:rowOff>114224</xdr:rowOff>
    </xdr:to>
    <xdr:sp macro="" textlink="">
      <xdr:nvSpPr>
        <xdr:cNvPr id="861" name="楕円 860"/>
        <xdr:cNvSpPr/>
      </xdr:nvSpPr>
      <xdr:spPr>
        <a:xfrm>
          <a:off x="20383500" y="126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105351</xdr:rowOff>
    </xdr:from>
    <xdr:ext cx="534377" cy="259045"/>
    <xdr:sp macro="" textlink="">
      <xdr:nvSpPr>
        <xdr:cNvPr id="862" name="テキスト ボックス 861"/>
        <xdr:cNvSpPr txBox="1"/>
      </xdr:nvSpPr>
      <xdr:spPr>
        <a:xfrm>
          <a:off x="20167111" y="127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66561</xdr:rowOff>
    </xdr:from>
    <xdr:to>
      <xdr:col>102</xdr:col>
      <xdr:colOff>165100</xdr:colOff>
      <xdr:row>74</xdr:row>
      <xdr:rowOff>168161</xdr:rowOff>
    </xdr:to>
    <xdr:sp macro="" textlink="">
      <xdr:nvSpPr>
        <xdr:cNvPr id="863" name="楕円 862"/>
        <xdr:cNvSpPr/>
      </xdr:nvSpPr>
      <xdr:spPr>
        <a:xfrm>
          <a:off x="19494500" y="127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159288</xdr:rowOff>
    </xdr:from>
    <xdr:ext cx="534377" cy="259045"/>
    <xdr:sp macro="" textlink="">
      <xdr:nvSpPr>
        <xdr:cNvPr id="864" name="テキスト ボックス 863"/>
        <xdr:cNvSpPr txBox="1"/>
      </xdr:nvSpPr>
      <xdr:spPr>
        <a:xfrm>
          <a:off x="19278111" y="1284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68390</xdr:rowOff>
    </xdr:from>
    <xdr:to>
      <xdr:col>98</xdr:col>
      <xdr:colOff>38100</xdr:colOff>
      <xdr:row>74</xdr:row>
      <xdr:rowOff>169990</xdr:rowOff>
    </xdr:to>
    <xdr:sp macro="" textlink="">
      <xdr:nvSpPr>
        <xdr:cNvPr id="865" name="楕円 864"/>
        <xdr:cNvSpPr/>
      </xdr:nvSpPr>
      <xdr:spPr>
        <a:xfrm>
          <a:off x="18605500" y="127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161117</xdr:rowOff>
    </xdr:from>
    <xdr:ext cx="534377" cy="259045"/>
    <xdr:sp macro="" textlink="">
      <xdr:nvSpPr>
        <xdr:cNvPr id="866" name="テキスト ボックス 865"/>
        <xdr:cNvSpPr txBox="1"/>
      </xdr:nvSpPr>
      <xdr:spPr>
        <a:xfrm>
          <a:off x="18389111" y="12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年度歳出決算額の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人当たりの額は</a:t>
          </a:r>
          <a:r>
            <a:rPr kumimoji="1" lang="en-US" altLang="ja-JP" sz="1100">
              <a:solidFill>
                <a:schemeClr val="dk1"/>
              </a:solidFill>
              <a:effectLst/>
              <a:latin typeface="+mn-lt"/>
              <a:ea typeface="+mn-ea"/>
              <a:cs typeface="+mn-cs"/>
            </a:rPr>
            <a:t>774,834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、類似団体との比較で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人当たりコストが若干高くなってい</a:t>
          </a:r>
          <a:r>
            <a:rPr kumimoji="1" lang="ja-JP" altLang="en-US" sz="1100">
              <a:solidFill>
                <a:schemeClr val="dk1"/>
              </a:solidFill>
              <a:effectLst/>
              <a:latin typeface="+mn-lt"/>
              <a:ea typeface="+mn-ea"/>
              <a:cs typeface="+mn-cs"/>
            </a:rPr>
            <a:t>るのは物件費の</a:t>
          </a:r>
          <a:r>
            <a:rPr kumimoji="1" lang="en-US" altLang="ja-JP" sz="1100">
              <a:solidFill>
                <a:schemeClr val="dk1"/>
              </a:solidFill>
              <a:effectLst/>
              <a:latin typeface="+mn-lt"/>
              <a:ea typeface="+mn-ea"/>
              <a:cs typeface="+mn-cs"/>
            </a:rPr>
            <a:t>127,584</a:t>
          </a:r>
          <a:r>
            <a:rPr kumimoji="1" lang="ja-JP" altLang="en-US" sz="1100">
              <a:solidFill>
                <a:schemeClr val="dk1"/>
              </a:solidFill>
              <a:effectLst/>
              <a:latin typeface="+mn-lt"/>
              <a:ea typeface="+mn-ea"/>
              <a:cs typeface="+mn-cs"/>
            </a:rPr>
            <a:t>円、普通建設事業費の</a:t>
          </a:r>
          <a:r>
            <a:rPr kumimoji="1" lang="en-US" altLang="ja-JP" sz="1100">
              <a:solidFill>
                <a:schemeClr val="dk1"/>
              </a:solidFill>
              <a:effectLst/>
              <a:latin typeface="+mn-lt"/>
              <a:ea typeface="+mn-ea"/>
              <a:cs typeface="+mn-cs"/>
            </a:rPr>
            <a:t>165,419</a:t>
          </a:r>
          <a:r>
            <a:rPr kumimoji="1" lang="ja-JP" altLang="en-US" sz="1100">
              <a:solidFill>
                <a:schemeClr val="dk1"/>
              </a:solidFill>
              <a:effectLst/>
              <a:latin typeface="+mn-lt"/>
              <a:ea typeface="+mn-ea"/>
              <a:cs typeface="+mn-cs"/>
            </a:rPr>
            <a:t>円などとなっており、公共施設の維持管理費や改修工事費等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ことなどから、１人当たりの額が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しています。また、公債費については、起債元利償還額が概ね</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億円での推移となっており、１人当たりコストは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万円前後の状況となっています。引き続き計画的な事業の実施と、一般単独事業債を極力抑制し交付税措置のある起債の活用などにより、財政負担の平準化や健全な財政運営を進めます。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11,723
11,582
737.13
9,251,211
9,083,381
163,339
5,623,200
11,631,647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2213</xdr:rowOff>
    </xdr:from>
    <xdr:to>
      <xdr:col>24</xdr:col>
      <xdr:colOff>63500</xdr:colOff>
      <xdr:row>34</xdr:row>
      <xdr:rowOff>8092</xdr:rowOff>
    </xdr:to>
    <xdr:cxnSp macro="">
      <xdr:nvCxnSpPr>
        <xdr:cNvPr id="63" name="直線コネクタ 62"/>
        <xdr:cNvCxnSpPr/>
      </xdr:nvCxnSpPr>
      <xdr:spPr>
        <a:xfrm>
          <a:off x="3797300" y="5831513"/>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70140</xdr:rowOff>
    </xdr:from>
    <xdr:to>
      <xdr:col>19</xdr:col>
      <xdr:colOff>177800</xdr:colOff>
      <xdr:row>34</xdr:row>
      <xdr:rowOff>2213</xdr:rowOff>
    </xdr:to>
    <xdr:cxnSp macro="">
      <xdr:nvCxnSpPr>
        <xdr:cNvPr id="66" name="直線コネクタ 65"/>
        <xdr:cNvCxnSpPr/>
      </xdr:nvCxnSpPr>
      <xdr:spPr>
        <a:xfrm>
          <a:off x="2908300" y="5727990"/>
          <a:ext cx="8890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70140</xdr:rowOff>
    </xdr:from>
    <xdr:to>
      <xdr:col>15</xdr:col>
      <xdr:colOff>50800</xdr:colOff>
      <xdr:row>34</xdr:row>
      <xdr:rowOff>67854</xdr:rowOff>
    </xdr:to>
    <xdr:cxnSp macro="">
      <xdr:nvCxnSpPr>
        <xdr:cNvPr id="69" name="直線コネクタ 68"/>
        <xdr:cNvCxnSpPr/>
      </xdr:nvCxnSpPr>
      <xdr:spPr>
        <a:xfrm flipV="1">
          <a:off x="2019300" y="572799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67854</xdr:rowOff>
    </xdr:from>
    <xdr:to>
      <xdr:col>10</xdr:col>
      <xdr:colOff>114300</xdr:colOff>
      <xdr:row>34</xdr:row>
      <xdr:rowOff>134148</xdr:rowOff>
    </xdr:to>
    <xdr:cxnSp macro="">
      <xdr:nvCxnSpPr>
        <xdr:cNvPr id="72" name="直線コネクタ 71"/>
        <xdr:cNvCxnSpPr/>
      </xdr:nvCxnSpPr>
      <xdr:spPr>
        <a:xfrm flipV="1">
          <a:off x="1130300" y="589715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128742</xdr:rowOff>
    </xdr:from>
    <xdr:to>
      <xdr:col>24</xdr:col>
      <xdr:colOff>114300</xdr:colOff>
      <xdr:row>34</xdr:row>
      <xdr:rowOff>58892</xdr:rowOff>
    </xdr:to>
    <xdr:sp macro="" textlink="">
      <xdr:nvSpPr>
        <xdr:cNvPr id="82" name="楕円 81"/>
        <xdr:cNvSpPr/>
      </xdr:nvSpPr>
      <xdr:spPr>
        <a:xfrm>
          <a:off x="4584700" y="57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151619</xdr:rowOff>
    </xdr:from>
    <xdr:ext cx="469744" cy="259045"/>
    <xdr:sp macro="" textlink="">
      <xdr:nvSpPr>
        <xdr:cNvPr id="83" name="議会費該当値テキスト"/>
        <xdr:cNvSpPr txBox="1"/>
      </xdr:nvSpPr>
      <xdr:spPr>
        <a:xfrm>
          <a:off x="4686300" y="563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122863</xdr:rowOff>
    </xdr:from>
    <xdr:to>
      <xdr:col>20</xdr:col>
      <xdr:colOff>38100</xdr:colOff>
      <xdr:row>34</xdr:row>
      <xdr:rowOff>53013</xdr:rowOff>
    </xdr:to>
    <xdr:sp macro="" textlink="">
      <xdr:nvSpPr>
        <xdr:cNvPr id="84" name="楕円 83"/>
        <xdr:cNvSpPr/>
      </xdr:nvSpPr>
      <xdr:spPr>
        <a:xfrm>
          <a:off x="3746500" y="57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69540</xdr:rowOff>
    </xdr:from>
    <xdr:ext cx="469744" cy="259045"/>
    <xdr:sp macro="" textlink="">
      <xdr:nvSpPr>
        <xdr:cNvPr id="85" name="テキスト ボックス 84"/>
        <xdr:cNvSpPr txBox="1"/>
      </xdr:nvSpPr>
      <xdr:spPr>
        <a:xfrm>
          <a:off x="3562428" y="55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19340</xdr:rowOff>
    </xdr:from>
    <xdr:to>
      <xdr:col>15</xdr:col>
      <xdr:colOff>101600</xdr:colOff>
      <xdr:row>33</xdr:row>
      <xdr:rowOff>120940</xdr:rowOff>
    </xdr:to>
    <xdr:sp macro="" textlink="">
      <xdr:nvSpPr>
        <xdr:cNvPr id="86" name="楕円 85"/>
        <xdr:cNvSpPr/>
      </xdr:nvSpPr>
      <xdr:spPr>
        <a:xfrm>
          <a:off x="2857500" y="5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137467</xdr:rowOff>
    </xdr:from>
    <xdr:ext cx="469744" cy="259045"/>
    <xdr:sp macro="" textlink="">
      <xdr:nvSpPr>
        <xdr:cNvPr id="87" name="テキスト ボックス 86"/>
        <xdr:cNvSpPr txBox="1"/>
      </xdr:nvSpPr>
      <xdr:spPr>
        <a:xfrm>
          <a:off x="2673428" y="54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17054</xdr:rowOff>
    </xdr:from>
    <xdr:to>
      <xdr:col>10</xdr:col>
      <xdr:colOff>165100</xdr:colOff>
      <xdr:row>34</xdr:row>
      <xdr:rowOff>118654</xdr:rowOff>
    </xdr:to>
    <xdr:sp macro="" textlink="">
      <xdr:nvSpPr>
        <xdr:cNvPr id="88" name="楕円 87"/>
        <xdr:cNvSpPr/>
      </xdr:nvSpPr>
      <xdr:spPr>
        <a:xfrm>
          <a:off x="1968500" y="58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135181</xdr:rowOff>
    </xdr:from>
    <xdr:ext cx="469744" cy="259045"/>
    <xdr:sp macro="" textlink="">
      <xdr:nvSpPr>
        <xdr:cNvPr id="89" name="テキスト ボックス 88"/>
        <xdr:cNvSpPr txBox="1"/>
      </xdr:nvSpPr>
      <xdr:spPr>
        <a:xfrm>
          <a:off x="1784428" y="56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83348</xdr:rowOff>
    </xdr:from>
    <xdr:to>
      <xdr:col>6</xdr:col>
      <xdr:colOff>38100</xdr:colOff>
      <xdr:row>35</xdr:row>
      <xdr:rowOff>13498</xdr:rowOff>
    </xdr:to>
    <xdr:sp macro="" textlink="">
      <xdr:nvSpPr>
        <xdr:cNvPr id="90" name="楕円 89"/>
        <xdr:cNvSpPr/>
      </xdr:nvSpPr>
      <xdr:spPr>
        <a:xfrm>
          <a:off x="1079500" y="59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30025</xdr:rowOff>
    </xdr:from>
    <xdr:ext cx="469744" cy="259045"/>
    <xdr:sp macro="" textlink="">
      <xdr:nvSpPr>
        <xdr:cNvPr id="91" name="テキスト ボックス 90"/>
        <xdr:cNvSpPr txBox="1"/>
      </xdr:nvSpPr>
      <xdr:spPr>
        <a:xfrm>
          <a:off x="895428" y="568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169988</xdr:rowOff>
    </xdr:from>
    <xdr:to>
      <xdr:col>24</xdr:col>
      <xdr:colOff>63500</xdr:colOff>
      <xdr:row>59</xdr:row>
      <xdr:rowOff>4190</xdr:rowOff>
    </xdr:to>
    <xdr:cxnSp macro="">
      <xdr:nvCxnSpPr>
        <xdr:cNvPr id="122" name="直線コネクタ 121"/>
        <xdr:cNvCxnSpPr/>
      </xdr:nvCxnSpPr>
      <xdr:spPr>
        <a:xfrm>
          <a:off x="3797300" y="10114088"/>
          <a:ext cx="8382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169988</xdr:rowOff>
    </xdr:from>
    <xdr:to>
      <xdr:col>19</xdr:col>
      <xdr:colOff>177800</xdr:colOff>
      <xdr:row>59</xdr:row>
      <xdr:rowOff>12216</xdr:rowOff>
    </xdr:to>
    <xdr:cxnSp macro="">
      <xdr:nvCxnSpPr>
        <xdr:cNvPr id="125" name="直線コネクタ 124"/>
        <xdr:cNvCxnSpPr/>
      </xdr:nvCxnSpPr>
      <xdr:spPr>
        <a:xfrm flipV="1">
          <a:off x="2908300" y="10114088"/>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12216</xdr:rowOff>
    </xdr:from>
    <xdr:to>
      <xdr:col>15</xdr:col>
      <xdr:colOff>50800</xdr:colOff>
      <xdr:row>59</xdr:row>
      <xdr:rowOff>20482</xdr:rowOff>
    </xdr:to>
    <xdr:cxnSp macro="">
      <xdr:nvCxnSpPr>
        <xdr:cNvPr id="128" name="直線コネクタ 127"/>
        <xdr:cNvCxnSpPr/>
      </xdr:nvCxnSpPr>
      <xdr:spPr>
        <a:xfrm flipV="1">
          <a:off x="2019300" y="10127766"/>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162127</xdr:rowOff>
    </xdr:from>
    <xdr:to>
      <xdr:col>10</xdr:col>
      <xdr:colOff>114300</xdr:colOff>
      <xdr:row>59</xdr:row>
      <xdr:rowOff>20482</xdr:rowOff>
    </xdr:to>
    <xdr:cxnSp macro="">
      <xdr:nvCxnSpPr>
        <xdr:cNvPr id="131" name="直線コネクタ 130"/>
        <xdr:cNvCxnSpPr/>
      </xdr:nvCxnSpPr>
      <xdr:spPr>
        <a:xfrm>
          <a:off x="1130300" y="10106227"/>
          <a:ext cx="889000" cy="2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124840</xdr:rowOff>
    </xdr:from>
    <xdr:to>
      <xdr:col>24</xdr:col>
      <xdr:colOff>114300</xdr:colOff>
      <xdr:row>59</xdr:row>
      <xdr:rowOff>54990</xdr:rowOff>
    </xdr:to>
    <xdr:sp macro="" textlink="">
      <xdr:nvSpPr>
        <xdr:cNvPr id="141" name="楕円 140"/>
        <xdr:cNvSpPr/>
      </xdr:nvSpPr>
      <xdr:spPr>
        <a:xfrm>
          <a:off x="4584700" y="100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34377" cy="259045"/>
    <xdr:sp macro="" textlink="">
      <xdr:nvSpPr>
        <xdr:cNvPr id="142" name="総務費該当値テキスト"/>
        <xdr:cNvSpPr txBox="1"/>
      </xdr:nvSpPr>
      <xdr:spPr>
        <a:xfrm>
          <a:off x="4686300"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119188</xdr:rowOff>
    </xdr:from>
    <xdr:to>
      <xdr:col>20</xdr:col>
      <xdr:colOff>38100</xdr:colOff>
      <xdr:row>59</xdr:row>
      <xdr:rowOff>49338</xdr:rowOff>
    </xdr:to>
    <xdr:sp macro="" textlink="">
      <xdr:nvSpPr>
        <xdr:cNvPr id="143" name="楕円 142"/>
        <xdr:cNvSpPr/>
      </xdr:nvSpPr>
      <xdr:spPr>
        <a:xfrm>
          <a:off x="3746500" y="100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40465</xdr:rowOff>
    </xdr:from>
    <xdr:ext cx="534377" cy="259045"/>
    <xdr:sp macro="" textlink="">
      <xdr:nvSpPr>
        <xdr:cNvPr id="144" name="テキスト ボックス 143"/>
        <xdr:cNvSpPr txBox="1"/>
      </xdr:nvSpPr>
      <xdr:spPr>
        <a:xfrm>
          <a:off x="3530111" y="101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132866</xdr:rowOff>
    </xdr:from>
    <xdr:to>
      <xdr:col>15</xdr:col>
      <xdr:colOff>101600</xdr:colOff>
      <xdr:row>59</xdr:row>
      <xdr:rowOff>63016</xdr:rowOff>
    </xdr:to>
    <xdr:sp macro="" textlink="">
      <xdr:nvSpPr>
        <xdr:cNvPr id="145" name="楕円 144"/>
        <xdr:cNvSpPr/>
      </xdr:nvSpPr>
      <xdr:spPr>
        <a:xfrm>
          <a:off x="2857500" y="100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54143</xdr:rowOff>
    </xdr:from>
    <xdr:ext cx="534377" cy="259045"/>
    <xdr:sp macro="" textlink="">
      <xdr:nvSpPr>
        <xdr:cNvPr id="146" name="テキスト ボックス 145"/>
        <xdr:cNvSpPr txBox="1"/>
      </xdr:nvSpPr>
      <xdr:spPr>
        <a:xfrm>
          <a:off x="2641111" y="1016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141132</xdr:rowOff>
    </xdr:from>
    <xdr:to>
      <xdr:col>10</xdr:col>
      <xdr:colOff>165100</xdr:colOff>
      <xdr:row>59</xdr:row>
      <xdr:rowOff>71282</xdr:rowOff>
    </xdr:to>
    <xdr:sp macro="" textlink="">
      <xdr:nvSpPr>
        <xdr:cNvPr id="147" name="楕円 146"/>
        <xdr:cNvSpPr/>
      </xdr:nvSpPr>
      <xdr:spPr>
        <a:xfrm>
          <a:off x="1968500" y="1008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62409</xdr:rowOff>
    </xdr:from>
    <xdr:ext cx="534377" cy="259045"/>
    <xdr:sp macro="" textlink="">
      <xdr:nvSpPr>
        <xdr:cNvPr id="148" name="テキスト ボックス 147"/>
        <xdr:cNvSpPr txBox="1"/>
      </xdr:nvSpPr>
      <xdr:spPr>
        <a:xfrm>
          <a:off x="1752111" y="1017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111327</xdr:rowOff>
    </xdr:from>
    <xdr:to>
      <xdr:col>6</xdr:col>
      <xdr:colOff>38100</xdr:colOff>
      <xdr:row>59</xdr:row>
      <xdr:rowOff>41477</xdr:rowOff>
    </xdr:to>
    <xdr:sp macro="" textlink="">
      <xdr:nvSpPr>
        <xdr:cNvPr id="149" name="楕円 148"/>
        <xdr:cNvSpPr/>
      </xdr:nvSpPr>
      <xdr:spPr>
        <a:xfrm>
          <a:off x="1079500" y="1005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32604</xdr:rowOff>
    </xdr:from>
    <xdr:ext cx="534377" cy="259045"/>
    <xdr:sp macro="" textlink="">
      <xdr:nvSpPr>
        <xdr:cNvPr id="150" name="テキスト ボックス 149"/>
        <xdr:cNvSpPr txBox="1"/>
      </xdr:nvSpPr>
      <xdr:spPr>
        <a:xfrm>
          <a:off x="863111" y="1014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154795</xdr:rowOff>
    </xdr:from>
    <xdr:to>
      <xdr:col>24</xdr:col>
      <xdr:colOff>63500</xdr:colOff>
      <xdr:row>77</xdr:row>
      <xdr:rowOff>40892</xdr:rowOff>
    </xdr:to>
    <xdr:cxnSp macro="">
      <xdr:nvCxnSpPr>
        <xdr:cNvPr id="180" name="直線コネクタ 179"/>
        <xdr:cNvCxnSpPr/>
      </xdr:nvCxnSpPr>
      <xdr:spPr>
        <a:xfrm>
          <a:off x="3797300" y="13184995"/>
          <a:ext cx="838200" cy="5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154795</xdr:rowOff>
    </xdr:from>
    <xdr:to>
      <xdr:col>19</xdr:col>
      <xdr:colOff>177800</xdr:colOff>
      <xdr:row>77</xdr:row>
      <xdr:rowOff>94148</xdr:rowOff>
    </xdr:to>
    <xdr:cxnSp macro="">
      <xdr:nvCxnSpPr>
        <xdr:cNvPr id="183" name="直線コネクタ 182"/>
        <xdr:cNvCxnSpPr/>
      </xdr:nvCxnSpPr>
      <xdr:spPr>
        <a:xfrm flipV="1">
          <a:off x="2908300" y="13184995"/>
          <a:ext cx="889000" cy="1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94148</xdr:rowOff>
    </xdr:from>
    <xdr:to>
      <xdr:col>15</xdr:col>
      <xdr:colOff>50800</xdr:colOff>
      <xdr:row>77</xdr:row>
      <xdr:rowOff>127043</xdr:rowOff>
    </xdr:to>
    <xdr:cxnSp macro="">
      <xdr:nvCxnSpPr>
        <xdr:cNvPr id="186" name="直線コネクタ 185"/>
        <xdr:cNvCxnSpPr/>
      </xdr:nvCxnSpPr>
      <xdr:spPr>
        <a:xfrm flipV="1">
          <a:off x="2019300" y="13295798"/>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116481</xdr:rowOff>
    </xdr:from>
    <xdr:to>
      <xdr:col>10</xdr:col>
      <xdr:colOff>114300</xdr:colOff>
      <xdr:row>77</xdr:row>
      <xdr:rowOff>127043</xdr:rowOff>
    </xdr:to>
    <xdr:cxnSp macro="">
      <xdr:nvCxnSpPr>
        <xdr:cNvPr id="189" name="直線コネクタ 188"/>
        <xdr:cNvCxnSpPr/>
      </xdr:nvCxnSpPr>
      <xdr:spPr>
        <a:xfrm>
          <a:off x="1130300" y="13318131"/>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161542</xdr:rowOff>
    </xdr:from>
    <xdr:to>
      <xdr:col>24</xdr:col>
      <xdr:colOff>114300</xdr:colOff>
      <xdr:row>77</xdr:row>
      <xdr:rowOff>91692</xdr:rowOff>
    </xdr:to>
    <xdr:sp macro="" textlink="">
      <xdr:nvSpPr>
        <xdr:cNvPr id="199" name="楕円 198"/>
        <xdr:cNvSpPr/>
      </xdr:nvSpPr>
      <xdr:spPr>
        <a:xfrm>
          <a:off x="4584700" y="131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139969</xdr:rowOff>
    </xdr:from>
    <xdr:ext cx="599010" cy="259045"/>
    <xdr:sp macro="" textlink="">
      <xdr:nvSpPr>
        <xdr:cNvPr id="200" name="民生費該当値テキスト"/>
        <xdr:cNvSpPr txBox="1"/>
      </xdr:nvSpPr>
      <xdr:spPr>
        <a:xfrm>
          <a:off x="4686300" y="1317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103995</xdr:rowOff>
    </xdr:from>
    <xdr:to>
      <xdr:col>20</xdr:col>
      <xdr:colOff>38100</xdr:colOff>
      <xdr:row>77</xdr:row>
      <xdr:rowOff>34145</xdr:rowOff>
    </xdr:to>
    <xdr:sp macro="" textlink="">
      <xdr:nvSpPr>
        <xdr:cNvPr id="201" name="楕円 200"/>
        <xdr:cNvSpPr/>
      </xdr:nvSpPr>
      <xdr:spPr>
        <a:xfrm>
          <a:off x="3746500" y="131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25272</xdr:rowOff>
    </xdr:from>
    <xdr:ext cx="599010" cy="259045"/>
    <xdr:sp macro="" textlink="">
      <xdr:nvSpPr>
        <xdr:cNvPr id="202" name="テキスト ボックス 201"/>
        <xdr:cNvSpPr txBox="1"/>
      </xdr:nvSpPr>
      <xdr:spPr>
        <a:xfrm>
          <a:off x="3497795" y="132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43348</xdr:rowOff>
    </xdr:from>
    <xdr:to>
      <xdr:col>15</xdr:col>
      <xdr:colOff>101600</xdr:colOff>
      <xdr:row>77</xdr:row>
      <xdr:rowOff>144948</xdr:rowOff>
    </xdr:to>
    <xdr:sp macro="" textlink="">
      <xdr:nvSpPr>
        <xdr:cNvPr id="203" name="楕円 202"/>
        <xdr:cNvSpPr/>
      </xdr:nvSpPr>
      <xdr:spPr>
        <a:xfrm>
          <a:off x="2857500" y="132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136075</xdr:rowOff>
    </xdr:from>
    <xdr:ext cx="599010" cy="259045"/>
    <xdr:sp macro="" textlink="">
      <xdr:nvSpPr>
        <xdr:cNvPr id="204" name="テキスト ボックス 203"/>
        <xdr:cNvSpPr txBox="1"/>
      </xdr:nvSpPr>
      <xdr:spPr>
        <a:xfrm>
          <a:off x="2608795" y="133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76243</xdr:rowOff>
    </xdr:from>
    <xdr:to>
      <xdr:col>10</xdr:col>
      <xdr:colOff>165100</xdr:colOff>
      <xdr:row>78</xdr:row>
      <xdr:rowOff>6393</xdr:rowOff>
    </xdr:to>
    <xdr:sp macro="" textlink="">
      <xdr:nvSpPr>
        <xdr:cNvPr id="205" name="楕円 204"/>
        <xdr:cNvSpPr/>
      </xdr:nvSpPr>
      <xdr:spPr>
        <a:xfrm>
          <a:off x="1968500" y="132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168970</xdr:rowOff>
    </xdr:from>
    <xdr:ext cx="599010" cy="259045"/>
    <xdr:sp macro="" textlink="">
      <xdr:nvSpPr>
        <xdr:cNvPr id="206" name="テキスト ボックス 205"/>
        <xdr:cNvSpPr txBox="1"/>
      </xdr:nvSpPr>
      <xdr:spPr>
        <a:xfrm>
          <a:off x="1719795" y="1337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65681</xdr:rowOff>
    </xdr:from>
    <xdr:to>
      <xdr:col>6</xdr:col>
      <xdr:colOff>38100</xdr:colOff>
      <xdr:row>77</xdr:row>
      <xdr:rowOff>167281</xdr:rowOff>
    </xdr:to>
    <xdr:sp macro="" textlink="">
      <xdr:nvSpPr>
        <xdr:cNvPr id="207" name="楕円 206"/>
        <xdr:cNvSpPr/>
      </xdr:nvSpPr>
      <xdr:spPr>
        <a:xfrm>
          <a:off x="1079500" y="132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158408</xdr:rowOff>
    </xdr:from>
    <xdr:ext cx="599010" cy="259045"/>
    <xdr:sp macro="" textlink="">
      <xdr:nvSpPr>
        <xdr:cNvPr id="208" name="テキスト ボックス 207"/>
        <xdr:cNvSpPr txBox="1"/>
      </xdr:nvSpPr>
      <xdr:spPr>
        <a:xfrm>
          <a:off x="830795" y="1336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163378</xdr:rowOff>
    </xdr:from>
    <xdr:to>
      <xdr:col>24</xdr:col>
      <xdr:colOff>63500</xdr:colOff>
      <xdr:row>96</xdr:row>
      <xdr:rowOff>25088</xdr:rowOff>
    </xdr:to>
    <xdr:cxnSp macro="">
      <xdr:nvCxnSpPr>
        <xdr:cNvPr id="235" name="直線コネクタ 234"/>
        <xdr:cNvCxnSpPr/>
      </xdr:nvCxnSpPr>
      <xdr:spPr>
        <a:xfrm flipV="1">
          <a:off x="3797300" y="16451128"/>
          <a:ext cx="838200" cy="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25088</xdr:rowOff>
    </xdr:from>
    <xdr:to>
      <xdr:col>19</xdr:col>
      <xdr:colOff>177800</xdr:colOff>
      <xdr:row>96</xdr:row>
      <xdr:rowOff>27595</xdr:rowOff>
    </xdr:to>
    <xdr:cxnSp macro="">
      <xdr:nvCxnSpPr>
        <xdr:cNvPr id="238" name="直線コネクタ 237"/>
        <xdr:cNvCxnSpPr/>
      </xdr:nvCxnSpPr>
      <xdr:spPr>
        <a:xfrm flipV="1">
          <a:off x="2908300" y="16484288"/>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16649</xdr:rowOff>
    </xdr:from>
    <xdr:to>
      <xdr:col>15</xdr:col>
      <xdr:colOff>50800</xdr:colOff>
      <xdr:row>96</xdr:row>
      <xdr:rowOff>27595</xdr:rowOff>
    </xdr:to>
    <xdr:cxnSp macro="">
      <xdr:nvCxnSpPr>
        <xdr:cNvPr id="241" name="直線コネクタ 240"/>
        <xdr:cNvCxnSpPr/>
      </xdr:nvCxnSpPr>
      <xdr:spPr>
        <a:xfrm>
          <a:off x="2019300" y="16475849"/>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16649</xdr:rowOff>
    </xdr:from>
    <xdr:to>
      <xdr:col>10</xdr:col>
      <xdr:colOff>114300</xdr:colOff>
      <xdr:row>96</xdr:row>
      <xdr:rowOff>74399</xdr:rowOff>
    </xdr:to>
    <xdr:cxnSp macro="">
      <xdr:nvCxnSpPr>
        <xdr:cNvPr id="244" name="直線コネクタ 243"/>
        <xdr:cNvCxnSpPr/>
      </xdr:nvCxnSpPr>
      <xdr:spPr>
        <a:xfrm flipV="1">
          <a:off x="1130300" y="16475849"/>
          <a:ext cx="889000" cy="5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112578</xdr:rowOff>
    </xdr:from>
    <xdr:to>
      <xdr:col>24</xdr:col>
      <xdr:colOff>114300</xdr:colOff>
      <xdr:row>96</xdr:row>
      <xdr:rowOff>42728</xdr:rowOff>
    </xdr:to>
    <xdr:sp macro="" textlink="">
      <xdr:nvSpPr>
        <xdr:cNvPr id="254" name="楕円 253"/>
        <xdr:cNvSpPr/>
      </xdr:nvSpPr>
      <xdr:spPr>
        <a:xfrm>
          <a:off x="4584700" y="164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135455</xdr:rowOff>
    </xdr:from>
    <xdr:ext cx="599010" cy="259045"/>
    <xdr:sp macro="" textlink="">
      <xdr:nvSpPr>
        <xdr:cNvPr id="255" name="衛生費該当値テキスト"/>
        <xdr:cNvSpPr txBox="1"/>
      </xdr:nvSpPr>
      <xdr:spPr>
        <a:xfrm>
          <a:off x="4686300" y="1625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145738</xdr:rowOff>
    </xdr:from>
    <xdr:to>
      <xdr:col>20</xdr:col>
      <xdr:colOff>38100</xdr:colOff>
      <xdr:row>96</xdr:row>
      <xdr:rowOff>75888</xdr:rowOff>
    </xdr:to>
    <xdr:sp macro="" textlink="">
      <xdr:nvSpPr>
        <xdr:cNvPr id="256" name="楕円 255"/>
        <xdr:cNvSpPr/>
      </xdr:nvSpPr>
      <xdr:spPr>
        <a:xfrm>
          <a:off x="3746500" y="164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92415</xdr:rowOff>
    </xdr:from>
    <xdr:ext cx="599010" cy="259045"/>
    <xdr:sp macro="" textlink="">
      <xdr:nvSpPr>
        <xdr:cNvPr id="257" name="テキスト ボックス 256"/>
        <xdr:cNvSpPr txBox="1"/>
      </xdr:nvSpPr>
      <xdr:spPr>
        <a:xfrm>
          <a:off x="3497795" y="1620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148245</xdr:rowOff>
    </xdr:from>
    <xdr:to>
      <xdr:col>15</xdr:col>
      <xdr:colOff>101600</xdr:colOff>
      <xdr:row>96</xdr:row>
      <xdr:rowOff>78395</xdr:rowOff>
    </xdr:to>
    <xdr:sp macro="" textlink="">
      <xdr:nvSpPr>
        <xdr:cNvPr id="258" name="楕円 257"/>
        <xdr:cNvSpPr/>
      </xdr:nvSpPr>
      <xdr:spPr>
        <a:xfrm>
          <a:off x="2857500" y="164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94922</xdr:rowOff>
    </xdr:from>
    <xdr:ext cx="534377" cy="259045"/>
    <xdr:sp macro="" textlink="">
      <xdr:nvSpPr>
        <xdr:cNvPr id="259" name="テキスト ボックス 258"/>
        <xdr:cNvSpPr txBox="1"/>
      </xdr:nvSpPr>
      <xdr:spPr>
        <a:xfrm>
          <a:off x="2641111" y="1621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137299</xdr:rowOff>
    </xdr:from>
    <xdr:to>
      <xdr:col>10</xdr:col>
      <xdr:colOff>165100</xdr:colOff>
      <xdr:row>96</xdr:row>
      <xdr:rowOff>67449</xdr:rowOff>
    </xdr:to>
    <xdr:sp macro="" textlink="">
      <xdr:nvSpPr>
        <xdr:cNvPr id="260" name="楕円 259"/>
        <xdr:cNvSpPr/>
      </xdr:nvSpPr>
      <xdr:spPr>
        <a:xfrm>
          <a:off x="1968500" y="164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83976</xdr:rowOff>
    </xdr:from>
    <xdr:ext cx="599010" cy="259045"/>
    <xdr:sp macro="" textlink="">
      <xdr:nvSpPr>
        <xdr:cNvPr id="261" name="テキスト ボックス 260"/>
        <xdr:cNvSpPr txBox="1"/>
      </xdr:nvSpPr>
      <xdr:spPr>
        <a:xfrm>
          <a:off x="1719795" y="1620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23599</xdr:rowOff>
    </xdr:from>
    <xdr:to>
      <xdr:col>6</xdr:col>
      <xdr:colOff>38100</xdr:colOff>
      <xdr:row>96</xdr:row>
      <xdr:rowOff>125199</xdr:rowOff>
    </xdr:to>
    <xdr:sp macro="" textlink="">
      <xdr:nvSpPr>
        <xdr:cNvPr id="262" name="楕円 261"/>
        <xdr:cNvSpPr/>
      </xdr:nvSpPr>
      <xdr:spPr>
        <a:xfrm>
          <a:off x="1079500" y="164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141726</xdr:rowOff>
    </xdr:from>
    <xdr:ext cx="534377" cy="259045"/>
    <xdr:sp macro="" textlink="">
      <xdr:nvSpPr>
        <xdr:cNvPr id="263" name="テキスト ボックス 262"/>
        <xdr:cNvSpPr txBox="1"/>
      </xdr:nvSpPr>
      <xdr:spPr>
        <a:xfrm>
          <a:off x="863111" y="1625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18869</xdr:rowOff>
    </xdr:from>
    <xdr:to>
      <xdr:col>55</xdr:col>
      <xdr:colOff>0</xdr:colOff>
      <xdr:row>39</xdr:row>
      <xdr:rowOff>20501</xdr:rowOff>
    </xdr:to>
    <xdr:cxnSp macro="">
      <xdr:nvCxnSpPr>
        <xdr:cNvPr id="294" name="直線コネクタ 293"/>
        <xdr:cNvCxnSpPr/>
      </xdr:nvCxnSpPr>
      <xdr:spPr>
        <a:xfrm flipV="1">
          <a:off x="9639300" y="670541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20501</xdr:rowOff>
    </xdr:from>
    <xdr:to>
      <xdr:col>50</xdr:col>
      <xdr:colOff>114300</xdr:colOff>
      <xdr:row>39</xdr:row>
      <xdr:rowOff>20828</xdr:rowOff>
    </xdr:to>
    <xdr:cxnSp macro="">
      <xdr:nvCxnSpPr>
        <xdr:cNvPr id="297" name="直線コネクタ 296"/>
        <xdr:cNvCxnSpPr/>
      </xdr:nvCxnSpPr>
      <xdr:spPr>
        <a:xfrm flipV="1">
          <a:off x="8750300" y="670705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146558</xdr:rowOff>
    </xdr:from>
    <xdr:to>
      <xdr:col>45</xdr:col>
      <xdr:colOff>177800</xdr:colOff>
      <xdr:row>39</xdr:row>
      <xdr:rowOff>20828</xdr:rowOff>
    </xdr:to>
    <xdr:cxnSp macro="">
      <xdr:nvCxnSpPr>
        <xdr:cNvPr id="300" name="直線コネクタ 299"/>
        <xdr:cNvCxnSpPr/>
      </xdr:nvCxnSpPr>
      <xdr:spPr>
        <a:xfrm>
          <a:off x="7861300" y="66616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78631</xdr:rowOff>
    </xdr:from>
    <xdr:to>
      <xdr:col>41</xdr:col>
      <xdr:colOff>50800</xdr:colOff>
      <xdr:row>38</xdr:row>
      <xdr:rowOff>146558</xdr:rowOff>
    </xdr:to>
    <xdr:cxnSp macro="">
      <xdr:nvCxnSpPr>
        <xdr:cNvPr id="303" name="直線コネクタ 302"/>
        <xdr:cNvCxnSpPr/>
      </xdr:nvCxnSpPr>
      <xdr:spPr>
        <a:xfrm>
          <a:off x="6972300" y="6079381"/>
          <a:ext cx="889000" cy="58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139519</xdr:rowOff>
    </xdr:from>
    <xdr:to>
      <xdr:col>55</xdr:col>
      <xdr:colOff>50800</xdr:colOff>
      <xdr:row>39</xdr:row>
      <xdr:rowOff>69669</xdr:rowOff>
    </xdr:to>
    <xdr:sp macro="" textlink="">
      <xdr:nvSpPr>
        <xdr:cNvPr id="313" name="楕円 312"/>
        <xdr:cNvSpPr/>
      </xdr:nvSpPr>
      <xdr:spPr>
        <a:xfrm>
          <a:off x="104267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54446</xdr:rowOff>
    </xdr:from>
    <xdr:ext cx="378565" cy="259045"/>
    <xdr:sp macro="" textlink="">
      <xdr:nvSpPr>
        <xdr:cNvPr id="314" name="労働費該当値テキスト"/>
        <xdr:cNvSpPr txBox="1"/>
      </xdr:nvSpPr>
      <xdr:spPr>
        <a:xfrm>
          <a:off x="10528300" y="656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141151</xdr:rowOff>
    </xdr:from>
    <xdr:to>
      <xdr:col>50</xdr:col>
      <xdr:colOff>165100</xdr:colOff>
      <xdr:row>39</xdr:row>
      <xdr:rowOff>71301</xdr:rowOff>
    </xdr:to>
    <xdr:sp macro="" textlink="">
      <xdr:nvSpPr>
        <xdr:cNvPr id="315" name="楕円 314"/>
        <xdr:cNvSpPr/>
      </xdr:nvSpPr>
      <xdr:spPr>
        <a:xfrm>
          <a:off x="95885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62428</xdr:rowOff>
    </xdr:from>
    <xdr:ext cx="378565" cy="259045"/>
    <xdr:sp macro="" textlink="">
      <xdr:nvSpPr>
        <xdr:cNvPr id="316" name="テキスト ボックス 315"/>
        <xdr:cNvSpPr txBox="1"/>
      </xdr:nvSpPr>
      <xdr:spPr>
        <a:xfrm>
          <a:off x="9450017" y="674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7" name="楕円 316"/>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62755</xdr:rowOff>
    </xdr:from>
    <xdr:ext cx="378565" cy="259045"/>
    <xdr:sp macro="" textlink="">
      <xdr:nvSpPr>
        <xdr:cNvPr id="318" name="テキスト ボックス 317"/>
        <xdr:cNvSpPr txBox="1"/>
      </xdr:nvSpPr>
      <xdr:spPr>
        <a:xfrm>
          <a:off x="8561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95758</xdr:rowOff>
    </xdr:from>
    <xdr:to>
      <xdr:col>41</xdr:col>
      <xdr:colOff>101600</xdr:colOff>
      <xdr:row>39</xdr:row>
      <xdr:rowOff>25908</xdr:rowOff>
    </xdr:to>
    <xdr:sp macro="" textlink="">
      <xdr:nvSpPr>
        <xdr:cNvPr id="319" name="楕円 318"/>
        <xdr:cNvSpPr/>
      </xdr:nvSpPr>
      <xdr:spPr>
        <a:xfrm>
          <a:off x="7810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17035</xdr:rowOff>
    </xdr:from>
    <xdr:ext cx="378565" cy="259045"/>
    <xdr:sp macro="" textlink="">
      <xdr:nvSpPr>
        <xdr:cNvPr id="320" name="テキスト ボックス 319"/>
        <xdr:cNvSpPr txBox="1"/>
      </xdr:nvSpPr>
      <xdr:spPr>
        <a:xfrm>
          <a:off x="7672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27831</xdr:rowOff>
    </xdr:from>
    <xdr:to>
      <xdr:col>36</xdr:col>
      <xdr:colOff>165100</xdr:colOff>
      <xdr:row>35</xdr:row>
      <xdr:rowOff>129431</xdr:rowOff>
    </xdr:to>
    <xdr:sp macro="" textlink="">
      <xdr:nvSpPr>
        <xdr:cNvPr id="321" name="楕円 320"/>
        <xdr:cNvSpPr/>
      </xdr:nvSpPr>
      <xdr:spPr>
        <a:xfrm>
          <a:off x="6921500" y="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120558</xdr:rowOff>
    </xdr:from>
    <xdr:ext cx="469744" cy="259045"/>
    <xdr:sp macro="" textlink="">
      <xdr:nvSpPr>
        <xdr:cNvPr id="322" name="テキスト ボックス 321"/>
        <xdr:cNvSpPr txBox="1"/>
      </xdr:nvSpPr>
      <xdr:spPr>
        <a:xfrm>
          <a:off x="6737428" y="612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143038</xdr:rowOff>
    </xdr:from>
    <xdr:to>
      <xdr:col>55</xdr:col>
      <xdr:colOff>0</xdr:colOff>
      <xdr:row>57</xdr:row>
      <xdr:rowOff>31741</xdr:rowOff>
    </xdr:to>
    <xdr:cxnSp macro="">
      <xdr:nvCxnSpPr>
        <xdr:cNvPr id="349" name="直線コネクタ 348"/>
        <xdr:cNvCxnSpPr/>
      </xdr:nvCxnSpPr>
      <xdr:spPr>
        <a:xfrm flipV="1">
          <a:off x="9639300" y="9744238"/>
          <a:ext cx="838200" cy="6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74741</xdr:rowOff>
    </xdr:from>
    <xdr:to>
      <xdr:col>50</xdr:col>
      <xdr:colOff>114300</xdr:colOff>
      <xdr:row>57</xdr:row>
      <xdr:rowOff>31741</xdr:rowOff>
    </xdr:to>
    <xdr:cxnSp macro="">
      <xdr:nvCxnSpPr>
        <xdr:cNvPr id="352" name="直線コネクタ 351"/>
        <xdr:cNvCxnSpPr/>
      </xdr:nvCxnSpPr>
      <xdr:spPr>
        <a:xfrm>
          <a:off x="8750300" y="9504491"/>
          <a:ext cx="889000" cy="29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74741</xdr:rowOff>
    </xdr:from>
    <xdr:to>
      <xdr:col>45</xdr:col>
      <xdr:colOff>177800</xdr:colOff>
      <xdr:row>57</xdr:row>
      <xdr:rowOff>134141</xdr:rowOff>
    </xdr:to>
    <xdr:cxnSp macro="">
      <xdr:nvCxnSpPr>
        <xdr:cNvPr id="355" name="直線コネクタ 354"/>
        <xdr:cNvCxnSpPr/>
      </xdr:nvCxnSpPr>
      <xdr:spPr>
        <a:xfrm flipV="1">
          <a:off x="7861300" y="9504491"/>
          <a:ext cx="889000" cy="40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7" name="テキスト ボックス 356"/>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77603</xdr:rowOff>
    </xdr:from>
    <xdr:to>
      <xdr:col>41</xdr:col>
      <xdr:colOff>50800</xdr:colOff>
      <xdr:row>57</xdr:row>
      <xdr:rowOff>134141</xdr:rowOff>
    </xdr:to>
    <xdr:cxnSp macro="">
      <xdr:nvCxnSpPr>
        <xdr:cNvPr id="358" name="直線コネクタ 357"/>
        <xdr:cNvCxnSpPr/>
      </xdr:nvCxnSpPr>
      <xdr:spPr>
        <a:xfrm>
          <a:off x="6972300" y="9850253"/>
          <a:ext cx="889000" cy="5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92238</xdr:rowOff>
    </xdr:from>
    <xdr:to>
      <xdr:col>55</xdr:col>
      <xdr:colOff>50800</xdr:colOff>
      <xdr:row>57</xdr:row>
      <xdr:rowOff>22388</xdr:rowOff>
    </xdr:to>
    <xdr:sp macro="" textlink="">
      <xdr:nvSpPr>
        <xdr:cNvPr id="368" name="楕円 367"/>
        <xdr:cNvSpPr/>
      </xdr:nvSpPr>
      <xdr:spPr>
        <a:xfrm>
          <a:off x="10426700" y="96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115115</xdr:rowOff>
    </xdr:from>
    <xdr:ext cx="534377" cy="259045"/>
    <xdr:sp macro="" textlink="">
      <xdr:nvSpPr>
        <xdr:cNvPr id="369" name="農林水産業費該当値テキスト"/>
        <xdr:cNvSpPr txBox="1"/>
      </xdr:nvSpPr>
      <xdr:spPr>
        <a:xfrm>
          <a:off x="10528300" y="95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152391</xdr:rowOff>
    </xdr:from>
    <xdr:to>
      <xdr:col>50</xdr:col>
      <xdr:colOff>165100</xdr:colOff>
      <xdr:row>57</xdr:row>
      <xdr:rowOff>82541</xdr:rowOff>
    </xdr:to>
    <xdr:sp macro="" textlink="">
      <xdr:nvSpPr>
        <xdr:cNvPr id="370" name="楕円 369"/>
        <xdr:cNvSpPr/>
      </xdr:nvSpPr>
      <xdr:spPr>
        <a:xfrm>
          <a:off x="9588500" y="97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73668</xdr:rowOff>
    </xdr:from>
    <xdr:ext cx="534377" cy="259045"/>
    <xdr:sp macro="" textlink="">
      <xdr:nvSpPr>
        <xdr:cNvPr id="371" name="テキスト ボックス 370"/>
        <xdr:cNvSpPr txBox="1"/>
      </xdr:nvSpPr>
      <xdr:spPr>
        <a:xfrm>
          <a:off x="9372111" y="984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23941</xdr:rowOff>
    </xdr:from>
    <xdr:to>
      <xdr:col>46</xdr:col>
      <xdr:colOff>38100</xdr:colOff>
      <xdr:row>55</xdr:row>
      <xdr:rowOff>125541</xdr:rowOff>
    </xdr:to>
    <xdr:sp macro="" textlink="">
      <xdr:nvSpPr>
        <xdr:cNvPr id="372" name="楕円 371"/>
        <xdr:cNvSpPr/>
      </xdr:nvSpPr>
      <xdr:spPr>
        <a:xfrm>
          <a:off x="8699500" y="94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142068</xdr:rowOff>
    </xdr:from>
    <xdr:ext cx="599010" cy="259045"/>
    <xdr:sp macro="" textlink="">
      <xdr:nvSpPr>
        <xdr:cNvPr id="373" name="テキスト ボックス 372"/>
        <xdr:cNvSpPr txBox="1"/>
      </xdr:nvSpPr>
      <xdr:spPr>
        <a:xfrm>
          <a:off x="8450795" y="922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83341</xdr:rowOff>
    </xdr:from>
    <xdr:to>
      <xdr:col>41</xdr:col>
      <xdr:colOff>101600</xdr:colOff>
      <xdr:row>58</xdr:row>
      <xdr:rowOff>13491</xdr:rowOff>
    </xdr:to>
    <xdr:sp macro="" textlink="">
      <xdr:nvSpPr>
        <xdr:cNvPr id="374" name="楕円 373"/>
        <xdr:cNvSpPr/>
      </xdr:nvSpPr>
      <xdr:spPr>
        <a:xfrm>
          <a:off x="7810500" y="98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4618</xdr:rowOff>
    </xdr:from>
    <xdr:ext cx="534377" cy="259045"/>
    <xdr:sp macro="" textlink="">
      <xdr:nvSpPr>
        <xdr:cNvPr id="375" name="テキスト ボックス 374"/>
        <xdr:cNvSpPr txBox="1"/>
      </xdr:nvSpPr>
      <xdr:spPr>
        <a:xfrm>
          <a:off x="7594111" y="99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26803</xdr:rowOff>
    </xdr:from>
    <xdr:to>
      <xdr:col>36</xdr:col>
      <xdr:colOff>165100</xdr:colOff>
      <xdr:row>57</xdr:row>
      <xdr:rowOff>128403</xdr:rowOff>
    </xdr:to>
    <xdr:sp macro="" textlink="">
      <xdr:nvSpPr>
        <xdr:cNvPr id="376" name="楕円 375"/>
        <xdr:cNvSpPr/>
      </xdr:nvSpPr>
      <xdr:spPr>
        <a:xfrm>
          <a:off x="6921500" y="97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119530</xdr:rowOff>
    </xdr:from>
    <xdr:ext cx="534377" cy="259045"/>
    <xdr:sp macro="" textlink="">
      <xdr:nvSpPr>
        <xdr:cNvPr id="377" name="テキスト ボックス 376"/>
        <xdr:cNvSpPr txBox="1"/>
      </xdr:nvSpPr>
      <xdr:spPr>
        <a:xfrm>
          <a:off x="6705111" y="98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94582</xdr:rowOff>
    </xdr:from>
    <xdr:to>
      <xdr:col>55</xdr:col>
      <xdr:colOff>0</xdr:colOff>
      <xdr:row>77</xdr:row>
      <xdr:rowOff>154262</xdr:rowOff>
    </xdr:to>
    <xdr:cxnSp macro="">
      <xdr:nvCxnSpPr>
        <xdr:cNvPr id="406" name="直線コネクタ 405"/>
        <xdr:cNvCxnSpPr/>
      </xdr:nvCxnSpPr>
      <xdr:spPr>
        <a:xfrm flipV="1">
          <a:off x="9639300" y="13296232"/>
          <a:ext cx="838200" cy="5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119775</xdr:rowOff>
    </xdr:from>
    <xdr:ext cx="534377" cy="259045"/>
    <xdr:sp macro="" textlink="">
      <xdr:nvSpPr>
        <xdr:cNvPr id="407" name="商工費平均値テキスト"/>
        <xdr:cNvSpPr txBox="1"/>
      </xdr:nvSpPr>
      <xdr:spPr>
        <a:xfrm>
          <a:off x="10528300" y="1332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46348</xdr:rowOff>
    </xdr:from>
    <xdr:to>
      <xdr:col>50</xdr:col>
      <xdr:colOff>114300</xdr:colOff>
      <xdr:row>77</xdr:row>
      <xdr:rowOff>154262</xdr:rowOff>
    </xdr:to>
    <xdr:cxnSp macro="">
      <xdr:nvCxnSpPr>
        <xdr:cNvPr id="409" name="直線コネクタ 408"/>
        <xdr:cNvCxnSpPr/>
      </xdr:nvCxnSpPr>
      <xdr:spPr>
        <a:xfrm>
          <a:off x="8750300" y="13247998"/>
          <a:ext cx="889000" cy="10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1" name="テキスト ボックス 410"/>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46348</xdr:rowOff>
    </xdr:from>
    <xdr:to>
      <xdr:col>45</xdr:col>
      <xdr:colOff>177800</xdr:colOff>
      <xdr:row>77</xdr:row>
      <xdr:rowOff>135159</xdr:rowOff>
    </xdr:to>
    <xdr:cxnSp macro="">
      <xdr:nvCxnSpPr>
        <xdr:cNvPr id="412" name="直線コネクタ 411"/>
        <xdr:cNvCxnSpPr/>
      </xdr:nvCxnSpPr>
      <xdr:spPr>
        <a:xfrm flipV="1">
          <a:off x="7861300" y="13247998"/>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59631</xdr:rowOff>
    </xdr:from>
    <xdr:ext cx="534377" cy="259045"/>
    <xdr:sp macro="" textlink="">
      <xdr:nvSpPr>
        <xdr:cNvPr id="414" name="テキスト ボックス 413"/>
        <xdr:cNvSpPr txBox="1"/>
      </xdr:nvSpPr>
      <xdr:spPr>
        <a:xfrm>
          <a:off x="8483111" y="134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135159</xdr:rowOff>
    </xdr:from>
    <xdr:to>
      <xdr:col>41</xdr:col>
      <xdr:colOff>50800</xdr:colOff>
      <xdr:row>77</xdr:row>
      <xdr:rowOff>138299</xdr:rowOff>
    </xdr:to>
    <xdr:cxnSp macro="">
      <xdr:nvCxnSpPr>
        <xdr:cNvPr id="415" name="直線コネクタ 414"/>
        <xdr:cNvCxnSpPr/>
      </xdr:nvCxnSpPr>
      <xdr:spPr>
        <a:xfrm flipV="1">
          <a:off x="6972300" y="13336809"/>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107614</xdr:rowOff>
    </xdr:from>
    <xdr:ext cx="534377" cy="259045"/>
    <xdr:sp macro="" textlink="">
      <xdr:nvSpPr>
        <xdr:cNvPr id="417" name="テキスト ボックス 416"/>
        <xdr:cNvSpPr txBox="1"/>
      </xdr:nvSpPr>
      <xdr:spPr>
        <a:xfrm>
          <a:off x="7594111" y="13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120873</xdr:rowOff>
    </xdr:from>
    <xdr:ext cx="534377" cy="259045"/>
    <xdr:sp macro="" textlink="">
      <xdr:nvSpPr>
        <xdr:cNvPr id="419" name="テキスト ボックス 418"/>
        <xdr:cNvSpPr txBox="1"/>
      </xdr:nvSpPr>
      <xdr:spPr>
        <a:xfrm>
          <a:off x="6705111" y="134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43782</xdr:rowOff>
    </xdr:from>
    <xdr:to>
      <xdr:col>55</xdr:col>
      <xdr:colOff>50800</xdr:colOff>
      <xdr:row>77</xdr:row>
      <xdr:rowOff>145382</xdr:rowOff>
    </xdr:to>
    <xdr:sp macro="" textlink="">
      <xdr:nvSpPr>
        <xdr:cNvPr id="425" name="楕円 424"/>
        <xdr:cNvSpPr/>
      </xdr:nvSpPr>
      <xdr:spPr>
        <a:xfrm>
          <a:off x="10426700" y="132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66659</xdr:rowOff>
    </xdr:from>
    <xdr:ext cx="534377" cy="259045"/>
    <xdr:sp macro="" textlink="">
      <xdr:nvSpPr>
        <xdr:cNvPr id="426" name="商工費該当値テキスト"/>
        <xdr:cNvSpPr txBox="1"/>
      </xdr:nvSpPr>
      <xdr:spPr>
        <a:xfrm>
          <a:off x="10528300" y="130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103462</xdr:rowOff>
    </xdr:from>
    <xdr:to>
      <xdr:col>50</xdr:col>
      <xdr:colOff>165100</xdr:colOff>
      <xdr:row>78</xdr:row>
      <xdr:rowOff>33612</xdr:rowOff>
    </xdr:to>
    <xdr:sp macro="" textlink="">
      <xdr:nvSpPr>
        <xdr:cNvPr id="427" name="楕円 426"/>
        <xdr:cNvSpPr/>
      </xdr:nvSpPr>
      <xdr:spPr>
        <a:xfrm>
          <a:off x="9588500" y="133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50139</xdr:rowOff>
    </xdr:from>
    <xdr:ext cx="534377" cy="259045"/>
    <xdr:sp macro="" textlink="">
      <xdr:nvSpPr>
        <xdr:cNvPr id="428" name="テキスト ボックス 427"/>
        <xdr:cNvSpPr txBox="1"/>
      </xdr:nvSpPr>
      <xdr:spPr>
        <a:xfrm>
          <a:off x="9372111" y="130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166998</xdr:rowOff>
    </xdr:from>
    <xdr:to>
      <xdr:col>46</xdr:col>
      <xdr:colOff>38100</xdr:colOff>
      <xdr:row>77</xdr:row>
      <xdr:rowOff>97148</xdr:rowOff>
    </xdr:to>
    <xdr:sp macro="" textlink="">
      <xdr:nvSpPr>
        <xdr:cNvPr id="429" name="楕円 428"/>
        <xdr:cNvSpPr/>
      </xdr:nvSpPr>
      <xdr:spPr>
        <a:xfrm>
          <a:off x="8699500" y="131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113675</xdr:rowOff>
    </xdr:from>
    <xdr:ext cx="534377" cy="259045"/>
    <xdr:sp macro="" textlink="">
      <xdr:nvSpPr>
        <xdr:cNvPr id="430" name="テキスト ボックス 429"/>
        <xdr:cNvSpPr txBox="1"/>
      </xdr:nvSpPr>
      <xdr:spPr>
        <a:xfrm>
          <a:off x="8483111" y="129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84359</xdr:rowOff>
    </xdr:from>
    <xdr:to>
      <xdr:col>41</xdr:col>
      <xdr:colOff>101600</xdr:colOff>
      <xdr:row>78</xdr:row>
      <xdr:rowOff>14509</xdr:rowOff>
    </xdr:to>
    <xdr:sp macro="" textlink="">
      <xdr:nvSpPr>
        <xdr:cNvPr id="431" name="楕円 430"/>
        <xdr:cNvSpPr/>
      </xdr:nvSpPr>
      <xdr:spPr>
        <a:xfrm>
          <a:off x="7810500" y="132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31036</xdr:rowOff>
    </xdr:from>
    <xdr:ext cx="534377" cy="259045"/>
    <xdr:sp macro="" textlink="">
      <xdr:nvSpPr>
        <xdr:cNvPr id="432" name="テキスト ボックス 431"/>
        <xdr:cNvSpPr txBox="1"/>
      </xdr:nvSpPr>
      <xdr:spPr>
        <a:xfrm>
          <a:off x="7594111" y="130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87499</xdr:rowOff>
    </xdr:from>
    <xdr:to>
      <xdr:col>36</xdr:col>
      <xdr:colOff>165100</xdr:colOff>
      <xdr:row>78</xdr:row>
      <xdr:rowOff>17649</xdr:rowOff>
    </xdr:to>
    <xdr:sp macro="" textlink="">
      <xdr:nvSpPr>
        <xdr:cNvPr id="433" name="楕円 432"/>
        <xdr:cNvSpPr/>
      </xdr:nvSpPr>
      <xdr:spPr>
        <a:xfrm>
          <a:off x="6921500" y="132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34176</xdr:rowOff>
    </xdr:from>
    <xdr:ext cx="534377" cy="259045"/>
    <xdr:sp macro="" textlink="">
      <xdr:nvSpPr>
        <xdr:cNvPr id="434" name="テキスト ボックス 433"/>
        <xdr:cNvSpPr txBox="1"/>
      </xdr:nvSpPr>
      <xdr:spPr>
        <a:xfrm>
          <a:off x="6705111" y="130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20651</xdr:rowOff>
    </xdr:from>
    <xdr:to>
      <xdr:col>55</xdr:col>
      <xdr:colOff>0</xdr:colOff>
      <xdr:row>98</xdr:row>
      <xdr:rowOff>38824</xdr:rowOff>
    </xdr:to>
    <xdr:cxnSp macro="">
      <xdr:nvCxnSpPr>
        <xdr:cNvPr id="463" name="直線コネクタ 462"/>
        <xdr:cNvCxnSpPr/>
      </xdr:nvCxnSpPr>
      <xdr:spPr>
        <a:xfrm>
          <a:off x="9639300" y="16822751"/>
          <a:ext cx="8382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170511</xdr:rowOff>
    </xdr:from>
    <xdr:ext cx="534377" cy="259045"/>
    <xdr:sp macro="" textlink="">
      <xdr:nvSpPr>
        <xdr:cNvPr id="464" name="土木費平均値テキスト"/>
        <xdr:cNvSpPr txBox="1"/>
      </xdr:nvSpPr>
      <xdr:spPr>
        <a:xfrm>
          <a:off x="10528300" y="168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20651</xdr:rowOff>
    </xdr:from>
    <xdr:to>
      <xdr:col>50</xdr:col>
      <xdr:colOff>114300</xdr:colOff>
      <xdr:row>98</xdr:row>
      <xdr:rowOff>34159</xdr:rowOff>
    </xdr:to>
    <xdr:cxnSp macro="">
      <xdr:nvCxnSpPr>
        <xdr:cNvPr id="466" name="直線コネクタ 465"/>
        <xdr:cNvCxnSpPr/>
      </xdr:nvCxnSpPr>
      <xdr:spPr>
        <a:xfrm flipV="1">
          <a:off x="8750300" y="16822751"/>
          <a:ext cx="889000" cy="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120758</xdr:rowOff>
    </xdr:from>
    <xdr:ext cx="534377" cy="259045"/>
    <xdr:sp macro="" textlink="">
      <xdr:nvSpPr>
        <xdr:cNvPr id="468" name="テキスト ボックス 467"/>
        <xdr:cNvSpPr txBox="1"/>
      </xdr:nvSpPr>
      <xdr:spPr>
        <a:xfrm>
          <a:off x="9372111" y="169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17825</xdr:rowOff>
    </xdr:from>
    <xdr:to>
      <xdr:col>45</xdr:col>
      <xdr:colOff>177800</xdr:colOff>
      <xdr:row>98</xdr:row>
      <xdr:rowOff>34159</xdr:rowOff>
    </xdr:to>
    <xdr:cxnSp macro="">
      <xdr:nvCxnSpPr>
        <xdr:cNvPr id="469" name="直線コネクタ 468"/>
        <xdr:cNvCxnSpPr/>
      </xdr:nvCxnSpPr>
      <xdr:spPr>
        <a:xfrm>
          <a:off x="7861300" y="16819925"/>
          <a:ext cx="889000" cy="1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132063</xdr:rowOff>
    </xdr:from>
    <xdr:ext cx="534377" cy="259045"/>
    <xdr:sp macro="" textlink="">
      <xdr:nvSpPr>
        <xdr:cNvPr id="471" name="テキスト ボックス 470"/>
        <xdr:cNvSpPr txBox="1"/>
      </xdr:nvSpPr>
      <xdr:spPr>
        <a:xfrm>
          <a:off x="8483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8289</xdr:rowOff>
    </xdr:from>
    <xdr:to>
      <xdr:col>41</xdr:col>
      <xdr:colOff>50800</xdr:colOff>
      <xdr:row>98</xdr:row>
      <xdr:rowOff>17825</xdr:rowOff>
    </xdr:to>
    <xdr:cxnSp macro="">
      <xdr:nvCxnSpPr>
        <xdr:cNvPr id="472" name="直線コネクタ 471"/>
        <xdr:cNvCxnSpPr/>
      </xdr:nvCxnSpPr>
      <xdr:spPr>
        <a:xfrm>
          <a:off x="6972300" y="16810389"/>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107552</xdr:rowOff>
    </xdr:from>
    <xdr:ext cx="534377" cy="259045"/>
    <xdr:sp macro="" textlink="">
      <xdr:nvSpPr>
        <xdr:cNvPr id="474" name="テキスト ボックス 473"/>
        <xdr:cNvSpPr txBox="1"/>
      </xdr:nvSpPr>
      <xdr:spPr>
        <a:xfrm>
          <a:off x="7594111" y="169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110858</xdr:rowOff>
    </xdr:from>
    <xdr:ext cx="534377" cy="259045"/>
    <xdr:sp macro="" textlink="">
      <xdr:nvSpPr>
        <xdr:cNvPr id="476" name="テキスト ボックス 475"/>
        <xdr:cNvSpPr txBox="1"/>
      </xdr:nvSpPr>
      <xdr:spPr>
        <a:xfrm>
          <a:off x="6705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159474</xdr:rowOff>
    </xdr:from>
    <xdr:to>
      <xdr:col>55</xdr:col>
      <xdr:colOff>50800</xdr:colOff>
      <xdr:row>98</xdr:row>
      <xdr:rowOff>89624</xdr:rowOff>
    </xdr:to>
    <xdr:sp macro="" textlink="">
      <xdr:nvSpPr>
        <xdr:cNvPr id="482" name="楕円 481"/>
        <xdr:cNvSpPr/>
      </xdr:nvSpPr>
      <xdr:spPr>
        <a:xfrm>
          <a:off x="10426700" y="167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10901</xdr:rowOff>
    </xdr:from>
    <xdr:ext cx="534377" cy="259045"/>
    <xdr:sp macro="" textlink="">
      <xdr:nvSpPr>
        <xdr:cNvPr id="483" name="土木費該当値テキスト"/>
        <xdr:cNvSpPr txBox="1"/>
      </xdr:nvSpPr>
      <xdr:spPr>
        <a:xfrm>
          <a:off x="10528300" y="166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141301</xdr:rowOff>
    </xdr:from>
    <xdr:to>
      <xdr:col>50</xdr:col>
      <xdr:colOff>165100</xdr:colOff>
      <xdr:row>98</xdr:row>
      <xdr:rowOff>71451</xdr:rowOff>
    </xdr:to>
    <xdr:sp macro="" textlink="">
      <xdr:nvSpPr>
        <xdr:cNvPr id="484" name="楕円 483"/>
        <xdr:cNvSpPr/>
      </xdr:nvSpPr>
      <xdr:spPr>
        <a:xfrm>
          <a:off x="9588500" y="167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87978</xdr:rowOff>
    </xdr:from>
    <xdr:ext cx="599010" cy="259045"/>
    <xdr:sp macro="" textlink="">
      <xdr:nvSpPr>
        <xdr:cNvPr id="485" name="テキスト ボックス 484"/>
        <xdr:cNvSpPr txBox="1"/>
      </xdr:nvSpPr>
      <xdr:spPr>
        <a:xfrm>
          <a:off x="9339795" y="1654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154809</xdr:rowOff>
    </xdr:from>
    <xdr:to>
      <xdr:col>46</xdr:col>
      <xdr:colOff>38100</xdr:colOff>
      <xdr:row>98</xdr:row>
      <xdr:rowOff>84959</xdr:rowOff>
    </xdr:to>
    <xdr:sp macro="" textlink="">
      <xdr:nvSpPr>
        <xdr:cNvPr id="486" name="楕円 485"/>
        <xdr:cNvSpPr/>
      </xdr:nvSpPr>
      <xdr:spPr>
        <a:xfrm>
          <a:off x="8699500" y="167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101486</xdr:rowOff>
    </xdr:from>
    <xdr:ext cx="534377" cy="259045"/>
    <xdr:sp macro="" textlink="">
      <xdr:nvSpPr>
        <xdr:cNvPr id="487" name="テキスト ボックス 486"/>
        <xdr:cNvSpPr txBox="1"/>
      </xdr:nvSpPr>
      <xdr:spPr>
        <a:xfrm>
          <a:off x="8483111" y="165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138475</xdr:rowOff>
    </xdr:from>
    <xdr:to>
      <xdr:col>41</xdr:col>
      <xdr:colOff>101600</xdr:colOff>
      <xdr:row>98</xdr:row>
      <xdr:rowOff>68625</xdr:rowOff>
    </xdr:to>
    <xdr:sp macro="" textlink="">
      <xdr:nvSpPr>
        <xdr:cNvPr id="488" name="楕円 487"/>
        <xdr:cNvSpPr/>
      </xdr:nvSpPr>
      <xdr:spPr>
        <a:xfrm>
          <a:off x="7810500" y="167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85152</xdr:rowOff>
    </xdr:from>
    <xdr:ext cx="599010" cy="259045"/>
    <xdr:sp macro="" textlink="">
      <xdr:nvSpPr>
        <xdr:cNvPr id="489" name="テキスト ボックス 488"/>
        <xdr:cNvSpPr txBox="1"/>
      </xdr:nvSpPr>
      <xdr:spPr>
        <a:xfrm>
          <a:off x="7561795" y="1654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128939</xdr:rowOff>
    </xdr:from>
    <xdr:to>
      <xdr:col>36</xdr:col>
      <xdr:colOff>165100</xdr:colOff>
      <xdr:row>98</xdr:row>
      <xdr:rowOff>59089</xdr:rowOff>
    </xdr:to>
    <xdr:sp macro="" textlink="">
      <xdr:nvSpPr>
        <xdr:cNvPr id="490" name="楕円 489"/>
        <xdr:cNvSpPr/>
      </xdr:nvSpPr>
      <xdr:spPr>
        <a:xfrm>
          <a:off x="6921500" y="167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75616</xdr:rowOff>
    </xdr:from>
    <xdr:ext cx="599010" cy="259045"/>
    <xdr:sp macro="" textlink="">
      <xdr:nvSpPr>
        <xdr:cNvPr id="491" name="テキスト ボックス 490"/>
        <xdr:cNvSpPr txBox="1"/>
      </xdr:nvSpPr>
      <xdr:spPr>
        <a:xfrm>
          <a:off x="6672795" y="165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123165</xdr:rowOff>
    </xdr:from>
    <xdr:to>
      <xdr:col>85</xdr:col>
      <xdr:colOff>127000</xdr:colOff>
      <xdr:row>36</xdr:row>
      <xdr:rowOff>136131</xdr:rowOff>
    </xdr:to>
    <xdr:cxnSp macro="">
      <xdr:nvCxnSpPr>
        <xdr:cNvPr id="520" name="直線コネクタ 519"/>
        <xdr:cNvCxnSpPr/>
      </xdr:nvCxnSpPr>
      <xdr:spPr>
        <a:xfrm>
          <a:off x="15481300" y="6295365"/>
          <a:ext cx="8382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123165</xdr:rowOff>
    </xdr:from>
    <xdr:to>
      <xdr:col>81</xdr:col>
      <xdr:colOff>50800</xdr:colOff>
      <xdr:row>36</xdr:row>
      <xdr:rowOff>131166</xdr:rowOff>
    </xdr:to>
    <xdr:cxnSp macro="">
      <xdr:nvCxnSpPr>
        <xdr:cNvPr id="523" name="直線コネクタ 522"/>
        <xdr:cNvCxnSpPr/>
      </xdr:nvCxnSpPr>
      <xdr:spPr>
        <a:xfrm flipV="1">
          <a:off x="14592300" y="629536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100838</xdr:rowOff>
    </xdr:from>
    <xdr:to>
      <xdr:col>76</xdr:col>
      <xdr:colOff>114300</xdr:colOff>
      <xdr:row>36</xdr:row>
      <xdr:rowOff>131166</xdr:rowOff>
    </xdr:to>
    <xdr:cxnSp macro="">
      <xdr:nvCxnSpPr>
        <xdr:cNvPr id="526" name="直線コネクタ 525"/>
        <xdr:cNvCxnSpPr/>
      </xdr:nvCxnSpPr>
      <xdr:spPr>
        <a:xfrm>
          <a:off x="13703300" y="6273038"/>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4830</xdr:rowOff>
    </xdr:from>
    <xdr:ext cx="534377" cy="259045"/>
    <xdr:sp macro="" textlink="">
      <xdr:nvSpPr>
        <xdr:cNvPr id="528" name="テキスト ボックス 527"/>
        <xdr:cNvSpPr txBox="1"/>
      </xdr:nvSpPr>
      <xdr:spPr>
        <a:xfrm>
          <a:off x="14325111" y="63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100838</xdr:rowOff>
    </xdr:from>
    <xdr:to>
      <xdr:col>71</xdr:col>
      <xdr:colOff>177800</xdr:colOff>
      <xdr:row>36</xdr:row>
      <xdr:rowOff>153848</xdr:rowOff>
    </xdr:to>
    <xdr:cxnSp macro="">
      <xdr:nvCxnSpPr>
        <xdr:cNvPr id="529" name="直線コネクタ 528"/>
        <xdr:cNvCxnSpPr/>
      </xdr:nvCxnSpPr>
      <xdr:spPr>
        <a:xfrm flipV="1">
          <a:off x="12814300" y="6273038"/>
          <a:ext cx="889000" cy="5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167289</xdr:rowOff>
    </xdr:from>
    <xdr:ext cx="534377" cy="259045"/>
    <xdr:sp macro="" textlink="">
      <xdr:nvSpPr>
        <xdr:cNvPr id="531" name="テキスト ボックス 530"/>
        <xdr:cNvSpPr txBox="1"/>
      </xdr:nvSpPr>
      <xdr:spPr>
        <a:xfrm>
          <a:off x="13436111" y="633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85331</xdr:rowOff>
    </xdr:from>
    <xdr:to>
      <xdr:col>85</xdr:col>
      <xdr:colOff>177800</xdr:colOff>
      <xdr:row>37</xdr:row>
      <xdr:rowOff>15481</xdr:rowOff>
    </xdr:to>
    <xdr:sp macro="" textlink="">
      <xdr:nvSpPr>
        <xdr:cNvPr id="539" name="楕円 538"/>
        <xdr:cNvSpPr/>
      </xdr:nvSpPr>
      <xdr:spPr>
        <a:xfrm>
          <a:off x="16268700" y="62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63758</xdr:rowOff>
    </xdr:from>
    <xdr:ext cx="534377" cy="259045"/>
    <xdr:sp macro="" textlink="">
      <xdr:nvSpPr>
        <xdr:cNvPr id="540" name="消防費該当値テキスト"/>
        <xdr:cNvSpPr txBox="1"/>
      </xdr:nvSpPr>
      <xdr:spPr>
        <a:xfrm>
          <a:off x="16370300" y="62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72365</xdr:rowOff>
    </xdr:from>
    <xdr:to>
      <xdr:col>81</xdr:col>
      <xdr:colOff>101600</xdr:colOff>
      <xdr:row>37</xdr:row>
      <xdr:rowOff>2515</xdr:rowOff>
    </xdr:to>
    <xdr:sp macro="" textlink="">
      <xdr:nvSpPr>
        <xdr:cNvPr id="541" name="楕円 540"/>
        <xdr:cNvSpPr/>
      </xdr:nvSpPr>
      <xdr:spPr>
        <a:xfrm>
          <a:off x="15430500" y="62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165092</xdr:rowOff>
    </xdr:from>
    <xdr:ext cx="534377" cy="259045"/>
    <xdr:sp macro="" textlink="">
      <xdr:nvSpPr>
        <xdr:cNvPr id="542" name="テキスト ボックス 541"/>
        <xdr:cNvSpPr txBox="1"/>
      </xdr:nvSpPr>
      <xdr:spPr>
        <a:xfrm>
          <a:off x="15214111" y="633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80366</xdr:rowOff>
    </xdr:from>
    <xdr:to>
      <xdr:col>76</xdr:col>
      <xdr:colOff>165100</xdr:colOff>
      <xdr:row>37</xdr:row>
      <xdr:rowOff>10516</xdr:rowOff>
    </xdr:to>
    <xdr:sp macro="" textlink="">
      <xdr:nvSpPr>
        <xdr:cNvPr id="543" name="楕円 542"/>
        <xdr:cNvSpPr/>
      </xdr:nvSpPr>
      <xdr:spPr>
        <a:xfrm>
          <a:off x="14541500" y="62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27043</xdr:rowOff>
    </xdr:from>
    <xdr:ext cx="534377" cy="259045"/>
    <xdr:sp macro="" textlink="">
      <xdr:nvSpPr>
        <xdr:cNvPr id="544" name="テキスト ボックス 543"/>
        <xdr:cNvSpPr txBox="1"/>
      </xdr:nvSpPr>
      <xdr:spPr>
        <a:xfrm>
          <a:off x="14325111" y="60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50038</xdr:rowOff>
    </xdr:from>
    <xdr:to>
      <xdr:col>72</xdr:col>
      <xdr:colOff>38100</xdr:colOff>
      <xdr:row>36</xdr:row>
      <xdr:rowOff>151638</xdr:rowOff>
    </xdr:to>
    <xdr:sp macro="" textlink="">
      <xdr:nvSpPr>
        <xdr:cNvPr id="545" name="楕円 544"/>
        <xdr:cNvSpPr/>
      </xdr:nvSpPr>
      <xdr:spPr>
        <a:xfrm>
          <a:off x="13652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168165</xdr:rowOff>
    </xdr:from>
    <xdr:ext cx="534377" cy="259045"/>
    <xdr:sp macro="" textlink="">
      <xdr:nvSpPr>
        <xdr:cNvPr id="546" name="テキスト ボックス 545"/>
        <xdr:cNvSpPr txBox="1"/>
      </xdr:nvSpPr>
      <xdr:spPr>
        <a:xfrm>
          <a:off x="13436111" y="59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103048</xdr:rowOff>
    </xdr:from>
    <xdr:to>
      <xdr:col>67</xdr:col>
      <xdr:colOff>101600</xdr:colOff>
      <xdr:row>37</xdr:row>
      <xdr:rowOff>33198</xdr:rowOff>
    </xdr:to>
    <xdr:sp macro="" textlink="">
      <xdr:nvSpPr>
        <xdr:cNvPr id="547" name="楕円 546"/>
        <xdr:cNvSpPr/>
      </xdr:nvSpPr>
      <xdr:spPr>
        <a:xfrm>
          <a:off x="12763500" y="62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24325</xdr:rowOff>
    </xdr:from>
    <xdr:ext cx="534377" cy="259045"/>
    <xdr:sp macro="" textlink="">
      <xdr:nvSpPr>
        <xdr:cNvPr id="548" name="テキスト ボックス 547"/>
        <xdr:cNvSpPr txBox="1"/>
      </xdr:nvSpPr>
      <xdr:spPr>
        <a:xfrm>
          <a:off x="12547111" y="63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16472</xdr:rowOff>
    </xdr:from>
    <xdr:to>
      <xdr:col>85</xdr:col>
      <xdr:colOff>127000</xdr:colOff>
      <xdr:row>55</xdr:row>
      <xdr:rowOff>141275</xdr:rowOff>
    </xdr:to>
    <xdr:cxnSp macro="">
      <xdr:nvCxnSpPr>
        <xdr:cNvPr id="578" name="直線コネクタ 577"/>
        <xdr:cNvCxnSpPr/>
      </xdr:nvCxnSpPr>
      <xdr:spPr>
        <a:xfrm flipV="1">
          <a:off x="15481300" y="9446222"/>
          <a:ext cx="838200" cy="1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79"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141275</xdr:rowOff>
    </xdr:from>
    <xdr:to>
      <xdr:col>81</xdr:col>
      <xdr:colOff>50800</xdr:colOff>
      <xdr:row>56</xdr:row>
      <xdr:rowOff>13881</xdr:rowOff>
    </xdr:to>
    <xdr:cxnSp macro="">
      <xdr:nvCxnSpPr>
        <xdr:cNvPr id="581" name="直線コネクタ 580"/>
        <xdr:cNvCxnSpPr/>
      </xdr:nvCxnSpPr>
      <xdr:spPr>
        <a:xfrm flipV="1">
          <a:off x="14592300" y="9571025"/>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57810</xdr:rowOff>
    </xdr:from>
    <xdr:to>
      <xdr:col>76</xdr:col>
      <xdr:colOff>114300</xdr:colOff>
      <xdr:row>56</xdr:row>
      <xdr:rowOff>13881</xdr:rowOff>
    </xdr:to>
    <xdr:cxnSp macro="">
      <xdr:nvCxnSpPr>
        <xdr:cNvPr id="584" name="直線コネクタ 583"/>
        <xdr:cNvCxnSpPr/>
      </xdr:nvCxnSpPr>
      <xdr:spPr>
        <a:xfrm>
          <a:off x="13703300" y="8973210"/>
          <a:ext cx="889000" cy="6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57810</xdr:rowOff>
    </xdr:from>
    <xdr:to>
      <xdr:col>71</xdr:col>
      <xdr:colOff>177800</xdr:colOff>
      <xdr:row>54</xdr:row>
      <xdr:rowOff>140805</xdr:rowOff>
    </xdr:to>
    <xdr:cxnSp macro="">
      <xdr:nvCxnSpPr>
        <xdr:cNvPr id="587" name="直線コネクタ 586"/>
        <xdr:cNvCxnSpPr/>
      </xdr:nvCxnSpPr>
      <xdr:spPr>
        <a:xfrm flipV="1">
          <a:off x="12814300" y="8973210"/>
          <a:ext cx="889000" cy="4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73677</xdr:rowOff>
    </xdr:from>
    <xdr:ext cx="534377" cy="259045"/>
    <xdr:sp macro="" textlink="">
      <xdr:nvSpPr>
        <xdr:cNvPr id="589" name="テキスト ボックス 588"/>
        <xdr:cNvSpPr txBox="1"/>
      </xdr:nvSpPr>
      <xdr:spPr>
        <a:xfrm>
          <a:off x="13436111" y="96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91" name="テキスト ボックス 590"/>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137122</xdr:rowOff>
    </xdr:from>
    <xdr:to>
      <xdr:col>85</xdr:col>
      <xdr:colOff>177800</xdr:colOff>
      <xdr:row>55</xdr:row>
      <xdr:rowOff>67272</xdr:rowOff>
    </xdr:to>
    <xdr:sp macro="" textlink="">
      <xdr:nvSpPr>
        <xdr:cNvPr id="597" name="楕円 596"/>
        <xdr:cNvSpPr/>
      </xdr:nvSpPr>
      <xdr:spPr>
        <a:xfrm>
          <a:off x="16268700" y="939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159999</xdr:rowOff>
    </xdr:from>
    <xdr:ext cx="534377" cy="259045"/>
    <xdr:sp macro="" textlink="">
      <xdr:nvSpPr>
        <xdr:cNvPr id="598" name="教育費該当値テキスト"/>
        <xdr:cNvSpPr txBox="1"/>
      </xdr:nvSpPr>
      <xdr:spPr>
        <a:xfrm>
          <a:off x="16370300" y="9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90475</xdr:rowOff>
    </xdr:from>
    <xdr:to>
      <xdr:col>81</xdr:col>
      <xdr:colOff>101600</xdr:colOff>
      <xdr:row>56</xdr:row>
      <xdr:rowOff>20625</xdr:rowOff>
    </xdr:to>
    <xdr:sp macro="" textlink="">
      <xdr:nvSpPr>
        <xdr:cNvPr id="599" name="楕円 598"/>
        <xdr:cNvSpPr/>
      </xdr:nvSpPr>
      <xdr:spPr>
        <a:xfrm>
          <a:off x="15430500" y="95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37152</xdr:rowOff>
    </xdr:from>
    <xdr:ext cx="534377" cy="259045"/>
    <xdr:sp macro="" textlink="">
      <xdr:nvSpPr>
        <xdr:cNvPr id="600" name="テキスト ボックス 599"/>
        <xdr:cNvSpPr txBox="1"/>
      </xdr:nvSpPr>
      <xdr:spPr>
        <a:xfrm>
          <a:off x="15214111" y="92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134531</xdr:rowOff>
    </xdr:from>
    <xdr:to>
      <xdr:col>76</xdr:col>
      <xdr:colOff>165100</xdr:colOff>
      <xdr:row>56</xdr:row>
      <xdr:rowOff>64681</xdr:rowOff>
    </xdr:to>
    <xdr:sp macro="" textlink="">
      <xdr:nvSpPr>
        <xdr:cNvPr id="601" name="楕円 600"/>
        <xdr:cNvSpPr/>
      </xdr:nvSpPr>
      <xdr:spPr>
        <a:xfrm>
          <a:off x="14541500" y="95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81208</xdr:rowOff>
    </xdr:from>
    <xdr:ext cx="534377" cy="259045"/>
    <xdr:sp macro="" textlink="">
      <xdr:nvSpPr>
        <xdr:cNvPr id="602" name="テキスト ボックス 601"/>
        <xdr:cNvSpPr txBox="1"/>
      </xdr:nvSpPr>
      <xdr:spPr>
        <a:xfrm>
          <a:off x="14325111" y="933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7010</xdr:rowOff>
    </xdr:from>
    <xdr:to>
      <xdr:col>72</xdr:col>
      <xdr:colOff>38100</xdr:colOff>
      <xdr:row>52</xdr:row>
      <xdr:rowOff>108610</xdr:rowOff>
    </xdr:to>
    <xdr:sp macro="" textlink="">
      <xdr:nvSpPr>
        <xdr:cNvPr id="603" name="楕円 602"/>
        <xdr:cNvSpPr/>
      </xdr:nvSpPr>
      <xdr:spPr>
        <a:xfrm>
          <a:off x="13652500" y="89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125137</xdr:rowOff>
    </xdr:from>
    <xdr:ext cx="599010" cy="259045"/>
    <xdr:sp macro="" textlink="">
      <xdr:nvSpPr>
        <xdr:cNvPr id="604" name="テキスト ボックス 603"/>
        <xdr:cNvSpPr txBox="1"/>
      </xdr:nvSpPr>
      <xdr:spPr>
        <a:xfrm>
          <a:off x="13403795" y="869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90005</xdr:rowOff>
    </xdr:from>
    <xdr:to>
      <xdr:col>67</xdr:col>
      <xdr:colOff>101600</xdr:colOff>
      <xdr:row>55</xdr:row>
      <xdr:rowOff>20155</xdr:rowOff>
    </xdr:to>
    <xdr:sp macro="" textlink="">
      <xdr:nvSpPr>
        <xdr:cNvPr id="605" name="楕円 604"/>
        <xdr:cNvSpPr/>
      </xdr:nvSpPr>
      <xdr:spPr>
        <a:xfrm>
          <a:off x="12763500" y="93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36682</xdr:rowOff>
    </xdr:from>
    <xdr:ext cx="534377" cy="259045"/>
    <xdr:sp macro="" textlink="">
      <xdr:nvSpPr>
        <xdr:cNvPr id="606" name="テキスト ボックス 605"/>
        <xdr:cNvSpPr txBox="1"/>
      </xdr:nvSpPr>
      <xdr:spPr>
        <a:xfrm>
          <a:off x="12547111" y="91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84238</xdr:rowOff>
    </xdr:from>
    <xdr:to>
      <xdr:col>85</xdr:col>
      <xdr:colOff>127000</xdr:colOff>
      <xdr:row>79</xdr:row>
      <xdr:rowOff>94444</xdr:rowOff>
    </xdr:to>
    <xdr:cxnSp macro="">
      <xdr:nvCxnSpPr>
        <xdr:cNvPr id="637" name="直線コネクタ 636"/>
        <xdr:cNvCxnSpPr/>
      </xdr:nvCxnSpPr>
      <xdr:spPr>
        <a:xfrm>
          <a:off x="15481300" y="13628788"/>
          <a:ext cx="8382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84238</xdr:rowOff>
    </xdr:from>
    <xdr:to>
      <xdr:col>81</xdr:col>
      <xdr:colOff>50800</xdr:colOff>
      <xdr:row>79</xdr:row>
      <xdr:rowOff>92838</xdr:rowOff>
    </xdr:to>
    <xdr:cxnSp macro="">
      <xdr:nvCxnSpPr>
        <xdr:cNvPr id="640" name="直線コネクタ 639"/>
        <xdr:cNvCxnSpPr/>
      </xdr:nvCxnSpPr>
      <xdr:spPr>
        <a:xfrm flipV="1">
          <a:off x="14592300" y="13628788"/>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92838</xdr:rowOff>
    </xdr:from>
    <xdr:to>
      <xdr:col>76</xdr:col>
      <xdr:colOff>114300</xdr:colOff>
      <xdr:row>79</xdr:row>
      <xdr:rowOff>98879</xdr:rowOff>
    </xdr:to>
    <xdr:cxnSp macro="">
      <xdr:nvCxnSpPr>
        <xdr:cNvPr id="643" name="直線コネクタ 642"/>
        <xdr:cNvCxnSpPr/>
      </xdr:nvCxnSpPr>
      <xdr:spPr>
        <a:xfrm flipV="1">
          <a:off x="13703300" y="13637388"/>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67132</xdr:rowOff>
    </xdr:from>
    <xdr:to>
      <xdr:col>71</xdr:col>
      <xdr:colOff>177800</xdr:colOff>
      <xdr:row>79</xdr:row>
      <xdr:rowOff>98879</xdr:rowOff>
    </xdr:to>
    <xdr:cxnSp macro="">
      <xdr:nvCxnSpPr>
        <xdr:cNvPr id="646" name="直線コネクタ 645"/>
        <xdr:cNvCxnSpPr/>
      </xdr:nvCxnSpPr>
      <xdr:spPr>
        <a:xfrm>
          <a:off x="12814300" y="13611682"/>
          <a:ext cx="889000" cy="3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43644</xdr:rowOff>
    </xdr:from>
    <xdr:to>
      <xdr:col>85</xdr:col>
      <xdr:colOff>177800</xdr:colOff>
      <xdr:row>79</xdr:row>
      <xdr:rowOff>145244</xdr:rowOff>
    </xdr:to>
    <xdr:sp macro="" textlink="">
      <xdr:nvSpPr>
        <xdr:cNvPr id="656" name="楕円 655"/>
        <xdr:cNvSpPr/>
      </xdr:nvSpPr>
      <xdr:spPr>
        <a:xfrm>
          <a:off x="16268700" y="135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469744" cy="259045"/>
    <xdr:sp macro="" textlink="">
      <xdr:nvSpPr>
        <xdr:cNvPr id="657" name="災害復旧費該当値テキスト"/>
        <xdr:cNvSpPr txBox="1"/>
      </xdr:nvSpPr>
      <xdr:spPr>
        <a:xfrm>
          <a:off x="16370300" y="135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33438</xdr:rowOff>
    </xdr:from>
    <xdr:to>
      <xdr:col>81</xdr:col>
      <xdr:colOff>101600</xdr:colOff>
      <xdr:row>79</xdr:row>
      <xdr:rowOff>135038</xdr:rowOff>
    </xdr:to>
    <xdr:sp macro="" textlink="">
      <xdr:nvSpPr>
        <xdr:cNvPr id="658" name="楕円 657"/>
        <xdr:cNvSpPr/>
      </xdr:nvSpPr>
      <xdr:spPr>
        <a:xfrm>
          <a:off x="15430500" y="135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126165</xdr:rowOff>
    </xdr:from>
    <xdr:ext cx="469744" cy="259045"/>
    <xdr:sp macro="" textlink="">
      <xdr:nvSpPr>
        <xdr:cNvPr id="659" name="テキスト ボックス 658"/>
        <xdr:cNvSpPr txBox="1"/>
      </xdr:nvSpPr>
      <xdr:spPr>
        <a:xfrm>
          <a:off x="15246428" y="1367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42038</xdr:rowOff>
    </xdr:from>
    <xdr:to>
      <xdr:col>76</xdr:col>
      <xdr:colOff>165100</xdr:colOff>
      <xdr:row>79</xdr:row>
      <xdr:rowOff>143638</xdr:rowOff>
    </xdr:to>
    <xdr:sp macro="" textlink="">
      <xdr:nvSpPr>
        <xdr:cNvPr id="660" name="楕円 659"/>
        <xdr:cNvSpPr/>
      </xdr:nvSpPr>
      <xdr:spPr>
        <a:xfrm>
          <a:off x="14541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134765</xdr:rowOff>
    </xdr:from>
    <xdr:ext cx="469744" cy="259045"/>
    <xdr:sp macro="" textlink="">
      <xdr:nvSpPr>
        <xdr:cNvPr id="661" name="テキスト ボックス 660"/>
        <xdr:cNvSpPr txBox="1"/>
      </xdr:nvSpPr>
      <xdr:spPr>
        <a:xfrm>
          <a:off x="14357428" y="1367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16332</xdr:rowOff>
    </xdr:from>
    <xdr:to>
      <xdr:col>67</xdr:col>
      <xdr:colOff>101600</xdr:colOff>
      <xdr:row>79</xdr:row>
      <xdr:rowOff>117932</xdr:rowOff>
    </xdr:to>
    <xdr:sp macro="" textlink="">
      <xdr:nvSpPr>
        <xdr:cNvPr id="664" name="楕円 663"/>
        <xdr:cNvSpPr/>
      </xdr:nvSpPr>
      <xdr:spPr>
        <a:xfrm>
          <a:off x="12763500" y="135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109059</xdr:rowOff>
    </xdr:from>
    <xdr:ext cx="469744" cy="259045"/>
    <xdr:sp macro="" textlink="">
      <xdr:nvSpPr>
        <xdr:cNvPr id="665" name="テキスト ボックス 664"/>
        <xdr:cNvSpPr txBox="1"/>
      </xdr:nvSpPr>
      <xdr:spPr>
        <a:xfrm>
          <a:off x="12579428" y="1365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137260</xdr:rowOff>
    </xdr:from>
    <xdr:to>
      <xdr:col>85</xdr:col>
      <xdr:colOff>127000</xdr:colOff>
      <xdr:row>94</xdr:row>
      <xdr:rowOff>153741</xdr:rowOff>
    </xdr:to>
    <xdr:cxnSp macro="">
      <xdr:nvCxnSpPr>
        <xdr:cNvPr id="690" name="直線コネクタ 689"/>
        <xdr:cNvCxnSpPr/>
      </xdr:nvCxnSpPr>
      <xdr:spPr>
        <a:xfrm flipV="1">
          <a:off x="15481300" y="16253560"/>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128470</xdr:rowOff>
    </xdr:from>
    <xdr:to>
      <xdr:col>81</xdr:col>
      <xdr:colOff>50800</xdr:colOff>
      <xdr:row>94</xdr:row>
      <xdr:rowOff>153741</xdr:rowOff>
    </xdr:to>
    <xdr:cxnSp macro="">
      <xdr:nvCxnSpPr>
        <xdr:cNvPr id="693" name="直線コネクタ 692"/>
        <xdr:cNvCxnSpPr/>
      </xdr:nvCxnSpPr>
      <xdr:spPr>
        <a:xfrm>
          <a:off x="14592300" y="16244770"/>
          <a:ext cx="8890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128470</xdr:rowOff>
    </xdr:from>
    <xdr:to>
      <xdr:col>76</xdr:col>
      <xdr:colOff>114300</xdr:colOff>
      <xdr:row>94</xdr:row>
      <xdr:rowOff>153541</xdr:rowOff>
    </xdr:to>
    <xdr:cxnSp macro="">
      <xdr:nvCxnSpPr>
        <xdr:cNvPr id="696" name="直線コネクタ 695"/>
        <xdr:cNvCxnSpPr/>
      </xdr:nvCxnSpPr>
      <xdr:spPr>
        <a:xfrm flipV="1">
          <a:off x="13703300" y="16244770"/>
          <a:ext cx="889000" cy="2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143797</xdr:rowOff>
    </xdr:from>
    <xdr:to>
      <xdr:col>71</xdr:col>
      <xdr:colOff>177800</xdr:colOff>
      <xdr:row>94</xdr:row>
      <xdr:rowOff>153541</xdr:rowOff>
    </xdr:to>
    <xdr:cxnSp macro="">
      <xdr:nvCxnSpPr>
        <xdr:cNvPr id="699" name="直線コネクタ 698"/>
        <xdr:cNvCxnSpPr/>
      </xdr:nvCxnSpPr>
      <xdr:spPr>
        <a:xfrm>
          <a:off x="12814300" y="16260097"/>
          <a:ext cx="889000" cy="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42296</xdr:rowOff>
    </xdr:from>
    <xdr:ext cx="534377" cy="259045"/>
    <xdr:sp macro="" textlink="">
      <xdr:nvSpPr>
        <xdr:cNvPr id="701" name="テキスト ボックス 700"/>
        <xdr:cNvSpPr txBox="1"/>
      </xdr:nvSpPr>
      <xdr:spPr>
        <a:xfrm>
          <a:off x="13436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3" name="テキスト ボックス 702"/>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86460</xdr:rowOff>
    </xdr:from>
    <xdr:to>
      <xdr:col>85</xdr:col>
      <xdr:colOff>177800</xdr:colOff>
      <xdr:row>95</xdr:row>
      <xdr:rowOff>16610</xdr:rowOff>
    </xdr:to>
    <xdr:sp macro="" textlink="">
      <xdr:nvSpPr>
        <xdr:cNvPr id="709" name="楕円 708"/>
        <xdr:cNvSpPr/>
      </xdr:nvSpPr>
      <xdr:spPr>
        <a:xfrm>
          <a:off x="16268700" y="162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109337</xdr:rowOff>
    </xdr:from>
    <xdr:ext cx="599010" cy="259045"/>
    <xdr:sp macro="" textlink="">
      <xdr:nvSpPr>
        <xdr:cNvPr id="710" name="公債費該当値テキスト"/>
        <xdr:cNvSpPr txBox="1"/>
      </xdr:nvSpPr>
      <xdr:spPr>
        <a:xfrm>
          <a:off x="16370300" y="1605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102941</xdr:rowOff>
    </xdr:from>
    <xdr:to>
      <xdr:col>81</xdr:col>
      <xdr:colOff>101600</xdr:colOff>
      <xdr:row>95</xdr:row>
      <xdr:rowOff>33091</xdr:rowOff>
    </xdr:to>
    <xdr:sp macro="" textlink="">
      <xdr:nvSpPr>
        <xdr:cNvPr id="711" name="楕円 710"/>
        <xdr:cNvSpPr/>
      </xdr:nvSpPr>
      <xdr:spPr>
        <a:xfrm>
          <a:off x="15430500" y="162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49618</xdr:rowOff>
    </xdr:from>
    <xdr:ext cx="534377" cy="259045"/>
    <xdr:sp macro="" textlink="">
      <xdr:nvSpPr>
        <xdr:cNvPr id="712" name="テキスト ボックス 711"/>
        <xdr:cNvSpPr txBox="1"/>
      </xdr:nvSpPr>
      <xdr:spPr>
        <a:xfrm>
          <a:off x="15214111" y="159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77670</xdr:rowOff>
    </xdr:from>
    <xdr:to>
      <xdr:col>76</xdr:col>
      <xdr:colOff>165100</xdr:colOff>
      <xdr:row>95</xdr:row>
      <xdr:rowOff>7820</xdr:rowOff>
    </xdr:to>
    <xdr:sp macro="" textlink="">
      <xdr:nvSpPr>
        <xdr:cNvPr id="713" name="楕円 712"/>
        <xdr:cNvSpPr/>
      </xdr:nvSpPr>
      <xdr:spPr>
        <a:xfrm>
          <a:off x="14541500" y="161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24347</xdr:rowOff>
    </xdr:from>
    <xdr:ext cx="599010" cy="259045"/>
    <xdr:sp macro="" textlink="">
      <xdr:nvSpPr>
        <xdr:cNvPr id="714" name="テキスト ボックス 713"/>
        <xdr:cNvSpPr txBox="1"/>
      </xdr:nvSpPr>
      <xdr:spPr>
        <a:xfrm>
          <a:off x="14292795" y="1596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102741</xdr:rowOff>
    </xdr:from>
    <xdr:to>
      <xdr:col>72</xdr:col>
      <xdr:colOff>38100</xdr:colOff>
      <xdr:row>95</xdr:row>
      <xdr:rowOff>32891</xdr:rowOff>
    </xdr:to>
    <xdr:sp macro="" textlink="">
      <xdr:nvSpPr>
        <xdr:cNvPr id="715" name="楕円 714"/>
        <xdr:cNvSpPr/>
      </xdr:nvSpPr>
      <xdr:spPr>
        <a:xfrm>
          <a:off x="13652500" y="162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49418</xdr:rowOff>
    </xdr:from>
    <xdr:ext cx="534377" cy="259045"/>
    <xdr:sp macro="" textlink="">
      <xdr:nvSpPr>
        <xdr:cNvPr id="716" name="テキスト ボックス 715"/>
        <xdr:cNvSpPr txBox="1"/>
      </xdr:nvSpPr>
      <xdr:spPr>
        <a:xfrm>
          <a:off x="13436111" y="1599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92997</xdr:rowOff>
    </xdr:from>
    <xdr:to>
      <xdr:col>67</xdr:col>
      <xdr:colOff>101600</xdr:colOff>
      <xdr:row>95</xdr:row>
      <xdr:rowOff>23147</xdr:rowOff>
    </xdr:to>
    <xdr:sp macro="" textlink="">
      <xdr:nvSpPr>
        <xdr:cNvPr id="717" name="楕円 716"/>
        <xdr:cNvSpPr/>
      </xdr:nvSpPr>
      <xdr:spPr>
        <a:xfrm>
          <a:off x="12763500" y="162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39674</xdr:rowOff>
    </xdr:from>
    <xdr:ext cx="534377" cy="259045"/>
    <xdr:sp macro="" textlink="">
      <xdr:nvSpPr>
        <xdr:cNvPr id="718" name="テキスト ボックス 717"/>
        <xdr:cNvSpPr txBox="1"/>
      </xdr:nvSpPr>
      <xdr:spPr>
        <a:xfrm>
          <a:off x="12547111" y="159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年度歳出決算額の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人当たりの額は</a:t>
          </a:r>
          <a:r>
            <a:rPr kumimoji="1" lang="en-US" altLang="ja-JP" sz="1100">
              <a:solidFill>
                <a:schemeClr val="dk1"/>
              </a:solidFill>
              <a:effectLst/>
              <a:latin typeface="+mn-lt"/>
              <a:ea typeface="+mn-ea"/>
              <a:cs typeface="+mn-cs"/>
            </a:rPr>
            <a:t>774,324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衛生費の</a:t>
          </a:r>
          <a:r>
            <a:rPr kumimoji="1" lang="en-US" altLang="ja-JP" sz="1100">
              <a:solidFill>
                <a:schemeClr val="dk1"/>
              </a:solidFill>
              <a:effectLst/>
              <a:latin typeface="+mn-lt"/>
              <a:ea typeface="+mn-ea"/>
              <a:cs typeface="+mn-cs"/>
            </a:rPr>
            <a:t>107,321</a:t>
          </a:r>
          <a:r>
            <a:rPr kumimoji="1" lang="ja-JP" altLang="en-US" sz="1100">
              <a:solidFill>
                <a:schemeClr val="dk1"/>
              </a:solidFill>
              <a:effectLst/>
              <a:latin typeface="+mn-lt"/>
              <a:ea typeface="+mn-ea"/>
              <a:cs typeface="+mn-cs"/>
            </a:rPr>
            <a:t>円、土木費の</a:t>
          </a:r>
          <a:r>
            <a:rPr kumimoji="1" lang="en-US" altLang="ja-JP" sz="1100">
              <a:solidFill>
                <a:schemeClr val="dk1"/>
              </a:solidFill>
              <a:effectLst/>
              <a:latin typeface="+mn-lt"/>
              <a:ea typeface="+mn-ea"/>
              <a:cs typeface="+mn-cs"/>
            </a:rPr>
            <a:t>92,953</a:t>
          </a:r>
          <a:r>
            <a:rPr kumimoji="1" lang="ja-JP" altLang="en-US" sz="1100">
              <a:solidFill>
                <a:schemeClr val="dk1"/>
              </a:solidFill>
              <a:effectLst/>
              <a:latin typeface="+mn-lt"/>
              <a:ea typeface="+mn-ea"/>
              <a:cs typeface="+mn-cs"/>
            </a:rPr>
            <a:t>円、教育費の</a:t>
          </a:r>
          <a:r>
            <a:rPr kumimoji="1" lang="en-US" altLang="ja-JP" sz="1100">
              <a:solidFill>
                <a:schemeClr val="dk1"/>
              </a:solidFill>
              <a:effectLst/>
              <a:latin typeface="+mn-lt"/>
              <a:ea typeface="+mn-ea"/>
              <a:cs typeface="+mn-cs"/>
            </a:rPr>
            <a:t>86,203</a:t>
          </a:r>
          <a:r>
            <a:rPr kumimoji="1" lang="ja-JP" altLang="en-US" sz="1100">
              <a:solidFill>
                <a:schemeClr val="dk1"/>
              </a:solidFill>
              <a:effectLst/>
              <a:latin typeface="+mn-lt"/>
              <a:ea typeface="+mn-ea"/>
              <a:cs typeface="+mn-cs"/>
            </a:rPr>
            <a:t>円が類似団体との比較で大きく上回っています。</a:t>
          </a:r>
          <a:r>
            <a:rPr kumimoji="1" lang="ja-JP" altLang="ja-JP" sz="1100">
              <a:solidFill>
                <a:schemeClr val="dk1"/>
              </a:solidFill>
              <a:effectLst/>
              <a:latin typeface="+mn-lt"/>
              <a:ea typeface="+mn-ea"/>
              <a:cs typeface="+mn-cs"/>
            </a:rPr>
            <a:t>衛生費について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、国保病院の運営に要する経費の負担や一般廃棄物収集・処理事業費などの経費等が主な要因となっています。</a:t>
          </a:r>
          <a:r>
            <a:rPr kumimoji="1" lang="ja-JP" altLang="en-US" sz="1100">
              <a:solidFill>
                <a:schemeClr val="dk1"/>
              </a:solidFill>
              <a:effectLst/>
              <a:latin typeface="+mn-lt"/>
              <a:ea typeface="+mn-ea"/>
              <a:cs typeface="+mn-cs"/>
            </a:rPr>
            <a:t>土木費については老朽化した町営住宅の更新や改修などの経費等が主な要因となっており、</a:t>
          </a:r>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学校施設の整備や解体除却の費用などの増額が主な要因となっています。</a:t>
          </a:r>
          <a:r>
            <a:rPr kumimoji="1" lang="ja-JP" altLang="ja-JP" sz="1100">
              <a:solidFill>
                <a:schemeClr val="dk1"/>
              </a:solidFill>
              <a:effectLst/>
              <a:latin typeface="+mn-lt"/>
              <a:ea typeface="+mn-ea"/>
              <a:cs typeface="+mn-cs"/>
            </a:rPr>
            <a:t>公債費については、起債元利償還額が概ね</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億円となっていることから、１人当たりコストは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万円前後の状況となっており、引き続き計画的な事業の実施により財政負担の平準化を図るとともに、建設事業の財源については補助金や交付税措置のある起債の活用するなど、健全な財政運営に努めます。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財政調整基金については、平成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年度以降、取り崩しがなかったことから、標準財政規模に占める割合は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％で推移していましたが、平成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億円の取り崩しを行ったため割合が下がったものの、平成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以降は取り崩しがないため</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％台での推移となっています</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実質収支額は例年</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億円前後の額となっており、実質収支比率は概ね</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％前後での推移となっています。</a:t>
          </a:r>
          <a:endParaRPr lang="ja-JP" altLang="ja-JP" sz="1400">
            <a:effectLst/>
          </a:endParaRPr>
        </a:p>
        <a:p>
          <a:r>
            <a:rPr lang="ja-JP" altLang="ja-JP" sz="1100">
              <a:solidFill>
                <a:schemeClr val="dk1"/>
              </a:solidFill>
              <a:effectLst/>
              <a:latin typeface="+mn-lt"/>
              <a:ea typeface="+mn-ea"/>
              <a:cs typeface="+mn-cs"/>
            </a:rPr>
            <a:t>　実質単年度収支については、平成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年度決算では黒字となったものの、平成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以降の</a:t>
          </a:r>
          <a:r>
            <a:rPr lang="ja-JP" altLang="ja-JP" sz="1100">
              <a:solidFill>
                <a:schemeClr val="dk1"/>
              </a:solidFill>
              <a:effectLst/>
              <a:latin typeface="+mn-lt"/>
              <a:ea typeface="+mn-ea"/>
              <a:cs typeface="+mn-cs"/>
            </a:rPr>
            <a:t>決算では赤字となっています。</a:t>
          </a:r>
          <a:endParaRPr lang="ja-JP" altLang="ja-JP" sz="1400">
            <a:effectLst/>
          </a:endParaRPr>
        </a:p>
        <a:p>
          <a:r>
            <a:rPr lang="ja-JP" altLang="ja-JP" sz="1100">
              <a:solidFill>
                <a:schemeClr val="dk1"/>
              </a:solidFill>
              <a:effectLst/>
              <a:latin typeface="+mn-lt"/>
              <a:ea typeface="+mn-ea"/>
              <a:cs typeface="+mn-cs"/>
            </a:rPr>
            <a:t>　今後も、財政調整基金をはじめ各種基金の運用による財政運営が求められるため、実質単年度収支が赤字となる見込みがあり、より一層の効率的な行財政運営が必要です。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当町における予算は、一般会計及び５特別会計並びに２事業会計の執行で、いずれの会計においても資金不足は発生していないため、黒字での決算状況となっており、連結実質赤字比率は算出されていません。</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年度の決算状況は、一般会計及び国立公園内森林保全事業特別会計の合計で</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千万円の実質収支の黒字、国民健康保険事業他</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事業（介護保険事業、後期高齢者医療）の特別会計における実質収支は合わせて</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百万円の黒字、公共下水道事業においては、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千円の資金剰余額となっています。</a:t>
          </a:r>
          <a:endParaRPr lang="ja-JP" altLang="ja-JP" sz="1400">
            <a:effectLst/>
          </a:endParaRPr>
        </a:p>
        <a:p>
          <a:r>
            <a:rPr lang="ja-JP" altLang="ja-JP" sz="1100">
              <a:solidFill>
                <a:schemeClr val="dk1"/>
              </a:solidFill>
              <a:effectLst/>
              <a:latin typeface="+mn-lt"/>
              <a:ea typeface="+mn-ea"/>
              <a:cs typeface="+mn-cs"/>
            </a:rPr>
            <a:t>　また、水道事業会計及び病院事業会計の状況は、病院事業会計</a:t>
          </a:r>
          <a:r>
            <a:rPr lang="ja-JP" altLang="en-US" sz="1100">
              <a:solidFill>
                <a:schemeClr val="dk1"/>
              </a:solidFill>
              <a:effectLst/>
              <a:latin typeface="+mn-lt"/>
              <a:ea typeface="+mn-ea"/>
              <a:cs typeface="+mn-cs"/>
            </a:rPr>
            <a:t>において</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資金不足が発生したものの、</a:t>
          </a:r>
          <a:r>
            <a:rPr lang="ja-JP" altLang="ja-JP" sz="1100">
              <a:solidFill>
                <a:schemeClr val="dk1"/>
              </a:solidFill>
              <a:effectLst/>
              <a:latin typeface="+mn-lt"/>
              <a:ea typeface="+mn-ea"/>
              <a:cs typeface="+mn-cs"/>
            </a:rPr>
            <a:t>水道事業</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資金剰余額となったため、資金不足額は算出されませんでした。</a:t>
          </a:r>
          <a:endParaRPr lang="ja-JP" altLang="ja-JP" sz="1400">
            <a:effectLst/>
          </a:endParaRPr>
        </a:p>
        <a:p>
          <a:r>
            <a:rPr lang="ja-JP" altLang="ja-JP" sz="1100">
              <a:solidFill>
                <a:schemeClr val="dk1"/>
              </a:solidFill>
              <a:effectLst/>
              <a:latin typeface="+mn-lt"/>
              <a:ea typeface="+mn-ea"/>
              <a:cs typeface="+mn-cs"/>
            </a:rPr>
            <a:t>　全会計を合わせた連結実質収支額は</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6,612</a:t>
          </a:r>
          <a:r>
            <a:rPr lang="ja-JP" altLang="ja-JP" sz="1100">
              <a:solidFill>
                <a:schemeClr val="dk1"/>
              </a:solidFill>
              <a:effectLst/>
              <a:latin typeface="+mn-lt"/>
              <a:ea typeface="+mn-ea"/>
              <a:cs typeface="+mn-cs"/>
            </a:rPr>
            <a:t>万円となり、前年度の額</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3,840</a:t>
          </a:r>
          <a:r>
            <a:rPr lang="ja-JP" altLang="ja-JP" sz="1100">
              <a:solidFill>
                <a:schemeClr val="dk1"/>
              </a:solidFill>
              <a:effectLst/>
              <a:latin typeface="+mn-lt"/>
              <a:ea typeface="+mn-ea"/>
              <a:cs typeface="+mn-cs"/>
            </a:rPr>
            <a:t>万円との比較では</a:t>
          </a:r>
          <a:r>
            <a:rPr lang="en-US" altLang="ja-JP" sz="1100">
              <a:solidFill>
                <a:schemeClr val="dk1"/>
              </a:solidFill>
              <a:effectLst/>
              <a:latin typeface="+mn-lt"/>
              <a:ea typeface="+mn-ea"/>
              <a:cs typeface="+mn-cs"/>
            </a:rPr>
            <a:t>7,228</a:t>
          </a:r>
          <a:r>
            <a:rPr lang="ja-JP" altLang="ja-JP" sz="1100">
              <a:solidFill>
                <a:schemeClr val="dk1"/>
              </a:solidFill>
              <a:effectLst/>
              <a:latin typeface="+mn-lt"/>
              <a:ea typeface="+mn-ea"/>
              <a:cs typeface="+mn-cs"/>
            </a:rPr>
            <a:t>万円の減額となっています。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9251211</v>
      </c>
      <c r="BO4" s="441"/>
      <c r="BP4" s="441"/>
      <c r="BQ4" s="441"/>
      <c r="BR4" s="441"/>
      <c r="BS4" s="441"/>
      <c r="BT4" s="441"/>
      <c r="BU4" s="442"/>
      <c r="BV4" s="440">
        <v>9223617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2.9</v>
      </c>
      <c r="CU4" s="622"/>
      <c r="CV4" s="622"/>
      <c r="CW4" s="622"/>
      <c r="CX4" s="622"/>
      <c r="CY4" s="622"/>
      <c r="CZ4" s="622"/>
      <c r="DA4" s="623"/>
      <c r="DB4" s="621">
        <v>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9083381</v>
      </c>
      <c r="BO5" s="446"/>
      <c r="BP5" s="446"/>
      <c r="BQ5" s="446"/>
      <c r="BR5" s="446"/>
      <c r="BS5" s="446"/>
      <c r="BT5" s="446"/>
      <c r="BU5" s="447"/>
      <c r="BV5" s="445">
        <v>9018963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86.6</v>
      </c>
      <c r="CU5" s="416"/>
      <c r="CV5" s="416"/>
      <c r="CW5" s="416"/>
      <c r="CX5" s="416"/>
      <c r="CY5" s="416"/>
      <c r="CZ5" s="416"/>
      <c r="DA5" s="417"/>
      <c r="DB5" s="415">
        <v>84.2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167830</v>
      </c>
      <c r="BO6" s="446"/>
      <c r="BP6" s="446"/>
      <c r="BQ6" s="446"/>
      <c r="BR6" s="446"/>
      <c r="BS6" s="446"/>
      <c r="BT6" s="446"/>
      <c r="BU6" s="447"/>
      <c r="BV6" s="445">
        <v>204654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v>
      </c>
      <c r="CU6" s="596"/>
      <c r="CV6" s="596"/>
      <c r="CW6" s="596"/>
      <c r="CX6" s="596"/>
      <c r="CY6" s="596"/>
      <c r="CZ6" s="596"/>
      <c r="DA6" s="597"/>
      <c r="DB6" s="595">
        <v>88.3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4491</v>
      </c>
      <c r="BO7" s="446"/>
      <c r="BP7" s="446"/>
      <c r="BQ7" s="446"/>
      <c r="BR7" s="446"/>
      <c r="BS7" s="446"/>
      <c r="BT7" s="446"/>
      <c r="BU7" s="447"/>
      <c r="BV7" s="445">
        <v>33269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5623200</v>
      </c>
      <c r="CU7" s="446"/>
      <c r="CV7" s="446"/>
      <c r="CW7" s="446"/>
      <c r="CX7" s="446"/>
      <c r="CY7" s="446"/>
      <c r="CZ7" s="446"/>
      <c r="DA7" s="447"/>
      <c r="DB7" s="445">
        <v>5693600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163339</v>
      </c>
      <c r="BO8" s="446"/>
      <c r="BP8" s="446"/>
      <c r="BQ8" s="446"/>
      <c r="BR8" s="446"/>
      <c r="BS8" s="446"/>
      <c r="BT8" s="446"/>
      <c r="BU8" s="447"/>
      <c r="BV8" s="445">
        <v>171385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0.35</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12231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-8046</v>
      </c>
      <c r="BO9" s="446"/>
      <c r="BP9" s="446"/>
      <c r="BQ9" s="446"/>
      <c r="BR9" s="446"/>
      <c r="BS9" s="446"/>
      <c r="BT9" s="446"/>
      <c r="BU9" s="447"/>
      <c r="BV9" s="445">
        <v>-46700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16.100000000000001</v>
      </c>
      <c r="CU9" s="416"/>
      <c r="CV9" s="416"/>
      <c r="CW9" s="416"/>
      <c r="CX9" s="416"/>
      <c r="CY9" s="416"/>
      <c r="CZ9" s="416"/>
      <c r="DA9" s="417"/>
      <c r="DB9" s="415">
        <v>15.2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13045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620</v>
      </c>
      <c r="BO10" s="446"/>
      <c r="BP10" s="446"/>
      <c r="BQ10" s="446"/>
      <c r="BR10" s="446"/>
      <c r="BS10" s="446"/>
      <c r="BT10" s="446"/>
      <c r="BU10" s="447"/>
      <c r="BV10" s="445">
        <v>1498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11723</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113</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11582</v>
      </c>
      <c r="S13" s="549"/>
      <c r="T13" s="549"/>
      <c r="U13" s="549"/>
      <c r="V13" s="550"/>
      <c r="W13" s="536" t="s">
        <v>131</v>
      </c>
      <c r="X13" s="458"/>
      <c r="Y13" s="458"/>
      <c r="Z13" s="458"/>
      <c r="AA13" s="458"/>
      <c r="AB13" s="459"/>
      <c r="AC13" s="421">
        <v>1461</v>
      </c>
      <c r="AD13" s="422"/>
      <c r="AE13" s="422"/>
      <c r="AF13" s="422"/>
      <c r="AG13" s="423"/>
      <c r="AH13" s="421">
        <v>1478</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-7426</v>
      </c>
      <c r="BO13" s="446"/>
      <c r="BP13" s="446"/>
      <c r="BQ13" s="446"/>
      <c r="BR13" s="446"/>
      <c r="BS13" s="446"/>
      <c r="BT13" s="446"/>
      <c r="BU13" s="447"/>
      <c r="BV13" s="445">
        <v>-45202</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10.1</v>
      </c>
      <c r="CU13" s="416"/>
      <c r="CV13" s="416"/>
      <c r="CW13" s="416"/>
      <c r="CX13" s="416"/>
      <c r="CY13" s="416"/>
      <c r="CZ13" s="416"/>
      <c r="DA13" s="417"/>
      <c r="DB13" s="415">
        <v>10.6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11862</v>
      </c>
      <c r="S14" s="549"/>
      <c r="T14" s="549"/>
      <c r="U14" s="549"/>
      <c r="V14" s="550"/>
      <c r="W14" s="551"/>
      <c r="X14" s="461"/>
      <c r="Y14" s="461"/>
      <c r="Z14" s="461"/>
      <c r="AA14" s="461"/>
      <c r="AB14" s="462"/>
      <c r="AC14" s="541">
        <v>22.2</v>
      </c>
      <c r="AD14" s="542"/>
      <c r="AE14" s="542"/>
      <c r="AF14" s="542"/>
      <c r="AG14" s="543"/>
      <c r="AH14" s="541">
        <v>21.2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86.9</v>
      </c>
      <c r="CU14" s="553"/>
      <c r="CV14" s="553"/>
      <c r="CW14" s="553"/>
      <c r="CX14" s="553"/>
      <c r="CY14" s="553"/>
      <c r="CZ14" s="553"/>
      <c r="DA14" s="554"/>
      <c r="DB14" s="552">
        <v>84.2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11734</v>
      </c>
      <c r="S15" s="549"/>
      <c r="T15" s="549"/>
      <c r="U15" s="549"/>
      <c r="V15" s="550"/>
      <c r="W15" s="536" t="s">
        <v>139</v>
      </c>
      <c r="X15" s="458"/>
      <c r="Y15" s="458"/>
      <c r="Z15" s="458"/>
      <c r="AA15" s="458"/>
      <c r="AB15" s="459"/>
      <c r="AC15" s="421">
        <v>1240</v>
      </c>
      <c r="AD15" s="422"/>
      <c r="AE15" s="422"/>
      <c r="AF15" s="422"/>
      <c r="AG15" s="423"/>
      <c r="AH15" s="421">
        <v>1340</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1747985</v>
      </c>
      <c r="BO15" s="441"/>
      <c r="BP15" s="441"/>
      <c r="BQ15" s="441"/>
      <c r="BR15" s="441"/>
      <c r="BS15" s="441"/>
      <c r="BT15" s="441"/>
      <c r="BU15" s="442"/>
      <c r="BV15" s="440">
        <v>1719403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18.899999999999999</v>
      </c>
      <c r="AD16" s="542"/>
      <c r="AE16" s="542"/>
      <c r="AF16" s="542"/>
      <c r="AG16" s="543"/>
      <c r="AH16" s="541">
        <v>19.2</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4847894</v>
      </c>
      <c r="BO16" s="446"/>
      <c r="BP16" s="446"/>
      <c r="BQ16" s="446"/>
      <c r="BR16" s="446"/>
      <c r="BS16" s="446"/>
      <c r="BT16" s="446"/>
      <c r="BU16" s="447"/>
      <c r="BV16" s="445">
        <v>4923775</v>
      </c>
      <c r="BW16" s="446"/>
      <c r="BX16" s="446"/>
      <c r="BY16" s="446"/>
      <c r="BZ16" s="446"/>
      <c r="CA16" s="446"/>
      <c r="CB16" s="446"/>
      <c r="CC16" s="447"/>
      <c r="CD16" s="180"/>
      <c r="CE16" s="443" t="s">
        <v>145</v>
      </c>
      <c r="CF16" s="443"/>
      <c r="CG16" s="443"/>
      <c r="CH16" s="443"/>
      <c r="CI16" s="443"/>
      <c r="CJ16" s="443"/>
      <c r="CK16" s="443"/>
      <c r="CL16" s="443"/>
      <c r="CM16" s="443"/>
      <c r="CN16" s="443"/>
      <c r="CO16" s="443"/>
      <c r="CP16" s="443"/>
      <c r="CQ16" s="443"/>
      <c r="CR16" s="443"/>
      <c r="CS16" s="444"/>
      <c r="CT16" s="415">
        <v>1</v>
      </c>
      <c r="CU16" s="416"/>
      <c r="CV16" s="416"/>
      <c r="CW16" s="416"/>
      <c r="CX16" s="416"/>
      <c r="CY16" s="416"/>
      <c r="CZ16" s="416"/>
      <c r="DA16" s="417"/>
      <c r="DB16" s="415" t="s">
        <v>146</v>
      </c>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3877</v>
      </c>
      <c r="AD17" s="422"/>
      <c r="AE17" s="422"/>
      <c r="AF17" s="422"/>
      <c r="AG17" s="423"/>
      <c r="AH17" s="421">
        <v>4149</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2251725</v>
      </c>
      <c r="BO17" s="446"/>
      <c r="BP17" s="446"/>
      <c r="BQ17" s="446"/>
      <c r="BR17" s="446"/>
      <c r="BS17" s="446"/>
      <c r="BT17" s="446"/>
      <c r="BU17" s="447"/>
      <c r="BV17" s="445">
        <v>2216906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737.13</v>
      </c>
      <c r="M18" s="510"/>
      <c r="N18" s="510"/>
      <c r="O18" s="510"/>
      <c r="P18" s="510"/>
      <c r="Q18" s="510"/>
      <c r="R18" s="511"/>
      <c r="S18" s="511"/>
      <c r="T18" s="511"/>
      <c r="U18" s="511"/>
      <c r="V18" s="512"/>
      <c r="W18" s="526"/>
      <c r="X18" s="527"/>
      <c r="Y18" s="527"/>
      <c r="Z18" s="527"/>
      <c r="AA18" s="527"/>
      <c r="AB18" s="537"/>
      <c r="AC18" s="409">
        <v>58.9</v>
      </c>
      <c r="AD18" s="410"/>
      <c r="AE18" s="410"/>
      <c r="AF18" s="410"/>
      <c r="AG18" s="513"/>
      <c r="AH18" s="409">
        <v>59.6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4964895</v>
      </c>
      <c r="BO18" s="446"/>
      <c r="BP18" s="446"/>
      <c r="BQ18" s="446"/>
      <c r="BR18" s="446"/>
      <c r="BS18" s="446"/>
      <c r="BT18" s="446"/>
      <c r="BU18" s="447"/>
      <c r="BV18" s="445">
        <v>4950664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6469371</v>
      </c>
      <c r="BO19" s="446"/>
      <c r="BP19" s="446"/>
      <c r="BQ19" s="446"/>
      <c r="BR19" s="446"/>
      <c r="BS19" s="446"/>
      <c r="BT19" s="446"/>
      <c r="BU19" s="447"/>
      <c r="BV19" s="445">
        <v>6795017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5547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11631647</v>
      </c>
      <c r="BO23" s="446"/>
      <c r="BP23" s="446"/>
      <c r="BQ23" s="446"/>
      <c r="BR23" s="446"/>
      <c r="BS23" s="446"/>
      <c r="BT23" s="446"/>
      <c r="BU23" s="447"/>
      <c r="BV23" s="445">
        <v>11904735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7700</v>
      </c>
      <c r="R24" s="422"/>
      <c r="S24" s="422"/>
      <c r="T24" s="422"/>
      <c r="U24" s="422"/>
      <c r="V24" s="423"/>
      <c r="W24" s="487"/>
      <c r="X24" s="478"/>
      <c r="Y24" s="479"/>
      <c r="Z24" s="418" t="s">
        <v>165</v>
      </c>
      <c r="AA24" s="419"/>
      <c r="AB24" s="419"/>
      <c r="AC24" s="419"/>
      <c r="AD24" s="419"/>
      <c r="AE24" s="419"/>
      <c r="AF24" s="419"/>
      <c r="AG24" s="420"/>
      <c r="AH24" s="421">
        <v>135</v>
      </c>
      <c r="AI24" s="422"/>
      <c r="AJ24" s="422"/>
      <c r="AK24" s="422"/>
      <c r="AL24" s="423"/>
      <c r="AM24" s="421">
        <v>383130</v>
      </c>
      <c r="AN24" s="422"/>
      <c r="AO24" s="422"/>
      <c r="AP24" s="422"/>
      <c r="AQ24" s="422"/>
      <c r="AR24" s="423"/>
      <c r="AS24" s="421">
        <v>2838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6835473</v>
      </c>
      <c r="BO24" s="446"/>
      <c r="BP24" s="446"/>
      <c r="BQ24" s="446"/>
      <c r="BR24" s="446"/>
      <c r="BS24" s="446"/>
      <c r="BT24" s="446"/>
      <c r="BU24" s="447"/>
      <c r="BV24" s="445">
        <v>7210402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6100</v>
      </c>
      <c r="R25" s="422"/>
      <c r="S25" s="422"/>
      <c r="T25" s="422"/>
      <c r="U25" s="422"/>
      <c r="V25" s="423"/>
      <c r="W25" s="487"/>
      <c r="X25" s="478"/>
      <c r="Y25" s="479"/>
      <c r="Z25" s="418" t="s">
        <v>168</v>
      </c>
      <c r="AA25" s="419"/>
      <c r="AB25" s="419"/>
      <c r="AC25" s="419"/>
      <c r="AD25" s="419"/>
      <c r="AE25" s="419"/>
      <c r="AF25" s="419"/>
      <c r="AG25" s="420"/>
      <c r="AH25" s="421" t="s">
        <v>146</v>
      </c>
      <c r="AI25" s="422"/>
      <c r="AJ25" s="422"/>
      <c r="AK25" s="422"/>
      <c r="AL25" s="423"/>
      <c r="AM25" s="421" t="s">
        <v>169</v>
      </c>
      <c r="AN25" s="422"/>
      <c r="AO25" s="422"/>
      <c r="AP25" s="422"/>
      <c r="AQ25" s="422"/>
      <c r="AR25" s="423"/>
      <c r="AS25" s="421" t="s">
        <v>146</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1534770</v>
      </c>
      <c r="BO25" s="441"/>
      <c r="BP25" s="441"/>
      <c r="BQ25" s="441"/>
      <c r="BR25" s="441"/>
      <c r="BS25" s="441"/>
      <c r="BT25" s="441"/>
      <c r="BU25" s="442"/>
      <c r="BV25" s="440">
        <v>1459461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5400</v>
      </c>
      <c r="R26" s="422"/>
      <c r="S26" s="422"/>
      <c r="T26" s="422"/>
      <c r="U26" s="422"/>
      <c r="V26" s="423"/>
      <c r="W26" s="487"/>
      <c r="X26" s="478"/>
      <c r="Y26" s="479"/>
      <c r="Z26" s="418" t="s">
        <v>172</v>
      </c>
      <c r="AA26" s="500"/>
      <c r="AB26" s="500"/>
      <c r="AC26" s="500"/>
      <c r="AD26" s="500"/>
      <c r="AE26" s="500"/>
      <c r="AF26" s="500"/>
      <c r="AG26" s="501"/>
      <c r="AH26" s="421" t="s">
        <v>169</v>
      </c>
      <c r="AI26" s="422"/>
      <c r="AJ26" s="422"/>
      <c r="AK26" s="422"/>
      <c r="AL26" s="423"/>
      <c r="AM26" s="421" t="s">
        <v>169</v>
      </c>
      <c r="AN26" s="422"/>
      <c r="AO26" s="422"/>
      <c r="AP26" s="422"/>
      <c r="AQ26" s="422"/>
      <c r="AR26" s="423"/>
      <c r="AS26" s="421" t="s">
        <v>169</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2910</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176</v>
      </c>
      <c r="AN27" s="422"/>
      <c r="AO27" s="422"/>
      <c r="AP27" s="422"/>
      <c r="AQ27" s="422"/>
      <c r="AR27" s="423"/>
      <c r="AS27" s="421" t="s">
        <v>177</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t="s">
        <v>146</v>
      </c>
      <c r="BO27" s="449"/>
      <c r="BP27" s="449"/>
      <c r="BQ27" s="449"/>
      <c r="BR27" s="449"/>
      <c r="BS27" s="449"/>
      <c r="BT27" s="449"/>
      <c r="BU27" s="450"/>
      <c r="BV27" s="448" t="s">
        <v>169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179</v>
      </c>
      <c r="F28" s="419"/>
      <c r="G28" s="419"/>
      <c r="H28" s="419"/>
      <c r="I28" s="419"/>
      <c r="J28" s="419"/>
      <c r="K28" s="420"/>
      <c r="L28" s="421">
        <v>1</v>
      </c>
      <c r="M28" s="422"/>
      <c r="N28" s="422"/>
      <c r="O28" s="422"/>
      <c r="P28" s="423"/>
      <c r="Q28" s="421">
        <v>2340</v>
      </c>
      <c r="R28" s="422"/>
      <c r="S28" s="422"/>
      <c r="T28" s="422"/>
      <c r="U28" s="422"/>
      <c r="V28" s="423"/>
      <c r="W28" s="487"/>
      <c r="X28" s="478"/>
      <c r="Y28" s="479"/>
      <c r="Z28" s="418" t="s">
        <v>180</v>
      </c>
      <c r="AA28" s="419"/>
      <c r="AB28" s="419"/>
      <c r="AC28" s="419"/>
      <c r="AD28" s="419"/>
      <c r="AE28" s="419"/>
      <c r="AF28" s="419"/>
      <c r="AG28" s="420"/>
      <c r="AH28" s="421">
        <v>23</v>
      </c>
      <c r="AI28" s="422"/>
      <c r="AJ28" s="422"/>
      <c r="AK28" s="422"/>
      <c r="AL28" s="423"/>
      <c r="AM28" s="421">
        <v>73439</v>
      </c>
      <c r="AN28" s="422"/>
      <c r="AO28" s="422"/>
      <c r="AP28" s="422"/>
      <c r="AQ28" s="422"/>
      <c r="AR28" s="423"/>
      <c r="AS28" s="421">
        <v>3193</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1389952</v>
      </c>
      <c r="BO28" s="441"/>
      <c r="BP28" s="441"/>
      <c r="BQ28" s="441"/>
      <c r="BR28" s="441"/>
      <c r="BS28" s="441"/>
      <c r="BT28" s="441"/>
      <c r="BU28" s="442"/>
      <c r="BV28" s="440">
        <v>1389332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182</v>
      </c>
      <c r="F29" s="419"/>
      <c r="G29" s="419"/>
      <c r="H29" s="419"/>
      <c r="I29" s="419"/>
      <c r="J29" s="419"/>
      <c r="K29" s="420"/>
      <c r="L29" s="421">
        <v>12</v>
      </c>
      <c r="M29" s="422"/>
      <c r="N29" s="422"/>
      <c r="O29" s="422"/>
      <c r="P29" s="423"/>
      <c r="Q29" s="421">
        <v>1900</v>
      </c>
      <c r="R29" s="422"/>
      <c r="S29" s="422"/>
      <c r="T29" s="422"/>
      <c r="U29" s="422"/>
      <c r="V29" s="423"/>
      <c r="W29" s="488"/>
      <c r="X29" s="489"/>
      <c r="Y29" s="490"/>
      <c r="Z29" s="418" t="s">
        <v>183</v>
      </c>
      <c r="AA29" s="419"/>
      <c r="AB29" s="419"/>
      <c r="AC29" s="419"/>
      <c r="AD29" s="419"/>
      <c r="AE29" s="419"/>
      <c r="AF29" s="419"/>
      <c r="AG29" s="420"/>
      <c r="AH29" s="421">
        <v>159</v>
      </c>
      <c r="AI29" s="422"/>
      <c r="AJ29" s="422"/>
      <c r="AK29" s="422"/>
      <c r="AL29" s="423"/>
      <c r="AM29" s="421">
        <v>459809</v>
      </c>
      <c r="AN29" s="422"/>
      <c r="AO29" s="422"/>
      <c r="AP29" s="422"/>
      <c r="AQ29" s="422"/>
      <c r="AR29" s="423"/>
      <c r="AS29" s="421">
        <v>2892</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371590</v>
      </c>
      <c r="BO29" s="446"/>
      <c r="BP29" s="446"/>
      <c r="BQ29" s="446"/>
      <c r="BR29" s="446"/>
      <c r="BS29" s="446"/>
      <c r="BT29" s="446"/>
      <c r="BU29" s="447"/>
      <c r="BV29" s="445">
        <v>371556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95.9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471451</v>
      </c>
      <c r="BO30" s="449"/>
      <c r="BP30" s="449"/>
      <c r="BQ30" s="449"/>
      <c r="BR30" s="449"/>
      <c r="BS30" s="449"/>
      <c r="BT30" s="449"/>
      <c r="BU30" s="450"/>
      <c r="BV30" s="448">
        <v>563306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斜里郡３町終末処理事業組合</v>
      </c>
      <c r="BZ34" s="403"/>
      <c r="CA34" s="403"/>
      <c r="CB34" s="403"/>
      <c r="CC34" s="403"/>
      <c r="CD34" s="403"/>
      <c r="CE34" s="403"/>
      <c r="CF34" s="403"/>
      <c r="CG34" s="403"/>
      <c r="CH34" s="403"/>
      <c r="CI34" s="403"/>
      <c r="CJ34" s="403"/>
      <c r="CK34" s="403"/>
      <c r="CL34" s="403"/>
      <c r="CM34" s="403"/>
      <c r="CN34" s="193"/>
      <c r="CO34" s="404">
        <f>IF(CQ34="","",MAX(C34:D43,U34:V43,AM34:AN43,BE34:BF43,BW34:BX43)+1)</f>
        <v>12</v>
      </c>
      <c r="CP34" s="404"/>
      <c r="CQ34" s="403" t="str">
        <f>IF('各会計、関係団体の財政状況及び健全化判断比率'!BS7="","",'各会計、関係団体の財政状況及び健全化判断比率'!BS7)</f>
        <v>斜里町土地開発公社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国立公園内森林保全事業特別会計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斜里地区消防組合</v>
      </c>
      <c r="BZ35" s="403"/>
      <c r="CA35" s="403"/>
      <c r="CB35" s="403"/>
      <c r="CC35" s="403"/>
      <c r="CD35" s="403"/>
      <c r="CE35" s="403"/>
      <c r="CF35" s="403"/>
      <c r="CG35" s="403"/>
      <c r="CH35" s="403"/>
      <c r="CI35" s="403"/>
      <c r="CJ35" s="403"/>
      <c r="CK35" s="403"/>
      <c r="CL35" s="403"/>
      <c r="CM35" s="403"/>
      <c r="CN35" s="193"/>
      <c r="CO35" s="404">
        <f t="shared" ref="CO35:CO43" si="3">IF(CQ35="","",CO34+1)</f>
        <v>13</v>
      </c>
      <c r="CP35" s="404"/>
      <c r="CQ35" s="403" t="str">
        <f>IF('各会計、関係団体の財政状況及び健全化判断比率'!BS8="","",'各会計、関係団体の財政状況及び健全化判断比率'!BS8)</f>
        <v>知床財団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網走地方教育研修センター組合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nRElrVwnJ5yxAboLMckLOg7xS3z0sr2WiajMRWKmN+Cb4wxg4xab+pcY3aRx9cIS8mBT4eLmmnqgkr18lsZSSw==" saltValue="lBiJk1cboIMjuiJBbhVL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559</v>
      </c>
      <c r="D34" s="1224"/>
      <c r="E34" s="1225"/>
      <c r="F34" s="32">
        <v>3.08</v>
      </c>
      <c r="G34" s="33">
        <v>2.42</v>
      </c>
      <c r="H34" s="33">
        <v>1.93</v>
      </c>
      <c r="I34" s="33">
        <v>1.38</v>
      </c>
      <c r="J34" s="34" t="s">
        <v>560</v>
      </c>
      <c r="K34" s="22"/>
      <c r="L34" s="22"/>
      <c r="M34" s="22"/>
      <c r="N34" s="22"/>
      <c r="O34" s="22"/>
      <c r="P34" s="22"/>
    </row>
    <row r="35" spans="1:16" ht="39" customHeight="1">
      <c r="A35" s="22"/>
      <c r="B35" s="35"/>
      <c r="C35" s="1218" t="s">
        <v>561</v>
      </c>
      <c r="D35" s="1219"/>
      <c r="E35" s="1220"/>
      <c r="F35" s="36">
        <v>3.22</v>
      </c>
      <c r="G35" s="37">
        <v>2.92</v>
      </c>
      <c r="H35" s="37">
        <v>2.64</v>
      </c>
      <c r="I35" s="37">
        <v>2.73</v>
      </c>
      <c r="J35" s="38">
        <v>3.95</v>
      </c>
      <c r="K35" s="22"/>
      <c r="L35" s="22"/>
      <c r="M35" s="22"/>
      <c r="N35" s="22"/>
      <c r="O35" s="22"/>
      <c r="P35" s="22"/>
    </row>
    <row r="36" spans="1:16" ht="39" customHeight="1">
      <c r="A36" s="22"/>
      <c r="B36" s="35"/>
      <c r="C36" s="1218" t="s">
        <v>562</v>
      </c>
      <c r="D36" s="1219"/>
      <c r="E36" s="1220"/>
      <c r="F36" s="36">
        <v>3.49</v>
      </c>
      <c r="G36" s="37">
        <v>3.06</v>
      </c>
      <c r="H36" s="37">
        <v>3.8</v>
      </c>
      <c r="I36" s="37">
        <v>3.01</v>
      </c>
      <c r="J36" s="38">
        <v>2.9</v>
      </c>
      <c r="K36" s="22"/>
      <c r="L36" s="22"/>
      <c r="M36" s="22"/>
      <c r="N36" s="22"/>
      <c r="O36" s="22"/>
      <c r="P36" s="22"/>
    </row>
    <row r="37" spans="1:16" ht="39" customHeight="1">
      <c r="A37" s="22"/>
      <c r="B37" s="35"/>
      <c r="C37" s="1218" t="s">
        <v>563</v>
      </c>
      <c r="D37" s="1219"/>
      <c r="E37" s="1220"/>
      <c r="F37" s="36">
        <v>1.85</v>
      </c>
      <c r="G37" s="37">
        <v>1.36</v>
      </c>
      <c r="H37" s="37">
        <v>0.64</v>
      </c>
      <c r="I37" s="37">
        <v>1.65</v>
      </c>
      <c r="J37" s="38">
        <v>1.3</v>
      </c>
      <c r="K37" s="22"/>
      <c r="L37" s="22"/>
      <c r="M37" s="22"/>
      <c r="N37" s="22"/>
      <c r="O37" s="22"/>
      <c r="P37" s="22"/>
    </row>
    <row r="38" spans="1:16" ht="39" customHeight="1">
      <c r="A38" s="22"/>
      <c r="B38" s="35"/>
      <c r="C38" s="1218" t="s">
        <v>564</v>
      </c>
      <c r="D38" s="1219"/>
      <c r="E38" s="1220"/>
      <c r="F38" s="36">
        <v>0.95</v>
      </c>
      <c r="G38" s="37">
        <v>0.31</v>
      </c>
      <c r="H38" s="37">
        <v>0.37</v>
      </c>
      <c r="I38" s="37">
        <v>0.66</v>
      </c>
      <c r="J38" s="38">
        <v>0.34</v>
      </c>
      <c r="K38" s="22"/>
      <c r="L38" s="22"/>
      <c r="M38" s="22"/>
      <c r="N38" s="22"/>
      <c r="O38" s="22"/>
      <c r="P38" s="22"/>
    </row>
    <row r="39" spans="1:16" ht="39" customHeight="1">
      <c r="A39" s="22"/>
      <c r="B39" s="35"/>
      <c r="C39" s="1218" t="s">
        <v>565</v>
      </c>
      <c r="D39" s="1219"/>
      <c r="E39" s="1220"/>
      <c r="F39" s="36">
        <v>0</v>
      </c>
      <c r="G39" s="37">
        <v>0</v>
      </c>
      <c r="H39" s="37">
        <v>0</v>
      </c>
      <c r="I39" s="37">
        <v>0</v>
      </c>
      <c r="J39" s="38">
        <v>0.01</v>
      </c>
      <c r="K39" s="22"/>
      <c r="L39" s="22"/>
      <c r="M39" s="22"/>
      <c r="N39" s="22"/>
      <c r="O39" s="22"/>
      <c r="P39" s="22"/>
    </row>
    <row r="40" spans="1:16" ht="39" customHeight="1">
      <c r="A40" s="22"/>
      <c r="B40" s="35"/>
      <c r="C40" s="1218" t="s">
        <v>566</v>
      </c>
      <c r="D40" s="1219"/>
      <c r="E40" s="1220"/>
      <c r="F40" s="36">
        <v>0</v>
      </c>
      <c r="G40" s="37">
        <v>0</v>
      </c>
      <c r="H40" s="37">
        <v>0</v>
      </c>
      <c r="I40" s="37">
        <v>0</v>
      </c>
      <c r="J40" s="38">
        <v>0</v>
      </c>
      <c r="K40" s="22"/>
      <c r="L40" s="22"/>
      <c r="M40" s="22"/>
      <c r="N40" s="22"/>
      <c r="O40" s="22"/>
      <c r="P40" s="22"/>
    </row>
    <row r="41" spans="1:16" ht="39" customHeight="1">
      <c r="A41" s="22"/>
      <c r="B41" s="35"/>
      <c r="C41" s="1218" t="s">
        <v>567</v>
      </c>
      <c r="D41" s="1219"/>
      <c r="E41" s="1220"/>
      <c r="F41" s="36">
        <v>0</v>
      </c>
      <c r="G41" s="37">
        <v>0</v>
      </c>
      <c r="H41" s="37">
        <v>0</v>
      </c>
      <c r="I41" s="37">
        <v>0</v>
      </c>
      <c r="J41" s="38">
        <v>0</v>
      </c>
      <c r="K41" s="22"/>
      <c r="L41" s="22"/>
      <c r="M41" s="22"/>
      <c r="N41" s="22"/>
      <c r="O41" s="22"/>
      <c r="P41" s="22"/>
    </row>
    <row r="42" spans="1:16" ht="39" customHeight="1">
      <c r="A42" s="22"/>
      <c r="B42" s="39"/>
      <c r="C42" s="1218" t="s">
        <v>568</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569</v>
      </c>
      <c r="D43" s="1222"/>
      <c r="E43" s="1223"/>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kP9MXJbdtDcQGY7WlLD4dnRiwMvLMm6MOLOshy7wkNPPjUHjjw9+ggzLisB9hqNitvlITF8ejyCNwMGCp90Wg==" saltValue="/8G7bVRMSRC6nNDZKOY9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1224</v>
      </c>
      <c r="L45" s="60">
        <v>1188</v>
      </c>
      <c r="M45" s="60">
        <v>1225</v>
      </c>
      <c r="N45" s="60">
        <v>1157</v>
      </c>
      <c r="O45" s="61">
        <v>1177</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15</v>
      </c>
      <c r="F48" s="1228"/>
      <c r="G48" s="1228"/>
      <c r="H48" s="1228"/>
      <c r="I48" s="1228"/>
      <c r="J48" s="1229"/>
      <c r="K48" s="63">
        <v>283</v>
      </c>
      <c r="L48" s="64">
        <v>283</v>
      </c>
      <c r="M48" s="64">
        <v>289</v>
      </c>
      <c r="N48" s="64">
        <v>236</v>
      </c>
      <c r="O48" s="65">
        <v>225</v>
      </c>
      <c r="P48" s="48"/>
      <c r="Q48" s="48"/>
      <c r="R48" s="48"/>
      <c r="S48" s="48"/>
      <c r="T48" s="48"/>
      <c r="U48" s="48"/>
    </row>
    <row r="49" spans="1:21" ht="30.75" customHeight="1">
      <c r="A49" s="48"/>
      <c r="B49" s="1236"/>
      <c r="C49" s="1237"/>
      <c r="D49" s="62"/>
      <c r="E49" s="1228" t="s">
        <v>16</v>
      </c>
      <c r="F49" s="1228"/>
      <c r="G49" s="1228"/>
      <c r="H49" s="1228"/>
      <c r="I49" s="1228"/>
      <c r="J49" s="1229"/>
      <c r="K49" s="63">
        <v>2</v>
      </c>
      <c r="L49" s="64">
        <v>2</v>
      </c>
      <c r="M49" s="64">
        <v>3</v>
      </c>
      <c r="N49" s="64">
        <v>8</v>
      </c>
      <c r="O49" s="65">
        <v>33</v>
      </c>
      <c r="P49" s="48"/>
      <c r="Q49" s="48"/>
      <c r="R49" s="48"/>
      <c r="S49" s="48"/>
      <c r="T49" s="48"/>
      <c r="U49" s="48"/>
    </row>
    <row r="50" spans="1:21" ht="30.75" customHeight="1">
      <c r="A50" s="48"/>
      <c r="B50" s="1236"/>
      <c r="C50" s="1237"/>
      <c r="D50" s="62"/>
      <c r="E50" s="1228" t="s">
        <v>17</v>
      </c>
      <c r="F50" s="1228"/>
      <c r="G50" s="1228"/>
      <c r="H50" s="1228"/>
      <c r="I50" s="1228"/>
      <c r="J50" s="1229"/>
      <c r="K50" s="63">
        <v>81</v>
      </c>
      <c r="L50" s="64">
        <v>62</v>
      </c>
      <c r="M50" s="64">
        <v>52</v>
      </c>
      <c r="N50" s="64">
        <v>51</v>
      </c>
      <c r="O50" s="65">
        <v>69</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v>1</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931</v>
      </c>
      <c r="L52" s="64">
        <v>971</v>
      </c>
      <c r="M52" s="64">
        <v>1015</v>
      </c>
      <c r="N52" s="64">
        <v>1028</v>
      </c>
      <c r="O52" s="65">
        <v>1014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660</v>
      </c>
      <c r="L53" s="69">
        <v>565</v>
      </c>
      <c r="M53" s="69">
        <v>555</v>
      </c>
      <c r="N53" s="69">
        <v>424</v>
      </c>
      <c r="O53" s="70">
        <v>490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wpiZg474fJ/XcCKNGSlt6sDpSZyl6SRzrIndck2/gd/6We8/P1zSVvOa8m4uEyqcHsXHZ2UZN55w5Dtd/ZSw==" saltValue="HPc7/NRXdL+AptLqcypqi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54" t="s">
        <v>24</v>
      </c>
      <c r="C41" s="1255"/>
      <c r="D41" s="81"/>
      <c r="E41" s="1256" t="s">
        <v>25</v>
      </c>
      <c r="F41" s="1256"/>
      <c r="G41" s="1256"/>
      <c r="H41" s="1257"/>
      <c r="I41" s="82">
        <v>12384</v>
      </c>
      <c r="J41" s="83">
        <v>12379</v>
      </c>
      <c r="K41" s="83">
        <v>12262</v>
      </c>
      <c r="L41" s="83">
        <v>11905</v>
      </c>
      <c r="M41" s="84">
        <v>11632</v>
      </c>
    </row>
    <row r="42" spans="2:13" ht="27.75" customHeight="1">
      <c r="B42" s="1244"/>
      <c r="C42" s="1245"/>
      <c r="D42" s="85"/>
      <c r="E42" s="1248" t="s">
        <v>26</v>
      </c>
      <c r="F42" s="1248"/>
      <c r="G42" s="1248"/>
      <c r="H42" s="1249"/>
      <c r="I42" s="86">
        <v>626</v>
      </c>
      <c r="J42" s="87">
        <v>580</v>
      </c>
      <c r="K42" s="87">
        <v>505</v>
      </c>
      <c r="L42" s="87">
        <v>458</v>
      </c>
      <c r="M42" s="88">
        <v>630</v>
      </c>
    </row>
    <row r="43" spans="2:13" ht="27.75" customHeight="1">
      <c r="B43" s="1244"/>
      <c r="C43" s="1245"/>
      <c r="D43" s="85"/>
      <c r="E43" s="1248" t="s">
        <v>27</v>
      </c>
      <c r="F43" s="1248"/>
      <c r="G43" s="1248"/>
      <c r="H43" s="1249"/>
      <c r="I43" s="86">
        <v>3530</v>
      </c>
      <c r="J43" s="87">
        <v>3523</v>
      </c>
      <c r="K43" s="87">
        <v>3444</v>
      </c>
      <c r="L43" s="87">
        <v>3268</v>
      </c>
      <c r="M43" s="88">
        <v>3133</v>
      </c>
    </row>
    <row r="44" spans="2:13" ht="27.75" customHeight="1">
      <c r="B44" s="1244"/>
      <c r="C44" s="1245"/>
      <c r="D44" s="85"/>
      <c r="E44" s="1248" t="s">
        <v>28</v>
      </c>
      <c r="F44" s="1248"/>
      <c r="G44" s="1248"/>
      <c r="H44" s="1249"/>
      <c r="I44" s="86">
        <v>9</v>
      </c>
      <c r="J44" s="87">
        <v>214</v>
      </c>
      <c r="K44" s="87">
        <v>1013</v>
      </c>
      <c r="L44" s="87">
        <v>1391</v>
      </c>
      <c r="M44" s="88">
        <v>1342</v>
      </c>
    </row>
    <row r="45" spans="2:13" ht="27.75" customHeight="1">
      <c r="B45" s="1244"/>
      <c r="C45" s="1245"/>
      <c r="D45" s="85"/>
      <c r="E45" s="1248" t="s">
        <v>29</v>
      </c>
      <c r="F45" s="1248"/>
      <c r="G45" s="1248"/>
      <c r="H45" s="1249"/>
      <c r="I45" s="86">
        <v>1210</v>
      </c>
      <c r="J45" s="87">
        <v>991</v>
      </c>
      <c r="K45" s="87">
        <v>952</v>
      </c>
      <c r="L45" s="87">
        <v>878</v>
      </c>
      <c r="M45" s="88">
        <v>882</v>
      </c>
    </row>
    <row r="46" spans="2:13" ht="27.75" customHeight="1">
      <c r="B46" s="1244"/>
      <c r="C46" s="1245"/>
      <c r="D46" s="89"/>
      <c r="E46" s="1248" t="s">
        <v>30</v>
      </c>
      <c r="F46" s="1248"/>
      <c r="G46" s="1248"/>
      <c r="H46" s="1249"/>
      <c r="I46" s="86" t="s">
        <v>507</v>
      </c>
      <c r="J46" s="87" t="s">
        <v>507</v>
      </c>
      <c r="K46" s="87" t="s">
        <v>507</v>
      </c>
      <c r="L46" s="87" t="s">
        <v>507</v>
      </c>
      <c r="M46" s="88" t="s">
        <v>507</v>
      </c>
    </row>
    <row r="47" spans="2:13" ht="27.75" customHeight="1">
      <c r="B47" s="1244"/>
      <c r="C47" s="1245"/>
      <c r="D47" s="90"/>
      <c r="E47" s="1258" t="s">
        <v>31</v>
      </c>
      <c r="F47" s="1259"/>
      <c r="G47" s="1259"/>
      <c r="H47" s="1260"/>
      <c r="I47" s="86" t="s">
        <v>507</v>
      </c>
      <c r="J47" s="87" t="s">
        <v>507</v>
      </c>
      <c r="K47" s="87" t="s">
        <v>507</v>
      </c>
      <c r="L47" s="87" t="s">
        <v>507</v>
      </c>
      <c r="M47" s="88" t="s">
        <v>507</v>
      </c>
    </row>
    <row r="48" spans="2:13" ht="27.75" customHeight="1">
      <c r="B48" s="1244"/>
      <c r="C48" s="1245"/>
      <c r="D48" s="85"/>
      <c r="E48" s="1248" t="s">
        <v>32</v>
      </c>
      <c r="F48" s="1248"/>
      <c r="G48" s="1248"/>
      <c r="H48" s="1249"/>
      <c r="I48" s="86" t="s">
        <v>507</v>
      </c>
      <c r="J48" s="87" t="s">
        <v>507</v>
      </c>
      <c r="K48" s="87" t="s">
        <v>507</v>
      </c>
      <c r="L48" s="87" t="s">
        <v>507</v>
      </c>
      <c r="M48" s="88" t="s">
        <v>507</v>
      </c>
    </row>
    <row r="49" spans="2:13" ht="27.75" customHeight="1">
      <c r="B49" s="1246"/>
      <c r="C49" s="1247"/>
      <c r="D49" s="85"/>
      <c r="E49" s="1248" t="s">
        <v>33</v>
      </c>
      <c r="F49" s="1248"/>
      <c r="G49" s="1248"/>
      <c r="H49" s="1249"/>
      <c r="I49" s="86" t="s">
        <v>507</v>
      </c>
      <c r="J49" s="87" t="s">
        <v>507</v>
      </c>
      <c r="K49" s="87" t="s">
        <v>507</v>
      </c>
      <c r="L49" s="87" t="s">
        <v>507</v>
      </c>
      <c r="M49" s="88" t="s">
        <v>507</v>
      </c>
    </row>
    <row r="50" spans="2:13" ht="27.75" customHeight="1">
      <c r="B50" s="1242" t="s">
        <v>34</v>
      </c>
      <c r="C50" s="1243"/>
      <c r="D50" s="91"/>
      <c r="E50" s="1248" t="s">
        <v>35</v>
      </c>
      <c r="F50" s="1248"/>
      <c r="G50" s="1248"/>
      <c r="H50" s="1249"/>
      <c r="I50" s="86">
        <v>2984</v>
      </c>
      <c r="J50" s="87">
        <v>2558</v>
      </c>
      <c r="K50" s="87">
        <v>2481</v>
      </c>
      <c r="L50" s="87">
        <v>2541</v>
      </c>
      <c r="M50" s="88">
        <v>2475</v>
      </c>
    </row>
    <row r="51" spans="2:13" ht="27.75" customHeight="1">
      <c r="B51" s="1244"/>
      <c r="C51" s="1245"/>
      <c r="D51" s="85"/>
      <c r="E51" s="1248" t="s">
        <v>36</v>
      </c>
      <c r="F51" s="1248"/>
      <c r="G51" s="1248"/>
      <c r="H51" s="1249"/>
      <c r="I51" s="86">
        <v>961</v>
      </c>
      <c r="J51" s="87">
        <v>1026</v>
      </c>
      <c r="K51" s="87">
        <v>1111</v>
      </c>
      <c r="L51" s="87">
        <v>1215</v>
      </c>
      <c r="M51" s="88">
        <v>1243</v>
      </c>
    </row>
    <row r="52" spans="2:13" ht="27.75" customHeight="1">
      <c r="B52" s="1246"/>
      <c r="C52" s="1247"/>
      <c r="D52" s="85"/>
      <c r="E52" s="1248" t="s">
        <v>37</v>
      </c>
      <c r="F52" s="1248"/>
      <c r="G52" s="1248"/>
      <c r="H52" s="1249"/>
      <c r="I52" s="86">
        <v>9509</v>
      </c>
      <c r="J52" s="87">
        <v>9600</v>
      </c>
      <c r="K52" s="87">
        <v>10111</v>
      </c>
      <c r="L52" s="87">
        <v>10074</v>
      </c>
      <c r="M52" s="88">
        <v>9739</v>
      </c>
    </row>
    <row r="53" spans="2:13" ht="27.75" customHeight="1" thickBot="1">
      <c r="B53" s="1250" t="s">
        <v>38</v>
      </c>
      <c r="C53" s="1251"/>
      <c r="D53" s="92"/>
      <c r="E53" s="1252" t="s">
        <v>39</v>
      </c>
      <c r="F53" s="1252"/>
      <c r="G53" s="1252"/>
      <c r="H53" s="1253"/>
      <c r="I53" s="93">
        <v>4305</v>
      </c>
      <c r="J53" s="94">
        <v>4501</v>
      </c>
      <c r="K53" s="94">
        <v>4474</v>
      </c>
      <c r="L53" s="94">
        <v>4071</v>
      </c>
      <c r="M53" s="95">
        <v>4161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W4mbD8HWfHciQEb/GEpiZLe12wsR1no2mppmuUqKe+5IIzqJA+CvbhqA0Co/7xmGhII94CVoqsfUGC5zGLiBg==" saltValue="ZCQZi2WWxmMo8SDzEswK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9"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1388</v>
      </c>
      <c r="G55" s="107">
        <v>1389</v>
      </c>
      <c r="H55" s="108">
        <v>1390</v>
      </c>
    </row>
    <row r="56" spans="2:8" ht="52.5" customHeight="1">
      <c r="B56" s="109"/>
      <c r="C56" s="1271" t="s">
        <v>43</v>
      </c>
      <c r="D56" s="1271"/>
      <c r="E56" s="1272"/>
      <c r="F56" s="110">
        <v>352</v>
      </c>
      <c r="G56" s="110">
        <v>372</v>
      </c>
      <c r="H56" s="111">
        <v>372</v>
      </c>
    </row>
    <row r="57" spans="2:8" ht="53.25" customHeight="1">
      <c r="B57" s="109"/>
      <c r="C57" s="1273" t="s">
        <v>44</v>
      </c>
      <c r="D57" s="1273"/>
      <c r="E57" s="1274"/>
      <c r="F57" s="112">
        <v>538</v>
      </c>
      <c r="G57" s="112">
        <v>563</v>
      </c>
      <c r="H57" s="113">
        <v>471</v>
      </c>
    </row>
    <row r="58" spans="2:8" ht="45.75" customHeight="1">
      <c r="B58" s="114"/>
      <c r="C58" s="1261" t="s">
        <v>570</v>
      </c>
      <c r="D58" s="1262"/>
      <c r="E58" s="1263"/>
      <c r="F58" s="115">
        <v>107</v>
      </c>
      <c r="G58" s="115">
        <v>134</v>
      </c>
      <c r="H58" s="116">
        <v>118</v>
      </c>
    </row>
    <row r="59" spans="2:8" ht="45.75" customHeight="1">
      <c r="B59" s="114"/>
      <c r="C59" s="1261" t="s">
        <v>571</v>
      </c>
      <c r="D59" s="1262"/>
      <c r="E59" s="1263"/>
      <c r="F59" s="115">
        <v>137</v>
      </c>
      <c r="G59" s="115">
        <v>108</v>
      </c>
      <c r="H59" s="116">
        <v>84</v>
      </c>
    </row>
    <row r="60" spans="2:8" ht="45.75" customHeight="1">
      <c r="B60" s="114"/>
      <c r="C60" s="1261" t="s">
        <v>572</v>
      </c>
      <c r="D60" s="1262"/>
      <c r="E60" s="1263"/>
      <c r="F60" s="115">
        <v>59</v>
      </c>
      <c r="G60" s="115">
        <v>66</v>
      </c>
      <c r="H60" s="116">
        <v>63</v>
      </c>
    </row>
    <row r="61" spans="2:8" ht="45.75" customHeight="1">
      <c r="B61" s="114"/>
      <c r="C61" s="1261" t="s">
        <v>573</v>
      </c>
      <c r="D61" s="1262"/>
      <c r="E61" s="1263"/>
      <c r="F61" s="115">
        <v>53</v>
      </c>
      <c r="G61" s="115">
        <v>53</v>
      </c>
      <c r="H61" s="116">
        <v>53</v>
      </c>
    </row>
    <row r="62" spans="2:8" ht="45.75" customHeight="1" thickBot="1">
      <c r="B62" s="117"/>
      <c r="C62" s="1264" t="s">
        <v>574</v>
      </c>
      <c r="D62" s="1265"/>
      <c r="E62" s="1266"/>
      <c r="F62" s="118">
        <v>52</v>
      </c>
      <c r="G62" s="118">
        <v>56</v>
      </c>
      <c r="H62" s="119">
        <v>31</v>
      </c>
    </row>
    <row r="63" spans="2:8" ht="52.5" customHeight="1" thickBot="1">
      <c r="B63" s="120"/>
      <c r="C63" s="1267" t="s">
        <v>45</v>
      </c>
      <c r="D63" s="1267"/>
      <c r="E63" s="1268"/>
      <c r="F63" s="121">
        <v>2277</v>
      </c>
      <c r="G63" s="121">
        <v>2324</v>
      </c>
      <c r="H63" s="122">
        <v>2233</v>
      </c>
    </row>
    <row r="64" spans="2:8" ht="15" customHeight="1"/>
    <row r="65" ht="0" hidden="1" customHeight="1"/>
    <row r="66" ht="0" hidden="1" customHeight="1"/>
  </sheetData>
  <sheetProtection algorithmName="SHA-512" hashValue="37y5/yQ0Js1Pe+rzbI4A7nEnehnB9aLUJM2auzzpBfvnowQMkgkbyFSwfZWZgShbI5tM/28NzOhriw4KuT95UQ==" saltValue="O7hsFwV3E/JqXuxt82Ey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55"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550</v>
      </c>
      <c r="BQ50" s="1280"/>
      <c r="BR50" s="1280"/>
      <c r="BS50" s="1280"/>
      <c r="BT50" s="1280"/>
      <c r="BU50" s="1280"/>
      <c r="BV50" s="1280"/>
      <c r="BW50" s="1280"/>
      <c r="BX50" s="1280" t="s">
        <v>551</v>
      </c>
      <c r="BY50" s="1280"/>
      <c r="BZ50" s="1280"/>
      <c r="CA50" s="1280"/>
      <c r="CB50" s="1280"/>
      <c r="CC50" s="1280"/>
      <c r="CD50" s="1280"/>
      <c r="CE50" s="1280"/>
      <c r="CF50" s="1280" t="s">
        <v>552</v>
      </c>
      <c r="CG50" s="1280"/>
      <c r="CH50" s="1280"/>
      <c r="CI50" s="1280"/>
      <c r="CJ50" s="1280"/>
      <c r="CK50" s="1280"/>
      <c r="CL50" s="1280"/>
      <c r="CM50" s="1280"/>
      <c r="CN50" s="1280" t="s">
        <v>553</v>
      </c>
      <c r="CO50" s="1280"/>
      <c r="CP50" s="1280"/>
      <c r="CQ50" s="1280"/>
      <c r="CR50" s="1280"/>
      <c r="CS50" s="1280"/>
      <c r="CT50" s="1280"/>
      <c r="CU50" s="1280"/>
      <c r="CV50" s="1280" t="s">
        <v>554</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587</v>
      </c>
      <c r="AO51" s="1278"/>
      <c r="AP51" s="1278"/>
      <c r="AQ51" s="1278"/>
      <c r="AR51" s="1278"/>
      <c r="AS51" s="1278"/>
      <c r="AT51" s="1278"/>
      <c r="AU51" s="1278"/>
      <c r="AV51" s="1278"/>
      <c r="AW51" s="1278"/>
      <c r="AX51" s="1278"/>
      <c r="AY51" s="1278"/>
      <c r="AZ51" s="1278"/>
      <c r="BA51" s="1278"/>
      <c r="BB51" s="1278" t="s">
        <v>588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91.6</v>
      </c>
      <c r="CG51" s="1275"/>
      <c r="CH51" s="1275"/>
      <c r="CI51" s="1275"/>
      <c r="CJ51" s="1275"/>
      <c r="CK51" s="1275"/>
      <c r="CL51" s="1275"/>
      <c r="CM51" s="1275"/>
      <c r="CN51" s="1275">
        <v>84.2</v>
      </c>
      <c r="CO51" s="1275"/>
      <c r="CP51" s="1275"/>
      <c r="CQ51" s="1275"/>
      <c r="CR51" s="1275"/>
      <c r="CS51" s="1275"/>
      <c r="CT51" s="1275"/>
      <c r="CU51" s="1275"/>
      <c r="CV51" s="1275">
        <v>86.9</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58.5</v>
      </c>
      <c r="CG53" s="1275"/>
      <c r="CH53" s="1275"/>
      <c r="CI53" s="1275"/>
      <c r="CJ53" s="1275"/>
      <c r="CK53" s="1275"/>
      <c r="CL53" s="1275"/>
      <c r="CM53" s="1275"/>
      <c r="CN53" s="1275">
        <v>61.1</v>
      </c>
      <c r="CO53" s="1275"/>
      <c r="CP53" s="1275"/>
      <c r="CQ53" s="1275"/>
      <c r="CR53" s="1275"/>
      <c r="CS53" s="1275"/>
      <c r="CT53" s="1275"/>
      <c r="CU53" s="1275"/>
      <c r="CV53" s="1275">
        <v>63.2</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590</v>
      </c>
      <c r="AO55" s="1280"/>
      <c r="AP55" s="1280"/>
      <c r="AQ55" s="1280"/>
      <c r="AR55" s="1280"/>
      <c r="AS55" s="1280"/>
      <c r="AT55" s="1280"/>
      <c r="AU55" s="1280"/>
      <c r="AV55" s="1280"/>
      <c r="AW55" s="1280"/>
      <c r="AX55" s="1280"/>
      <c r="AY55" s="1280"/>
      <c r="AZ55" s="1280"/>
      <c r="BA55" s="1280"/>
      <c r="BB55" s="1278" t="s">
        <v>588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58.9</v>
      </c>
      <c r="CG55" s="1275"/>
      <c r="CH55" s="1275"/>
      <c r="CI55" s="1275"/>
      <c r="CJ55" s="1275"/>
      <c r="CK55" s="1275"/>
      <c r="CL55" s="1275"/>
      <c r="CM55" s="1275"/>
      <c r="CN55" s="1275">
        <v>51.4</v>
      </c>
      <c r="CO55" s="1275"/>
      <c r="CP55" s="1275"/>
      <c r="CQ55" s="1275"/>
      <c r="CR55" s="1275"/>
      <c r="CS55" s="1275"/>
      <c r="CT55" s="1275"/>
      <c r="CU55" s="1275"/>
      <c r="CV55" s="1275">
        <v>46.8</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55.6</v>
      </c>
      <c r="CG57" s="1275"/>
      <c r="CH57" s="1275"/>
      <c r="CI57" s="1275"/>
      <c r="CJ57" s="1275"/>
      <c r="CK57" s="1275"/>
      <c r="CL57" s="1275"/>
      <c r="CM57" s="1275"/>
      <c r="CN57" s="1275">
        <v>59.8</v>
      </c>
      <c r="CO57" s="1275"/>
      <c r="CP57" s="1275"/>
      <c r="CQ57" s="1275"/>
      <c r="CR57" s="1275"/>
      <c r="CS57" s="1275"/>
      <c r="CT57" s="1275"/>
      <c r="CU57" s="1275"/>
      <c r="CV57" s="1275">
        <v>60.5</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550</v>
      </c>
      <c r="BQ72" s="1280"/>
      <c r="BR72" s="1280"/>
      <c r="BS72" s="1280"/>
      <c r="BT72" s="1280"/>
      <c r="BU72" s="1280"/>
      <c r="BV72" s="1280"/>
      <c r="BW72" s="1280"/>
      <c r="BX72" s="1280" t="s">
        <v>551</v>
      </c>
      <c r="BY72" s="1280"/>
      <c r="BZ72" s="1280"/>
      <c r="CA72" s="1280"/>
      <c r="CB72" s="1280"/>
      <c r="CC72" s="1280"/>
      <c r="CD72" s="1280"/>
      <c r="CE72" s="1280"/>
      <c r="CF72" s="1280" t="s">
        <v>552</v>
      </c>
      <c r="CG72" s="1280"/>
      <c r="CH72" s="1280"/>
      <c r="CI72" s="1280"/>
      <c r="CJ72" s="1280"/>
      <c r="CK72" s="1280"/>
      <c r="CL72" s="1280"/>
      <c r="CM72" s="1280"/>
      <c r="CN72" s="1280" t="s">
        <v>553</v>
      </c>
      <c r="CO72" s="1280"/>
      <c r="CP72" s="1280"/>
      <c r="CQ72" s="1280"/>
      <c r="CR72" s="1280"/>
      <c r="CS72" s="1280"/>
      <c r="CT72" s="1280"/>
      <c r="CU72" s="1280"/>
      <c r="CV72" s="1280" t="s">
        <v>554</v>
      </c>
      <c r="CW72" s="1280"/>
      <c r="CX72" s="1280"/>
      <c r="CY72" s="1280"/>
      <c r="CZ72" s="1280"/>
      <c r="DA72" s="1280"/>
      <c r="DB72" s="1280"/>
      <c r="DC72" s="1280"/>
    </row>
    <row r="73" spans="2:107">
      <c r="B73" s="374"/>
      <c r="G73" s="1283"/>
      <c r="H73" s="1283"/>
      <c r="I73" s="1283"/>
      <c r="J73" s="1283"/>
      <c r="K73" s="1279"/>
      <c r="L73" s="1279"/>
      <c r="M73" s="1279"/>
      <c r="N73" s="1279"/>
      <c r="AM73" s="383"/>
      <c r="AN73" s="1278" t="s">
        <v>587</v>
      </c>
      <c r="AO73" s="1278"/>
      <c r="AP73" s="1278"/>
      <c r="AQ73" s="1278"/>
      <c r="AR73" s="1278"/>
      <c r="AS73" s="1278"/>
      <c r="AT73" s="1278"/>
      <c r="AU73" s="1278"/>
      <c r="AV73" s="1278"/>
      <c r="AW73" s="1278"/>
      <c r="AX73" s="1278"/>
      <c r="AY73" s="1278"/>
      <c r="AZ73" s="1278"/>
      <c r="BA73" s="1278"/>
      <c r="BB73" s="1278" t="s">
        <v>588</v>
      </c>
      <c r="BC73" s="1278"/>
      <c r="BD73" s="1278"/>
      <c r="BE73" s="1278"/>
      <c r="BF73" s="1278"/>
      <c r="BG73" s="1278"/>
      <c r="BH73" s="1278"/>
      <c r="BI73" s="1278"/>
      <c r="BJ73" s="1278"/>
      <c r="BK73" s="1278"/>
      <c r="BL73" s="1278"/>
      <c r="BM73" s="1278"/>
      <c r="BN73" s="1278"/>
      <c r="BO73" s="1278"/>
      <c r="BP73" s="1275">
        <v>86.5</v>
      </c>
      <c r="BQ73" s="1275"/>
      <c r="BR73" s="1275"/>
      <c r="BS73" s="1275"/>
      <c r="BT73" s="1275"/>
      <c r="BU73" s="1275"/>
      <c r="BV73" s="1275"/>
      <c r="BW73" s="1275"/>
      <c r="BX73" s="1275">
        <v>92.9</v>
      </c>
      <c r="BY73" s="1275"/>
      <c r="BZ73" s="1275"/>
      <c r="CA73" s="1275"/>
      <c r="CB73" s="1275"/>
      <c r="CC73" s="1275"/>
      <c r="CD73" s="1275"/>
      <c r="CE73" s="1275"/>
      <c r="CF73" s="1275">
        <v>91.6</v>
      </c>
      <c r="CG73" s="1275"/>
      <c r="CH73" s="1275"/>
      <c r="CI73" s="1275"/>
      <c r="CJ73" s="1275"/>
      <c r="CK73" s="1275"/>
      <c r="CL73" s="1275"/>
      <c r="CM73" s="1275"/>
      <c r="CN73" s="1275">
        <v>84.2</v>
      </c>
      <c r="CO73" s="1275"/>
      <c r="CP73" s="1275"/>
      <c r="CQ73" s="1275"/>
      <c r="CR73" s="1275"/>
      <c r="CS73" s="1275"/>
      <c r="CT73" s="1275"/>
      <c r="CU73" s="1275"/>
      <c r="CV73" s="1275">
        <v>86.9</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592</v>
      </c>
      <c r="BC75" s="1278"/>
      <c r="BD75" s="1278"/>
      <c r="BE75" s="1278"/>
      <c r="BF75" s="1278"/>
      <c r="BG75" s="1278"/>
      <c r="BH75" s="1278"/>
      <c r="BI75" s="1278"/>
      <c r="BJ75" s="1278"/>
      <c r="BK75" s="1278"/>
      <c r="BL75" s="1278"/>
      <c r="BM75" s="1278"/>
      <c r="BN75" s="1278"/>
      <c r="BO75" s="1278"/>
      <c r="BP75" s="1275">
        <v>14.4</v>
      </c>
      <c r="BQ75" s="1275"/>
      <c r="BR75" s="1275"/>
      <c r="BS75" s="1275"/>
      <c r="BT75" s="1275"/>
      <c r="BU75" s="1275"/>
      <c r="BV75" s="1275"/>
      <c r="BW75" s="1275"/>
      <c r="BX75" s="1275">
        <v>13.1</v>
      </c>
      <c r="BY75" s="1275"/>
      <c r="BZ75" s="1275"/>
      <c r="CA75" s="1275"/>
      <c r="CB75" s="1275"/>
      <c r="CC75" s="1275"/>
      <c r="CD75" s="1275"/>
      <c r="CE75" s="1275"/>
      <c r="CF75" s="1275">
        <v>12.1</v>
      </c>
      <c r="CG75" s="1275"/>
      <c r="CH75" s="1275"/>
      <c r="CI75" s="1275"/>
      <c r="CJ75" s="1275"/>
      <c r="CK75" s="1275"/>
      <c r="CL75" s="1275"/>
      <c r="CM75" s="1275"/>
      <c r="CN75" s="1275">
        <v>10.6</v>
      </c>
      <c r="CO75" s="1275"/>
      <c r="CP75" s="1275"/>
      <c r="CQ75" s="1275"/>
      <c r="CR75" s="1275"/>
      <c r="CS75" s="1275"/>
      <c r="CT75" s="1275"/>
      <c r="CU75" s="1275"/>
      <c r="CV75" s="1275">
        <v>10.1</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590</v>
      </c>
      <c r="AO77" s="1280"/>
      <c r="AP77" s="1280"/>
      <c r="AQ77" s="1280"/>
      <c r="AR77" s="1280"/>
      <c r="AS77" s="1280"/>
      <c r="AT77" s="1280"/>
      <c r="AU77" s="1280"/>
      <c r="AV77" s="1280"/>
      <c r="AW77" s="1280"/>
      <c r="AX77" s="1280"/>
      <c r="AY77" s="1280"/>
      <c r="AZ77" s="1280"/>
      <c r="BA77" s="1280"/>
      <c r="BB77" s="1278" t="s">
        <v>588</v>
      </c>
      <c r="BC77" s="1278"/>
      <c r="BD77" s="1278"/>
      <c r="BE77" s="1278"/>
      <c r="BF77" s="1278"/>
      <c r="BG77" s="1278"/>
      <c r="BH77" s="1278"/>
      <c r="BI77" s="1278"/>
      <c r="BJ77" s="1278"/>
      <c r="BK77" s="1278"/>
      <c r="BL77" s="1278"/>
      <c r="BM77" s="1278"/>
      <c r="BN77" s="1278"/>
      <c r="BO77" s="1278"/>
      <c r="BP77" s="1275">
        <v>55.2</v>
      </c>
      <c r="BQ77" s="1275"/>
      <c r="BR77" s="1275"/>
      <c r="BS77" s="1275"/>
      <c r="BT77" s="1275"/>
      <c r="BU77" s="1275"/>
      <c r="BV77" s="1275"/>
      <c r="BW77" s="1275"/>
      <c r="BX77" s="1275">
        <v>54</v>
      </c>
      <c r="BY77" s="1275"/>
      <c r="BZ77" s="1275"/>
      <c r="CA77" s="1275"/>
      <c r="CB77" s="1275"/>
      <c r="CC77" s="1275"/>
      <c r="CD77" s="1275"/>
      <c r="CE77" s="1275"/>
      <c r="CF77" s="1275">
        <v>58.9</v>
      </c>
      <c r="CG77" s="1275"/>
      <c r="CH77" s="1275"/>
      <c r="CI77" s="1275"/>
      <c r="CJ77" s="1275"/>
      <c r="CK77" s="1275"/>
      <c r="CL77" s="1275"/>
      <c r="CM77" s="1275"/>
      <c r="CN77" s="1275">
        <v>51.4</v>
      </c>
      <c r="CO77" s="1275"/>
      <c r="CP77" s="1275"/>
      <c r="CQ77" s="1275"/>
      <c r="CR77" s="1275"/>
      <c r="CS77" s="1275"/>
      <c r="CT77" s="1275"/>
      <c r="CU77" s="1275"/>
      <c r="CV77" s="1275">
        <v>46.8</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592</v>
      </c>
      <c r="BC79" s="1278"/>
      <c r="BD79" s="1278"/>
      <c r="BE79" s="1278"/>
      <c r="BF79" s="1278"/>
      <c r="BG79" s="1278"/>
      <c r="BH79" s="1278"/>
      <c r="BI79" s="1278"/>
      <c r="BJ79" s="1278"/>
      <c r="BK79" s="1278"/>
      <c r="BL79" s="1278"/>
      <c r="BM79" s="1278"/>
      <c r="BN79" s="1278"/>
      <c r="BO79" s="1278"/>
      <c r="BP79" s="1275">
        <v>12.5</v>
      </c>
      <c r="BQ79" s="1275"/>
      <c r="BR79" s="1275"/>
      <c r="BS79" s="1275"/>
      <c r="BT79" s="1275"/>
      <c r="BU79" s="1275"/>
      <c r="BV79" s="1275"/>
      <c r="BW79" s="1275"/>
      <c r="BX79" s="1275">
        <v>11.5</v>
      </c>
      <c r="BY79" s="1275"/>
      <c r="BZ79" s="1275"/>
      <c r="CA79" s="1275"/>
      <c r="CB79" s="1275"/>
      <c r="CC79" s="1275"/>
      <c r="CD79" s="1275"/>
      <c r="CE79" s="1275"/>
      <c r="CF79" s="1275">
        <v>10.8</v>
      </c>
      <c r="CG79" s="1275"/>
      <c r="CH79" s="1275"/>
      <c r="CI79" s="1275"/>
      <c r="CJ79" s="1275"/>
      <c r="CK79" s="1275"/>
      <c r="CL79" s="1275"/>
      <c r="CM79" s="1275"/>
      <c r="CN79" s="1275">
        <v>10.199999999999999</v>
      </c>
      <c r="CO79" s="1275"/>
      <c r="CP79" s="1275"/>
      <c r="CQ79" s="1275"/>
      <c r="CR79" s="1275"/>
      <c r="CS79" s="1275"/>
      <c r="CT79" s="1275"/>
      <c r="CU79" s="1275"/>
      <c r="CV79" s="1275">
        <v>9.9</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Oe4dPc3BQpM6JUe73KBahRHCumWNT/CcqIo24HEDlwDdqzSLsO9mp+K/zWTI7kHTDVt4z7rtjfn2VsfEl8CYw==" saltValue="REiwqrqP46Z3ViQz/Ucl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BF109"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DHMR+OG0yFuDxhnidQ3YXo1I57FPQ5BzAB57M1xU8GPAFS+a3BONsNTVSibs86SAOjLKcOyUg71t9L0nkoExg==" saltValue="NDvYi5ViexfVzVhvq1TC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E103"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MWwolz+Lg4bp4DmPwSk1t4ypaWYp7ijarL4l4z7WPxoWN0FU/PTScHsZTWpNDsGn1jLDZ7WarUWfxeQtKzv6A==" saltValue="bGLyBefatinfwBi0pGL0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188301</v>
      </c>
      <c r="E3" s="141"/>
      <c r="F3" s="142">
        <v>136577</v>
      </c>
      <c r="G3" s="143"/>
      <c r="H3" s="144"/>
    </row>
    <row r="4" spans="1:8">
      <c r="A4" s="145"/>
      <c r="B4" s="146"/>
      <c r="C4" s="147"/>
      <c r="D4" s="148">
        <v>76291</v>
      </c>
      <c r="E4" s="149"/>
      <c r="F4" s="150">
        <v>59645</v>
      </c>
      <c r="G4" s="151"/>
      <c r="H4" s="152"/>
    </row>
    <row r="5" spans="1:8">
      <c r="A5" s="133" t="s">
        <v>542</v>
      </c>
      <c r="B5" s="138"/>
      <c r="C5" s="139"/>
      <c r="D5" s="140">
        <v>171932</v>
      </c>
      <c r="E5" s="141"/>
      <c r="F5" s="142">
        <v>132212</v>
      </c>
      <c r="G5" s="143"/>
      <c r="H5" s="144"/>
    </row>
    <row r="6" spans="1:8">
      <c r="A6" s="145"/>
      <c r="B6" s="146"/>
      <c r="C6" s="147"/>
      <c r="D6" s="148">
        <v>97693</v>
      </c>
      <c r="E6" s="149"/>
      <c r="F6" s="150">
        <v>67114</v>
      </c>
      <c r="G6" s="151"/>
      <c r="H6" s="152"/>
    </row>
    <row r="7" spans="1:8">
      <c r="A7" s="133" t="s">
        <v>543</v>
      </c>
      <c r="B7" s="138"/>
      <c r="C7" s="139"/>
      <c r="D7" s="140">
        <v>208355</v>
      </c>
      <c r="E7" s="141"/>
      <c r="F7" s="142">
        <v>93741</v>
      </c>
      <c r="G7" s="143"/>
      <c r="H7" s="144"/>
    </row>
    <row r="8" spans="1:8">
      <c r="A8" s="145"/>
      <c r="B8" s="146"/>
      <c r="C8" s="147"/>
      <c r="D8" s="148">
        <v>49305</v>
      </c>
      <c r="E8" s="149"/>
      <c r="F8" s="150">
        <v>46285</v>
      </c>
      <c r="G8" s="151"/>
      <c r="H8" s="152"/>
    </row>
    <row r="9" spans="1:8">
      <c r="A9" s="133" t="s">
        <v>544</v>
      </c>
      <c r="B9" s="138"/>
      <c r="C9" s="139"/>
      <c r="D9" s="140">
        <v>138183</v>
      </c>
      <c r="E9" s="141"/>
      <c r="F9" s="142">
        <v>107537</v>
      </c>
      <c r="G9" s="143"/>
      <c r="H9" s="144"/>
    </row>
    <row r="10" spans="1:8">
      <c r="A10" s="145"/>
      <c r="B10" s="146"/>
      <c r="C10" s="147"/>
      <c r="D10" s="148">
        <v>41284</v>
      </c>
      <c r="E10" s="149"/>
      <c r="F10" s="150">
        <v>57923</v>
      </c>
      <c r="G10" s="151"/>
      <c r="H10" s="152"/>
    </row>
    <row r="11" spans="1:8">
      <c r="A11" s="133" t="s">
        <v>545</v>
      </c>
      <c r="B11" s="138"/>
      <c r="C11" s="139"/>
      <c r="D11" s="140">
        <v>165419</v>
      </c>
      <c r="E11" s="141"/>
      <c r="F11" s="142">
        <v>113913</v>
      </c>
      <c r="G11" s="143"/>
      <c r="H11" s="144"/>
    </row>
    <row r="12" spans="1:8">
      <c r="A12" s="145"/>
      <c r="B12" s="146"/>
      <c r="C12" s="153"/>
      <c r="D12" s="148">
        <v>43591</v>
      </c>
      <c r="E12" s="149"/>
      <c r="F12" s="150">
        <v>53160</v>
      </c>
      <c r="G12" s="151"/>
      <c r="H12" s="152"/>
    </row>
    <row r="13" spans="1:8">
      <c r="A13" s="133"/>
      <c r="B13" s="138"/>
      <c r="C13" s="154"/>
      <c r="D13" s="155">
        <v>174438</v>
      </c>
      <c r="E13" s="156"/>
      <c r="F13" s="157">
        <v>116796</v>
      </c>
      <c r="G13" s="158"/>
      <c r="H13" s="144"/>
    </row>
    <row r="14" spans="1:8">
      <c r="A14" s="145"/>
      <c r="B14" s="146"/>
      <c r="C14" s="147"/>
      <c r="D14" s="148">
        <v>61633</v>
      </c>
      <c r="E14" s="149"/>
      <c r="F14" s="150">
        <v>56825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3.5</v>
      </c>
      <c r="C19" s="159">
        <f>ROUND(VALUE(SUBSTITUTE(実質収支比率等に係る経年分析!G$48,"▲","-")),2)</f>
        <v>3.07</v>
      </c>
      <c r="D19" s="159">
        <f>ROUND(VALUE(SUBSTITUTE(実質収支比率等に係る経年分析!H$48,"▲","-")),2)</f>
        <v>3.8</v>
      </c>
      <c r="E19" s="159">
        <f>ROUND(VALUE(SUBSTITUTE(実質収支比率等に係る経年分析!I$48,"▲","-")),2)</f>
        <v>3.01</v>
      </c>
      <c r="F19" s="159">
        <f>ROUND(VALUE(SUBSTITUTE(実質収支比率等に係る経年分析!J$48,"▲","-")),2)</f>
        <v>2.9</v>
      </c>
    </row>
    <row r="20" spans="1:11">
      <c r="A20" s="159" t="s">
        <v>49</v>
      </c>
      <c r="B20" s="159">
        <f>ROUND(VALUE(SUBSTITUTE(実質収支比率等に係る経年分析!F$47,"▲","-")),2)</f>
        <v>25.92</v>
      </c>
      <c r="C20" s="159">
        <f>ROUND(VALUE(SUBSTITUTE(実質収支比率等に係る経年分析!G$47,"▲","-")),2)</f>
        <v>23.92</v>
      </c>
      <c r="D20" s="159">
        <f>ROUND(VALUE(SUBSTITUTE(実質収支比率等に係る経年分析!H$47,"▲","-")),2)</f>
        <v>24.21</v>
      </c>
      <c r="E20" s="159">
        <f>ROUND(VALUE(SUBSTITUTE(実質収支比率等に係る経年分析!I$47,"▲","-")),2)</f>
        <v>24.4</v>
      </c>
      <c r="F20" s="159">
        <f>ROUND(VALUE(SUBSTITUTE(実質収支比率等に係る経年分析!J$47,"▲","-")),2)</f>
        <v>24.72</v>
      </c>
    </row>
    <row r="21" spans="1:11">
      <c r="A21" s="159" t="s">
        <v>50</v>
      </c>
      <c r="B21" s="159">
        <f>IF(ISNUMBER(VALUE(SUBSTITUTE(実質収支比率等に係る経年分析!F$49,"▲","-"))),ROUND(VALUE(SUBSTITUTE(実質収支比率等に係る経年分析!F$49,"▲","-")),2),NA())</f>
        <v>-1.07</v>
      </c>
      <c r="C21" s="159">
        <f>IF(ISNUMBER(VALUE(SUBSTITUTE(実質収支比率等に係る経年分析!G$49,"▲","-"))),ROUND(VALUE(SUBSTITUTE(実質収支比率等に係る経年分析!G$49,"▲","-")),2),NA())</f>
        <v>-2.94</v>
      </c>
      <c r="D21" s="159">
        <f>IF(ISNUMBER(VALUE(SUBSTITUTE(実質収支比率等に係る経年分析!H$49,"▲","-"))),ROUND(VALUE(SUBSTITUTE(実質収支比率等に係る経年分析!H$49,"▲","-")),2),NA())</f>
        <v>1.37</v>
      </c>
      <c r="E21" s="159">
        <f>IF(ISNUMBER(VALUE(SUBSTITUTE(実質収支比率等に係る経年分析!I$49,"▲","-"))),ROUND(VALUE(SUBSTITUTE(実質収支比率等に係る経年分析!I$49,"▲","-")),2),NA())</f>
        <v>-0.79</v>
      </c>
      <c r="F21" s="159">
        <f>IF(ISNUMBER(VALUE(SUBSTITUTE(実質収支比率等に係る経年分析!J$49,"▲","-"))),ROUND(VALUE(SUBSTITUTE(実質収支比率等に係る経年分析!J$49,"▲","-")),2),NA())</f>
        <v>-0.13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国立公園内森林保全事業特別会計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3.95</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1.38</v>
      </c>
      <c r="J36" s="160">
        <f>IF(ROUND(VALUE(SUBSTITUTE(連結実質赤字比率に係る赤字・黒字の構成分析!J$34,"▲", "-")), 2) &lt; 0, ABS(ROUND(VALUE(SUBSTITUTE(連結実質赤字比率に係る赤字・黒字の構成分析!J$34,"▲", "-")), 2)), NA())</f>
        <v>0.23</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931</v>
      </c>
      <c r="E42" s="161"/>
      <c r="F42" s="161"/>
      <c r="G42" s="161">
        <f>'実質公債費比率（分子）の構造'!L$52</f>
        <v>971</v>
      </c>
      <c r="H42" s="161"/>
      <c r="I42" s="161"/>
      <c r="J42" s="161">
        <f>'実質公債費比率（分子）の構造'!M$52</f>
        <v>1015</v>
      </c>
      <c r="K42" s="161"/>
      <c r="L42" s="161"/>
      <c r="M42" s="161">
        <f>'実質公債費比率（分子）の構造'!N$52</f>
        <v>1028</v>
      </c>
      <c r="N42" s="161"/>
      <c r="O42" s="161"/>
      <c r="P42" s="161">
        <f>'実質公債費比率（分子）の構造'!O$52</f>
        <v>1014</v>
      </c>
    </row>
    <row r="43" spans="1:16">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81</v>
      </c>
      <c r="C44" s="161"/>
      <c r="D44" s="161"/>
      <c r="E44" s="161">
        <f>'実質公債費比率（分子）の構造'!L$50</f>
        <v>62</v>
      </c>
      <c r="F44" s="161"/>
      <c r="G44" s="161"/>
      <c r="H44" s="161">
        <f>'実質公債費比率（分子）の構造'!M$50</f>
        <v>52</v>
      </c>
      <c r="I44" s="161"/>
      <c r="J44" s="161"/>
      <c r="K44" s="161">
        <f>'実質公債費比率（分子）の構造'!N$50</f>
        <v>51</v>
      </c>
      <c r="L44" s="161"/>
      <c r="M44" s="161"/>
      <c r="N44" s="161">
        <f>'実質公債費比率（分子）の構造'!O$50</f>
        <v>69</v>
      </c>
      <c r="O44" s="161"/>
      <c r="P44" s="161"/>
    </row>
    <row r="45" spans="1:16">
      <c r="A45" s="161" t="s">
        <v>60</v>
      </c>
      <c r="B45" s="161">
        <f>'実質公債費比率（分子）の構造'!K$49</f>
        <v>2</v>
      </c>
      <c r="C45" s="161"/>
      <c r="D45" s="161"/>
      <c r="E45" s="161">
        <f>'実質公債費比率（分子）の構造'!L$49</f>
        <v>2</v>
      </c>
      <c r="F45" s="161"/>
      <c r="G45" s="161"/>
      <c r="H45" s="161">
        <f>'実質公債費比率（分子）の構造'!M$49</f>
        <v>3</v>
      </c>
      <c r="I45" s="161"/>
      <c r="J45" s="161"/>
      <c r="K45" s="161">
        <f>'実質公債費比率（分子）の構造'!N$49</f>
        <v>8</v>
      </c>
      <c r="L45" s="161"/>
      <c r="M45" s="161"/>
      <c r="N45" s="161">
        <f>'実質公債費比率（分子）の構造'!O$49</f>
        <v>33</v>
      </c>
      <c r="O45" s="161"/>
      <c r="P45" s="161"/>
    </row>
    <row r="46" spans="1:16">
      <c r="A46" s="161" t="s">
        <v>61</v>
      </c>
      <c r="B46" s="161">
        <f>'実質公債費比率（分子）の構造'!K$48</f>
        <v>283</v>
      </c>
      <c r="C46" s="161"/>
      <c r="D46" s="161"/>
      <c r="E46" s="161">
        <f>'実質公債費比率（分子）の構造'!L$48</f>
        <v>283</v>
      </c>
      <c r="F46" s="161"/>
      <c r="G46" s="161"/>
      <c r="H46" s="161">
        <f>'実質公債費比率（分子）の構造'!M$48</f>
        <v>289</v>
      </c>
      <c r="I46" s="161"/>
      <c r="J46" s="161"/>
      <c r="K46" s="161">
        <f>'実質公債費比率（分子）の構造'!N$48</f>
        <v>236</v>
      </c>
      <c r="L46" s="161"/>
      <c r="M46" s="161"/>
      <c r="N46" s="161">
        <f>'実質公債費比率（分子）の構造'!O$48</f>
        <v>225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1224</v>
      </c>
      <c r="C49" s="161"/>
      <c r="D49" s="161"/>
      <c r="E49" s="161">
        <f>'実質公債費比率（分子）の構造'!L$45</f>
        <v>1188</v>
      </c>
      <c r="F49" s="161"/>
      <c r="G49" s="161"/>
      <c r="H49" s="161">
        <f>'実質公債費比率（分子）の構造'!M$45</f>
        <v>1225</v>
      </c>
      <c r="I49" s="161"/>
      <c r="J49" s="161"/>
      <c r="K49" s="161">
        <f>'実質公債費比率（分子）の構造'!N$45</f>
        <v>1157</v>
      </c>
      <c r="L49" s="161"/>
      <c r="M49" s="161"/>
      <c r="N49" s="161">
        <f>'実質公債費比率（分子）の構造'!O$45</f>
        <v>1177</v>
      </c>
      <c r="O49" s="161"/>
      <c r="P49" s="161"/>
    </row>
    <row r="50" spans="1:16">
      <c r="A50" s="161" t="s">
        <v>65</v>
      </c>
      <c r="B50" s="161" t="e">
        <f>NA()</f>
        <v>#N/A</v>
      </c>
      <c r="C50" s="161">
        <f>IF(ISNUMBER('実質公債費比率（分子）の構造'!K$53),'実質公債費比率（分子）の構造'!K$53,NA())</f>
        <v>660</v>
      </c>
      <c r="D50" s="161" t="e">
        <f>NA()</f>
        <v>#N/A</v>
      </c>
      <c r="E50" s="161" t="e">
        <f>NA()</f>
        <v>#N/A</v>
      </c>
      <c r="F50" s="161">
        <f>IF(ISNUMBER('実質公債費比率（分子）の構造'!L$53),'実質公債費比率（分子）の構造'!L$53,NA())</f>
        <v>565</v>
      </c>
      <c r="G50" s="161" t="e">
        <f>NA()</f>
        <v>#N/A</v>
      </c>
      <c r="H50" s="161" t="e">
        <f>NA()</f>
        <v>#N/A</v>
      </c>
      <c r="I50" s="161">
        <f>IF(ISNUMBER('実質公債費比率（分子）の構造'!M$53),'実質公債費比率（分子）の構造'!M$53,NA())</f>
        <v>555</v>
      </c>
      <c r="J50" s="161" t="e">
        <f>NA()</f>
        <v>#N/A</v>
      </c>
      <c r="K50" s="161" t="e">
        <f>NA()</f>
        <v>#N/A</v>
      </c>
      <c r="L50" s="161">
        <f>IF(ISNUMBER('実質公債費比率（分子）の構造'!N$53),'実質公債費比率（分子）の構造'!N$53,NA())</f>
        <v>424</v>
      </c>
      <c r="M50" s="161" t="e">
        <f>NA()</f>
        <v>#N/A</v>
      </c>
      <c r="N50" s="161" t="e">
        <f>NA()</f>
        <v>#N/A</v>
      </c>
      <c r="O50" s="161">
        <f>IF(ISNUMBER('実質公債費比率（分子）の構造'!O$53),'実質公債費比率（分子）の構造'!O$53,NA())</f>
        <v>490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9509</v>
      </c>
      <c r="E56" s="160"/>
      <c r="F56" s="160"/>
      <c r="G56" s="160">
        <f>'将来負担比率（分子）の構造'!J$52</f>
        <v>9600</v>
      </c>
      <c r="H56" s="160"/>
      <c r="I56" s="160"/>
      <c r="J56" s="160">
        <f>'将来負担比率（分子）の構造'!K$52</f>
        <v>10111</v>
      </c>
      <c r="K56" s="160"/>
      <c r="L56" s="160"/>
      <c r="M56" s="160">
        <f>'将来負担比率（分子）の構造'!L$52</f>
        <v>10074</v>
      </c>
      <c r="N56" s="160"/>
      <c r="O56" s="160"/>
      <c r="P56" s="160">
        <f>'将来負担比率（分子）の構造'!M$52</f>
        <v>9739</v>
      </c>
    </row>
    <row r="57" spans="1:16">
      <c r="A57" s="160" t="s">
        <v>36</v>
      </c>
      <c r="B57" s="160"/>
      <c r="C57" s="160"/>
      <c r="D57" s="160">
        <f>'将来負担比率（分子）の構造'!I$51</f>
        <v>961</v>
      </c>
      <c r="E57" s="160"/>
      <c r="F57" s="160"/>
      <c r="G57" s="160">
        <f>'将来負担比率（分子）の構造'!J$51</f>
        <v>1026</v>
      </c>
      <c r="H57" s="160"/>
      <c r="I57" s="160"/>
      <c r="J57" s="160">
        <f>'将来負担比率（分子）の構造'!K$51</f>
        <v>1111</v>
      </c>
      <c r="K57" s="160"/>
      <c r="L57" s="160"/>
      <c r="M57" s="160">
        <f>'将来負担比率（分子）の構造'!L$51</f>
        <v>1215</v>
      </c>
      <c r="N57" s="160"/>
      <c r="O57" s="160"/>
      <c r="P57" s="160">
        <f>'将来負担比率（分子）の構造'!M$51</f>
        <v>1243</v>
      </c>
    </row>
    <row r="58" spans="1:16">
      <c r="A58" s="160" t="s">
        <v>35</v>
      </c>
      <c r="B58" s="160"/>
      <c r="C58" s="160"/>
      <c r="D58" s="160">
        <f>'将来負担比率（分子）の構造'!I$50</f>
        <v>2984</v>
      </c>
      <c r="E58" s="160"/>
      <c r="F58" s="160"/>
      <c r="G58" s="160">
        <f>'将来負担比率（分子）の構造'!J$50</f>
        <v>2558</v>
      </c>
      <c r="H58" s="160"/>
      <c r="I58" s="160"/>
      <c r="J58" s="160">
        <f>'将来負担比率（分子）の構造'!K$50</f>
        <v>2481</v>
      </c>
      <c r="K58" s="160"/>
      <c r="L58" s="160"/>
      <c r="M58" s="160">
        <f>'将来負担比率（分子）の構造'!L$50</f>
        <v>2541</v>
      </c>
      <c r="N58" s="160"/>
      <c r="O58" s="160"/>
      <c r="P58" s="160">
        <f>'将来負担比率（分子）の構造'!M$50</f>
        <v>2475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1210</v>
      </c>
      <c r="C62" s="160"/>
      <c r="D62" s="160"/>
      <c r="E62" s="160">
        <f>'将来負担比率（分子）の構造'!J$45</f>
        <v>991</v>
      </c>
      <c r="F62" s="160"/>
      <c r="G62" s="160"/>
      <c r="H62" s="160">
        <f>'将来負担比率（分子）の構造'!K$45</f>
        <v>952</v>
      </c>
      <c r="I62" s="160"/>
      <c r="J62" s="160"/>
      <c r="K62" s="160">
        <f>'将来負担比率（分子）の構造'!L$45</f>
        <v>878</v>
      </c>
      <c r="L62" s="160"/>
      <c r="M62" s="160"/>
      <c r="N62" s="160">
        <f>'将来負担比率（分子）の構造'!M$45</f>
        <v>882</v>
      </c>
      <c r="O62" s="160"/>
      <c r="P62" s="160"/>
    </row>
    <row r="63" spans="1:16">
      <c r="A63" s="160" t="s">
        <v>28</v>
      </c>
      <c r="B63" s="160">
        <f>'将来負担比率（分子）の構造'!I$44</f>
        <v>9</v>
      </c>
      <c r="C63" s="160"/>
      <c r="D63" s="160"/>
      <c r="E63" s="160">
        <f>'将来負担比率（分子）の構造'!J$44</f>
        <v>214</v>
      </c>
      <c r="F63" s="160"/>
      <c r="G63" s="160"/>
      <c r="H63" s="160">
        <f>'将来負担比率（分子）の構造'!K$44</f>
        <v>1013</v>
      </c>
      <c r="I63" s="160"/>
      <c r="J63" s="160"/>
      <c r="K63" s="160">
        <f>'将来負担比率（分子）の構造'!L$44</f>
        <v>1391</v>
      </c>
      <c r="L63" s="160"/>
      <c r="M63" s="160"/>
      <c r="N63" s="160">
        <f>'将来負担比率（分子）の構造'!M$44</f>
        <v>1342</v>
      </c>
      <c r="O63" s="160"/>
      <c r="P63" s="160"/>
    </row>
    <row r="64" spans="1:16">
      <c r="A64" s="160" t="s">
        <v>27</v>
      </c>
      <c r="B64" s="160">
        <f>'将来負担比率（分子）の構造'!I$43</f>
        <v>3530</v>
      </c>
      <c r="C64" s="160"/>
      <c r="D64" s="160"/>
      <c r="E64" s="160">
        <f>'将来負担比率（分子）の構造'!J$43</f>
        <v>3523</v>
      </c>
      <c r="F64" s="160"/>
      <c r="G64" s="160"/>
      <c r="H64" s="160">
        <f>'将来負担比率（分子）の構造'!K$43</f>
        <v>3444</v>
      </c>
      <c r="I64" s="160"/>
      <c r="J64" s="160"/>
      <c r="K64" s="160">
        <f>'将来負担比率（分子）の構造'!L$43</f>
        <v>3268</v>
      </c>
      <c r="L64" s="160"/>
      <c r="M64" s="160"/>
      <c r="N64" s="160">
        <f>'将来負担比率（分子）の構造'!M$43</f>
        <v>3133</v>
      </c>
      <c r="O64" s="160"/>
      <c r="P64" s="160"/>
    </row>
    <row r="65" spans="1:16">
      <c r="A65" s="160" t="s">
        <v>26</v>
      </c>
      <c r="B65" s="160">
        <f>'将来負担比率（分子）の構造'!I$42</f>
        <v>626</v>
      </c>
      <c r="C65" s="160"/>
      <c r="D65" s="160"/>
      <c r="E65" s="160">
        <f>'将来負担比率（分子）の構造'!J$42</f>
        <v>580</v>
      </c>
      <c r="F65" s="160"/>
      <c r="G65" s="160"/>
      <c r="H65" s="160">
        <f>'将来負担比率（分子）の構造'!K$42</f>
        <v>505</v>
      </c>
      <c r="I65" s="160"/>
      <c r="J65" s="160"/>
      <c r="K65" s="160">
        <f>'将来負担比率（分子）の構造'!L$42</f>
        <v>458</v>
      </c>
      <c r="L65" s="160"/>
      <c r="M65" s="160"/>
      <c r="N65" s="160">
        <f>'将来負担比率（分子）の構造'!M$42</f>
        <v>630</v>
      </c>
      <c r="O65" s="160"/>
      <c r="P65" s="160"/>
    </row>
    <row r="66" spans="1:16">
      <c r="A66" s="160" t="s">
        <v>25</v>
      </c>
      <c r="B66" s="160">
        <f>'将来負担比率（分子）の構造'!I$41</f>
        <v>12384</v>
      </c>
      <c r="C66" s="160"/>
      <c r="D66" s="160"/>
      <c r="E66" s="160">
        <f>'将来負担比率（分子）の構造'!J$41</f>
        <v>12379</v>
      </c>
      <c r="F66" s="160"/>
      <c r="G66" s="160"/>
      <c r="H66" s="160">
        <f>'将来負担比率（分子）の構造'!K$41</f>
        <v>12262</v>
      </c>
      <c r="I66" s="160"/>
      <c r="J66" s="160"/>
      <c r="K66" s="160">
        <f>'将来負担比率（分子）の構造'!L$41</f>
        <v>11905</v>
      </c>
      <c r="L66" s="160"/>
      <c r="M66" s="160"/>
      <c r="N66" s="160">
        <f>'将来負担比率（分子）の構造'!M$41</f>
        <v>11632</v>
      </c>
      <c r="O66" s="160"/>
      <c r="P66" s="160"/>
    </row>
    <row r="67" spans="1:16">
      <c r="A67" s="160" t="s">
        <v>69</v>
      </c>
      <c r="B67" s="160" t="e">
        <f>NA()</f>
        <v>#N/A</v>
      </c>
      <c r="C67" s="160">
        <f>IF(ISNUMBER('将来負担比率（分子）の構造'!I$53), IF('将来負担比率（分子）の構造'!I$53 &lt; 0, 0, '将来負担比率（分子）の構造'!I$53), NA())</f>
        <v>4305</v>
      </c>
      <c r="D67" s="160" t="e">
        <f>NA()</f>
        <v>#N/A</v>
      </c>
      <c r="E67" s="160" t="e">
        <f>NA()</f>
        <v>#N/A</v>
      </c>
      <c r="F67" s="160">
        <f>IF(ISNUMBER('将来負担比率（分子）の構造'!J$53), IF('将来負担比率（分子）の構造'!J$53 &lt; 0, 0, '将来負担比率（分子）の構造'!J$53), NA())</f>
        <v>4501</v>
      </c>
      <c r="G67" s="160" t="e">
        <f>NA()</f>
        <v>#N/A</v>
      </c>
      <c r="H67" s="160" t="e">
        <f>NA()</f>
        <v>#N/A</v>
      </c>
      <c r="I67" s="160">
        <f>IF(ISNUMBER('将来負担比率（分子）の構造'!K$53), IF('将来負担比率（分子）の構造'!K$53 &lt; 0, 0, '将来負担比率（分子）の構造'!K$53), NA())</f>
        <v>4474</v>
      </c>
      <c r="J67" s="160" t="e">
        <f>NA()</f>
        <v>#N/A</v>
      </c>
      <c r="K67" s="160" t="e">
        <f>NA()</f>
        <v>#N/A</v>
      </c>
      <c r="L67" s="160">
        <f>IF(ISNUMBER('将来負担比率（分子）の構造'!L$53), IF('将来負担比率（分子）の構造'!L$53 &lt; 0, 0, '将来負担比率（分子）の構造'!L$53), NA())</f>
        <v>4071</v>
      </c>
      <c r="M67" s="160" t="e">
        <f>NA()</f>
        <v>#N/A</v>
      </c>
      <c r="N67" s="160" t="e">
        <f>NA()</f>
        <v>#N/A</v>
      </c>
      <c r="O67" s="160">
        <f>IF(ISNUMBER('将来負担比率（分子）の構造'!M$53), IF('将来負担比率（分子）の構造'!M$53 &lt; 0, 0, '将来負担比率（分子）の構造'!M$53), NA())</f>
        <v>4161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1388</v>
      </c>
      <c r="C72" s="164">
        <f>基金残高に係る経年分析!G55</f>
        <v>1389</v>
      </c>
      <c r="D72" s="164">
        <f>基金残高に係る経年分析!H55</f>
        <v>1390</v>
      </c>
    </row>
    <row r="73" spans="1:16">
      <c r="A73" s="163" t="s">
        <v>72</v>
      </c>
      <c r="B73" s="164">
        <f>基金残高に係る経年分析!F56</f>
        <v>352</v>
      </c>
      <c r="C73" s="164">
        <f>基金残高に係る経年分析!G56</f>
        <v>372</v>
      </c>
      <c r="D73" s="164">
        <f>基金残高に係る経年分析!H56</f>
        <v>372</v>
      </c>
    </row>
    <row r="74" spans="1:16">
      <c r="A74" s="163" t="s">
        <v>73</v>
      </c>
      <c r="B74" s="164">
        <f>基金残高に係る経年分析!F57</f>
        <v>538</v>
      </c>
      <c r="C74" s="164">
        <f>基金残高に係る経年分析!G57</f>
        <v>563</v>
      </c>
      <c r="D74" s="164">
        <f>基金残高に係る経年分析!H57</f>
        <v>471</v>
      </c>
    </row>
  </sheetData>
  <sheetProtection algorithmName="SHA-512" hashValue="5zZ6AJTI58wUQG99zGb/x7aXgcYqd3DytinCetexGpj/bZyCqd90pCoOy/j9SlkpfpYFXObF6CFg78AQGmf4RQ==" saltValue="MdJ7oiubGdZcZhYe2JpN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1958823</v>
      </c>
      <c r="S5" s="707"/>
      <c r="T5" s="707"/>
      <c r="U5" s="707"/>
      <c r="V5" s="707"/>
      <c r="W5" s="707"/>
      <c r="X5" s="707"/>
      <c r="Y5" s="753"/>
      <c r="Z5" s="771">
        <v>21.2</v>
      </c>
      <c r="AA5" s="771"/>
      <c r="AB5" s="771"/>
      <c r="AC5" s="771"/>
      <c r="AD5" s="772">
        <v>1902452</v>
      </c>
      <c r="AE5" s="772"/>
      <c r="AF5" s="772"/>
      <c r="AG5" s="772"/>
      <c r="AH5" s="772"/>
      <c r="AI5" s="772"/>
      <c r="AJ5" s="772"/>
      <c r="AK5" s="772"/>
      <c r="AL5" s="754">
        <v>34.9</v>
      </c>
      <c r="AM5" s="723"/>
      <c r="AN5" s="723"/>
      <c r="AO5" s="755"/>
      <c r="AP5" s="740" t="s">
        <v>223</v>
      </c>
      <c r="AQ5" s="741"/>
      <c r="AR5" s="741"/>
      <c r="AS5" s="741"/>
      <c r="AT5" s="741"/>
      <c r="AU5" s="741"/>
      <c r="AV5" s="741"/>
      <c r="AW5" s="741"/>
      <c r="AX5" s="741"/>
      <c r="AY5" s="741"/>
      <c r="AZ5" s="741"/>
      <c r="BA5" s="741"/>
      <c r="BB5" s="741"/>
      <c r="BC5" s="741"/>
      <c r="BD5" s="741"/>
      <c r="BE5" s="741"/>
      <c r="BF5" s="742"/>
      <c r="BG5" s="641">
        <v>1842207</v>
      </c>
      <c r="BH5" s="644"/>
      <c r="BI5" s="644"/>
      <c r="BJ5" s="644"/>
      <c r="BK5" s="644"/>
      <c r="BL5" s="644"/>
      <c r="BM5" s="644"/>
      <c r="BN5" s="645"/>
      <c r="BO5" s="703">
        <v>94</v>
      </c>
      <c r="BP5" s="703"/>
      <c r="BQ5" s="703"/>
      <c r="BR5" s="703"/>
      <c r="BS5" s="704">
        <v>22063</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143355</v>
      </c>
      <c r="S6" s="644"/>
      <c r="T6" s="644"/>
      <c r="U6" s="644"/>
      <c r="V6" s="644"/>
      <c r="W6" s="644"/>
      <c r="X6" s="644"/>
      <c r="Y6" s="645"/>
      <c r="Z6" s="703">
        <v>1.5</v>
      </c>
      <c r="AA6" s="703"/>
      <c r="AB6" s="703"/>
      <c r="AC6" s="703"/>
      <c r="AD6" s="704">
        <v>143355</v>
      </c>
      <c r="AE6" s="704"/>
      <c r="AF6" s="704"/>
      <c r="AG6" s="704"/>
      <c r="AH6" s="704"/>
      <c r="AI6" s="704"/>
      <c r="AJ6" s="704"/>
      <c r="AK6" s="704"/>
      <c r="AL6" s="646">
        <v>2.6</v>
      </c>
      <c r="AM6" s="647"/>
      <c r="AN6" s="647"/>
      <c r="AO6" s="705"/>
      <c r="AP6" s="638" t="s">
        <v>228</v>
      </c>
      <c r="AQ6" s="639"/>
      <c r="AR6" s="639"/>
      <c r="AS6" s="639"/>
      <c r="AT6" s="639"/>
      <c r="AU6" s="639"/>
      <c r="AV6" s="639"/>
      <c r="AW6" s="639"/>
      <c r="AX6" s="639"/>
      <c r="AY6" s="639"/>
      <c r="AZ6" s="639"/>
      <c r="BA6" s="639"/>
      <c r="BB6" s="639"/>
      <c r="BC6" s="639"/>
      <c r="BD6" s="639"/>
      <c r="BE6" s="639"/>
      <c r="BF6" s="640"/>
      <c r="BG6" s="641">
        <v>1842207</v>
      </c>
      <c r="BH6" s="644"/>
      <c r="BI6" s="644"/>
      <c r="BJ6" s="644"/>
      <c r="BK6" s="644"/>
      <c r="BL6" s="644"/>
      <c r="BM6" s="644"/>
      <c r="BN6" s="645"/>
      <c r="BO6" s="703">
        <v>94</v>
      </c>
      <c r="BP6" s="703"/>
      <c r="BQ6" s="703"/>
      <c r="BR6" s="703"/>
      <c r="BS6" s="704">
        <v>22063</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92649</v>
      </c>
      <c r="CS6" s="644"/>
      <c r="CT6" s="644"/>
      <c r="CU6" s="644"/>
      <c r="CV6" s="644"/>
      <c r="CW6" s="644"/>
      <c r="CX6" s="644"/>
      <c r="CY6" s="645"/>
      <c r="CZ6" s="754">
        <v>1</v>
      </c>
      <c r="DA6" s="723"/>
      <c r="DB6" s="723"/>
      <c r="DC6" s="757"/>
      <c r="DD6" s="649">
        <v>323</v>
      </c>
      <c r="DE6" s="644"/>
      <c r="DF6" s="644"/>
      <c r="DG6" s="644"/>
      <c r="DH6" s="644"/>
      <c r="DI6" s="644"/>
      <c r="DJ6" s="644"/>
      <c r="DK6" s="644"/>
      <c r="DL6" s="644"/>
      <c r="DM6" s="644"/>
      <c r="DN6" s="644"/>
      <c r="DO6" s="644"/>
      <c r="DP6" s="645"/>
      <c r="DQ6" s="649">
        <v>92649</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3794</v>
      </c>
      <c r="S7" s="644"/>
      <c r="T7" s="644"/>
      <c r="U7" s="644"/>
      <c r="V7" s="644"/>
      <c r="W7" s="644"/>
      <c r="X7" s="644"/>
      <c r="Y7" s="645"/>
      <c r="Z7" s="703">
        <v>0</v>
      </c>
      <c r="AA7" s="703"/>
      <c r="AB7" s="703"/>
      <c r="AC7" s="703"/>
      <c r="AD7" s="704">
        <v>3794</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936676</v>
      </c>
      <c r="BH7" s="644"/>
      <c r="BI7" s="644"/>
      <c r="BJ7" s="644"/>
      <c r="BK7" s="644"/>
      <c r="BL7" s="644"/>
      <c r="BM7" s="644"/>
      <c r="BN7" s="645"/>
      <c r="BO7" s="703">
        <v>47.8</v>
      </c>
      <c r="BP7" s="703"/>
      <c r="BQ7" s="703"/>
      <c r="BR7" s="703"/>
      <c r="BS7" s="704">
        <v>22063</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1019713</v>
      </c>
      <c r="CS7" s="644"/>
      <c r="CT7" s="644"/>
      <c r="CU7" s="644"/>
      <c r="CV7" s="644"/>
      <c r="CW7" s="644"/>
      <c r="CX7" s="644"/>
      <c r="CY7" s="645"/>
      <c r="CZ7" s="703">
        <v>11.2</v>
      </c>
      <c r="DA7" s="703"/>
      <c r="DB7" s="703"/>
      <c r="DC7" s="703"/>
      <c r="DD7" s="649">
        <v>285526</v>
      </c>
      <c r="DE7" s="644"/>
      <c r="DF7" s="644"/>
      <c r="DG7" s="644"/>
      <c r="DH7" s="644"/>
      <c r="DI7" s="644"/>
      <c r="DJ7" s="644"/>
      <c r="DK7" s="644"/>
      <c r="DL7" s="644"/>
      <c r="DM7" s="644"/>
      <c r="DN7" s="644"/>
      <c r="DO7" s="644"/>
      <c r="DP7" s="645"/>
      <c r="DQ7" s="649">
        <v>778130</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5372</v>
      </c>
      <c r="S8" s="644"/>
      <c r="T8" s="644"/>
      <c r="U8" s="644"/>
      <c r="V8" s="644"/>
      <c r="W8" s="644"/>
      <c r="X8" s="644"/>
      <c r="Y8" s="645"/>
      <c r="Z8" s="703">
        <v>0.1</v>
      </c>
      <c r="AA8" s="703"/>
      <c r="AB8" s="703"/>
      <c r="AC8" s="703"/>
      <c r="AD8" s="704">
        <v>5372</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20956</v>
      </c>
      <c r="BH8" s="644"/>
      <c r="BI8" s="644"/>
      <c r="BJ8" s="644"/>
      <c r="BK8" s="644"/>
      <c r="BL8" s="644"/>
      <c r="BM8" s="644"/>
      <c r="BN8" s="645"/>
      <c r="BO8" s="703">
        <v>1.1000000000000001</v>
      </c>
      <c r="BP8" s="703"/>
      <c r="BQ8" s="703"/>
      <c r="BR8" s="703"/>
      <c r="BS8" s="649" t="s">
        <v>235</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1705310</v>
      </c>
      <c r="CS8" s="644"/>
      <c r="CT8" s="644"/>
      <c r="CU8" s="644"/>
      <c r="CV8" s="644"/>
      <c r="CW8" s="644"/>
      <c r="CX8" s="644"/>
      <c r="CY8" s="645"/>
      <c r="CZ8" s="703">
        <v>18.8</v>
      </c>
      <c r="DA8" s="703"/>
      <c r="DB8" s="703"/>
      <c r="DC8" s="703"/>
      <c r="DD8" s="649">
        <v>80662</v>
      </c>
      <c r="DE8" s="644"/>
      <c r="DF8" s="644"/>
      <c r="DG8" s="644"/>
      <c r="DH8" s="644"/>
      <c r="DI8" s="644"/>
      <c r="DJ8" s="644"/>
      <c r="DK8" s="644"/>
      <c r="DL8" s="644"/>
      <c r="DM8" s="644"/>
      <c r="DN8" s="644"/>
      <c r="DO8" s="644"/>
      <c r="DP8" s="645"/>
      <c r="DQ8" s="649">
        <v>961093</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5415</v>
      </c>
      <c r="S9" s="644"/>
      <c r="T9" s="644"/>
      <c r="U9" s="644"/>
      <c r="V9" s="644"/>
      <c r="W9" s="644"/>
      <c r="X9" s="644"/>
      <c r="Y9" s="645"/>
      <c r="Z9" s="703">
        <v>0.1</v>
      </c>
      <c r="AA9" s="703"/>
      <c r="AB9" s="703"/>
      <c r="AC9" s="703"/>
      <c r="AD9" s="704">
        <v>5415</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797457</v>
      </c>
      <c r="BH9" s="644"/>
      <c r="BI9" s="644"/>
      <c r="BJ9" s="644"/>
      <c r="BK9" s="644"/>
      <c r="BL9" s="644"/>
      <c r="BM9" s="644"/>
      <c r="BN9" s="645"/>
      <c r="BO9" s="703">
        <v>40.700000000000003</v>
      </c>
      <c r="BP9" s="703"/>
      <c r="BQ9" s="703"/>
      <c r="BR9" s="703"/>
      <c r="BS9" s="649" t="s">
        <v>146</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1258121</v>
      </c>
      <c r="CS9" s="644"/>
      <c r="CT9" s="644"/>
      <c r="CU9" s="644"/>
      <c r="CV9" s="644"/>
      <c r="CW9" s="644"/>
      <c r="CX9" s="644"/>
      <c r="CY9" s="645"/>
      <c r="CZ9" s="703">
        <v>13.9</v>
      </c>
      <c r="DA9" s="703"/>
      <c r="DB9" s="703"/>
      <c r="DC9" s="703"/>
      <c r="DD9" s="649">
        <v>49550</v>
      </c>
      <c r="DE9" s="644"/>
      <c r="DF9" s="644"/>
      <c r="DG9" s="644"/>
      <c r="DH9" s="644"/>
      <c r="DI9" s="644"/>
      <c r="DJ9" s="644"/>
      <c r="DK9" s="644"/>
      <c r="DL9" s="644"/>
      <c r="DM9" s="644"/>
      <c r="DN9" s="644"/>
      <c r="DO9" s="644"/>
      <c r="DP9" s="645"/>
      <c r="DQ9" s="649">
        <v>1173462</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169</v>
      </c>
      <c r="S10" s="644"/>
      <c r="T10" s="644"/>
      <c r="U10" s="644"/>
      <c r="V10" s="644"/>
      <c r="W10" s="644"/>
      <c r="X10" s="644"/>
      <c r="Y10" s="645"/>
      <c r="Z10" s="703" t="s">
        <v>241</v>
      </c>
      <c r="AA10" s="703"/>
      <c r="AB10" s="703"/>
      <c r="AC10" s="703"/>
      <c r="AD10" s="704" t="s">
        <v>235</v>
      </c>
      <c r="AE10" s="704"/>
      <c r="AF10" s="704"/>
      <c r="AG10" s="704"/>
      <c r="AH10" s="704"/>
      <c r="AI10" s="704"/>
      <c r="AJ10" s="704"/>
      <c r="AK10" s="704"/>
      <c r="AL10" s="646" t="s">
        <v>235</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43261</v>
      </c>
      <c r="BH10" s="644"/>
      <c r="BI10" s="644"/>
      <c r="BJ10" s="644"/>
      <c r="BK10" s="644"/>
      <c r="BL10" s="644"/>
      <c r="BM10" s="644"/>
      <c r="BN10" s="645"/>
      <c r="BO10" s="703">
        <v>2.2000000000000002</v>
      </c>
      <c r="BP10" s="703"/>
      <c r="BQ10" s="703"/>
      <c r="BR10" s="703"/>
      <c r="BS10" s="649">
        <v>7186</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2874</v>
      </c>
      <c r="CS10" s="644"/>
      <c r="CT10" s="644"/>
      <c r="CU10" s="644"/>
      <c r="CV10" s="644"/>
      <c r="CW10" s="644"/>
      <c r="CX10" s="644"/>
      <c r="CY10" s="645"/>
      <c r="CZ10" s="703">
        <v>0</v>
      </c>
      <c r="DA10" s="703"/>
      <c r="DB10" s="703"/>
      <c r="DC10" s="703"/>
      <c r="DD10" s="649" t="s">
        <v>235</v>
      </c>
      <c r="DE10" s="644"/>
      <c r="DF10" s="644"/>
      <c r="DG10" s="644"/>
      <c r="DH10" s="644"/>
      <c r="DI10" s="644"/>
      <c r="DJ10" s="644"/>
      <c r="DK10" s="644"/>
      <c r="DL10" s="644"/>
      <c r="DM10" s="644"/>
      <c r="DN10" s="644"/>
      <c r="DO10" s="644"/>
      <c r="DP10" s="645"/>
      <c r="DQ10" s="649">
        <v>874</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235</v>
      </c>
      <c r="S11" s="644"/>
      <c r="T11" s="644"/>
      <c r="U11" s="644"/>
      <c r="V11" s="644"/>
      <c r="W11" s="644"/>
      <c r="X11" s="644"/>
      <c r="Y11" s="645"/>
      <c r="Z11" s="703" t="s">
        <v>235</v>
      </c>
      <c r="AA11" s="703"/>
      <c r="AB11" s="703"/>
      <c r="AC11" s="703"/>
      <c r="AD11" s="704" t="s">
        <v>146</v>
      </c>
      <c r="AE11" s="704"/>
      <c r="AF11" s="704"/>
      <c r="AG11" s="704"/>
      <c r="AH11" s="704"/>
      <c r="AI11" s="704"/>
      <c r="AJ11" s="704"/>
      <c r="AK11" s="704"/>
      <c r="AL11" s="646" t="s">
        <v>235</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75002</v>
      </c>
      <c r="BH11" s="644"/>
      <c r="BI11" s="644"/>
      <c r="BJ11" s="644"/>
      <c r="BK11" s="644"/>
      <c r="BL11" s="644"/>
      <c r="BM11" s="644"/>
      <c r="BN11" s="645"/>
      <c r="BO11" s="703">
        <v>3.8</v>
      </c>
      <c r="BP11" s="703"/>
      <c r="BQ11" s="703"/>
      <c r="BR11" s="703"/>
      <c r="BS11" s="649">
        <v>14877</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870671</v>
      </c>
      <c r="CS11" s="644"/>
      <c r="CT11" s="644"/>
      <c r="CU11" s="644"/>
      <c r="CV11" s="644"/>
      <c r="CW11" s="644"/>
      <c r="CX11" s="644"/>
      <c r="CY11" s="645"/>
      <c r="CZ11" s="703">
        <v>9.6</v>
      </c>
      <c r="DA11" s="703"/>
      <c r="DB11" s="703"/>
      <c r="DC11" s="703"/>
      <c r="DD11" s="649">
        <v>665451</v>
      </c>
      <c r="DE11" s="644"/>
      <c r="DF11" s="644"/>
      <c r="DG11" s="644"/>
      <c r="DH11" s="644"/>
      <c r="DI11" s="644"/>
      <c r="DJ11" s="644"/>
      <c r="DK11" s="644"/>
      <c r="DL11" s="644"/>
      <c r="DM11" s="644"/>
      <c r="DN11" s="644"/>
      <c r="DO11" s="644"/>
      <c r="DP11" s="645"/>
      <c r="DQ11" s="649">
        <v>280822</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248220</v>
      </c>
      <c r="S12" s="644"/>
      <c r="T12" s="644"/>
      <c r="U12" s="644"/>
      <c r="V12" s="644"/>
      <c r="W12" s="644"/>
      <c r="X12" s="644"/>
      <c r="Y12" s="645"/>
      <c r="Z12" s="703">
        <v>2.7</v>
      </c>
      <c r="AA12" s="703"/>
      <c r="AB12" s="703"/>
      <c r="AC12" s="703"/>
      <c r="AD12" s="704">
        <v>248220</v>
      </c>
      <c r="AE12" s="704"/>
      <c r="AF12" s="704"/>
      <c r="AG12" s="704"/>
      <c r="AH12" s="704"/>
      <c r="AI12" s="704"/>
      <c r="AJ12" s="704"/>
      <c r="AK12" s="704"/>
      <c r="AL12" s="646">
        <v>4.5</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746761</v>
      </c>
      <c r="BH12" s="644"/>
      <c r="BI12" s="644"/>
      <c r="BJ12" s="644"/>
      <c r="BK12" s="644"/>
      <c r="BL12" s="644"/>
      <c r="BM12" s="644"/>
      <c r="BN12" s="645"/>
      <c r="BO12" s="703">
        <v>38.1</v>
      </c>
      <c r="BP12" s="703"/>
      <c r="BQ12" s="703"/>
      <c r="BR12" s="703"/>
      <c r="BS12" s="649" t="s">
        <v>235</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450415</v>
      </c>
      <c r="CS12" s="644"/>
      <c r="CT12" s="644"/>
      <c r="CU12" s="644"/>
      <c r="CV12" s="644"/>
      <c r="CW12" s="644"/>
      <c r="CX12" s="644"/>
      <c r="CY12" s="645"/>
      <c r="CZ12" s="703">
        <v>5</v>
      </c>
      <c r="DA12" s="703"/>
      <c r="DB12" s="703"/>
      <c r="DC12" s="703"/>
      <c r="DD12" s="649">
        <v>150172</v>
      </c>
      <c r="DE12" s="644"/>
      <c r="DF12" s="644"/>
      <c r="DG12" s="644"/>
      <c r="DH12" s="644"/>
      <c r="DI12" s="644"/>
      <c r="DJ12" s="644"/>
      <c r="DK12" s="644"/>
      <c r="DL12" s="644"/>
      <c r="DM12" s="644"/>
      <c r="DN12" s="644"/>
      <c r="DO12" s="644"/>
      <c r="DP12" s="645"/>
      <c r="DQ12" s="649">
        <v>239158</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t="s">
        <v>235</v>
      </c>
      <c r="S13" s="644"/>
      <c r="T13" s="644"/>
      <c r="U13" s="644"/>
      <c r="V13" s="644"/>
      <c r="W13" s="644"/>
      <c r="X13" s="644"/>
      <c r="Y13" s="645"/>
      <c r="Z13" s="703" t="s">
        <v>146</v>
      </c>
      <c r="AA13" s="703"/>
      <c r="AB13" s="703"/>
      <c r="AC13" s="703"/>
      <c r="AD13" s="704" t="s">
        <v>235</v>
      </c>
      <c r="AE13" s="704"/>
      <c r="AF13" s="704"/>
      <c r="AG13" s="704"/>
      <c r="AH13" s="704"/>
      <c r="AI13" s="704"/>
      <c r="AJ13" s="704"/>
      <c r="AK13" s="704"/>
      <c r="AL13" s="646" t="s">
        <v>146</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737771</v>
      </c>
      <c r="BH13" s="644"/>
      <c r="BI13" s="644"/>
      <c r="BJ13" s="644"/>
      <c r="BK13" s="644"/>
      <c r="BL13" s="644"/>
      <c r="BM13" s="644"/>
      <c r="BN13" s="645"/>
      <c r="BO13" s="703">
        <v>37.700000000000003</v>
      </c>
      <c r="BP13" s="703"/>
      <c r="BQ13" s="703"/>
      <c r="BR13" s="703"/>
      <c r="BS13" s="649" t="s">
        <v>146</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1089689</v>
      </c>
      <c r="CS13" s="644"/>
      <c r="CT13" s="644"/>
      <c r="CU13" s="644"/>
      <c r="CV13" s="644"/>
      <c r="CW13" s="644"/>
      <c r="CX13" s="644"/>
      <c r="CY13" s="645"/>
      <c r="CZ13" s="703">
        <v>12</v>
      </c>
      <c r="DA13" s="703"/>
      <c r="DB13" s="703"/>
      <c r="DC13" s="703"/>
      <c r="DD13" s="649">
        <v>592761</v>
      </c>
      <c r="DE13" s="644"/>
      <c r="DF13" s="644"/>
      <c r="DG13" s="644"/>
      <c r="DH13" s="644"/>
      <c r="DI13" s="644"/>
      <c r="DJ13" s="644"/>
      <c r="DK13" s="644"/>
      <c r="DL13" s="644"/>
      <c r="DM13" s="644"/>
      <c r="DN13" s="644"/>
      <c r="DO13" s="644"/>
      <c r="DP13" s="645"/>
      <c r="DQ13" s="649">
        <v>526332</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235</v>
      </c>
      <c r="S14" s="644"/>
      <c r="T14" s="644"/>
      <c r="U14" s="644"/>
      <c r="V14" s="644"/>
      <c r="W14" s="644"/>
      <c r="X14" s="644"/>
      <c r="Y14" s="645"/>
      <c r="Z14" s="703" t="s">
        <v>235</v>
      </c>
      <c r="AA14" s="703"/>
      <c r="AB14" s="703"/>
      <c r="AC14" s="703"/>
      <c r="AD14" s="704" t="s">
        <v>146</v>
      </c>
      <c r="AE14" s="704"/>
      <c r="AF14" s="704"/>
      <c r="AG14" s="704"/>
      <c r="AH14" s="704"/>
      <c r="AI14" s="704"/>
      <c r="AJ14" s="704"/>
      <c r="AK14" s="704"/>
      <c r="AL14" s="646" t="s">
        <v>169</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35394</v>
      </c>
      <c r="BH14" s="644"/>
      <c r="BI14" s="644"/>
      <c r="BJ14" s="644"/>
      <c r="BK14" s="644"/>
      <c r="BL14" s="644"/>
      <c r="BM14" s="644"/>
      <c r="BN14" s="645"/>
      <c r="BO14" s="703">
        <v>1.8</v>
      </c>
      <c r="BP14" s="703"/>
      <c r="BQ14" s="703"/>
      <c r="BR14" s="703"/>
      <c r="BS14" s="649" t="s">
        <v>146</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390154</v>
      </c>
      <c r="CS14" s="644"/>
      <c r="CT14" s="644"/>
      <c r="CU14" s="644"/>
      <c r="CV14" s="644"/>
      <c r="CW14" s="644"/>
      <c r="CX14" s="644"/>
      <c r="CY14" s="645"/>
      <c r="CZ14" s="703">
        <v>4.3</v>
      </c>
      <c r="DA14" s="703"/>
      <c r="DB14" s="703"/>
      <c r="DC14" s="703"/>
      <c r="DD14" s="649" t="s">
        <v>146</v>
      </c>
      <c r="DE14" s="644"/>
      <c r="DF14" s="644"/>
      <c r="DG14" s="644"/>
      <c r="DH14" s="644"/>
      <c r="DI14" s="644"/>
      <c r="DJ14" s="644"/>
      <c r="DK14" s="644"/>
      <c r="DL14" s="644"/>
      <c r="DM14" s="644"/>
      <c r="DN14" s="644"/>
      <c r="DO14" s="644"/>
      <c r="DP14" s="645"/>
      <c r="DQ14" s="649">
        <v>390154</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35835</v>
      </c>
      <c r="S15" s="644"/>
      <c r="T15" s="644"/>
      <c r="U15" s="644"/>
      <c r="V15" s="644"/>
      <c r="W15" s="644"/>
      <c r="X15" s="644"/>
      <c r="Y15" s="645"/>
      <c r="Z15" s="703">
        <v>0.4</v>
      </c>
      <c r="AA15" s="703"/>
      <c r="AB15" s="703"/>
      <c r="AC15" s="703"/>
      <c r="AD15" s="704">
        <v>35835</v>
      </c>
      <c r="AE15" s="704"/>
      <c r="AF15" s="704"/>
      <c r="AG15" s="704"/>
      <c r="AH15" s="704"/>
      <c r="AI15" s="704"/>
      <c r="AJ15" s="704"/>
      <c r="AK15" s="704"/>
      <c r="AL15" s="646">
        <v>0.7</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123376</v>
      </c>
      <c r="BH15" s="644"/>
      <c r="BI15" s="644"/>
      <c r="BJ15" s="644"/>
      <c r="BK15" s="644"/>
      <c r="BL15" s="644"/>
      <c r="BM15" s="644"/>
      <c r="BN15" s="645"/>
      <c r="BO15" s="703">
        <v>6.3</v>
      </c>
      <c r="BP15" s="703"/>
      <c r="BQ15" s="703"/>
      <c r="BR15" s="703"/>
      <c r="BS15" s="649" t="s">
        <v>235</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1010555</v>
      </c>
      <c r="CS15" s="644"/>
      <c r="CT15" s="644"/>
      <c r="CU15" s="644"/>
      <c r="CV15" s="644"/>
      <c r="CW15" s="644"/>
      <c r="CX15" s="644"/>
      <c r="CY15" s="645"/>
      <c r="CZ15" s="703">
        <v>11.1</v>
      </c>
      <c r="DA15" s="703"/>
      <c r="DB15" s="703"/>
      <c r="DC15" s="703"/>
      <c r="DD15" s="649">
        <v>114760</v>
      </c>
      <c r="DE15" s="644"/>
      <c r="DF15" s="644"/>
      <c r="DG15" s="644"/>
      <c r="DH15" s="644"/>
      <c r="DI15" s="644"/>
      <c r="DJ15" s="644"/>
      <c r="DK15" s="644"/>
      <c r="DL15" s="644"/>
      <c r="DM15" s="644"/>
      <c r="DN15" s="644"/>
      <c r="DO15" s="644"/>
      <c r="DP15" s="645"/>
      <c r="DQ15" s="649">
        <v>803459</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235</v>
      </c>
      <c r="S16" s="644"/>
      <c r="T16" s="644"/>
      <c r="U16" s="644"/>
      <c r="V16" s="644"/>
      <c r="W16" s="644"/>
      <c r="X16" s="644"/>
      <c r="Y16" s="645"/>
      <c r="Z16" s="703" t="s">
        <v>169</v>
      </c>
      <c r="AA16" s="703"/>
      <c r="AB16" s="703"/>
      <c r="AC16" s="703"/>
      <c r="AD16" s="704" t="s">
        <v>235</v>
      </c>
      <c r="AE16" s="704"/>
      <c r="AF16" s="704"/>
      <c r="AG16" s="704"/>
      <c r="AH16" s="704"/>
      <c r="AI16" s="704"/>
      <c r="AJ16" s="704"/>
      <c r="AK16" s="704"/>
      <c r="AL16" s="646" t="s">
        <v>235</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235</v>
      </c>
      <c r="BH16" s="644"/>
      <c r="BI16" s="644"/>
      <c r="BJ16" s="644"/>
      <c r="BK16" s="644"/>
      <c r="BL16" s="644"/>
      <c r="BM16" s="644"/>
      <c r="BN16" s="645"/>
      <c r="BO16" s="703" t="s">
        <v>169</v>
      </c>
      <c r="BP16" s="703"/>
      <c r="BQ16" s="703"/>
      <c r="BR16" s="703"/>
      <c r="BS16" s="649" t="s">
        <v>235</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15922</v>
      </c>
      <c r="CS16" s="644"/>
      <c r="CT16" s="644"/>
      <c r="CU16" s="644"/>
      <c r="CV16" s="644"/>
      <c r="CW16" s="644"/>
      <c r="CX16" s="644"/>
      <c r="CY16" s="645"/>
      <c r="CZ16" s="703">
        <v>0.2</v>
      </c>
      <c r="DA16" s="703"/>
      <c r="DB16" s="703"/>
      <c r="DC16" s="703"/>
      <c r="DD16" s="649" t="s">
        <v>235</v>
      </c>
      <c r="DE16" s="644"/>
      <c r="DF16" s="644"/>
      <c r="DG16" s="644"/>
      <c r="DH16" s="644"/>
      <c r="DI16" s="644"/>
      <c r="DJ16" s="644"/>
      <c r="DK16" s="644"/>
      <c r="DL16" s="644"/>
      <c r="DM16" s="644"/>
      <c r="DN16" s="644"/>
      <c r="DO16" s="644"/>
      <c r="DP16" s="645"/>
      <c r="DQ16" s="649">
        <v>15922</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2921</v>
      </c>
      <c r="S17" s="644"/>
      <c r="T17" s="644"/>
      <c r="U17" s="644"/>
      <c r="V17" s="644"/>
      <c r="W17" s="644"/>
      <c r="X17" s="644"/>
      <c r="Y17" s="645"/>
      <c r="Z17" s="703">
        <v>0</v>
      </c>
      <c r="AA17" s="703"/>
      <c r="AB17" s="703"/>
      <c r="AC17" s="703"/>
      <c r="AD17" s="704">
        <v>2921</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146</v>
      </c>
      <c r="BH17" s="644"/>
      <c r="BI17" s="644"/>
      <c r="BJ17" s="644"/>
      <c r="BK17" s="644"/>
      <c r="BL17" s="644"/>
      <c r="BM17" s="644"/>
      <c r="BN17" s="645"/>
      <c r="BO17" s="703" t="s">
        <v>146</v>
      </c>
      <c r="BP17" s="703"/>
      <c r="BQ17" s="703"/>
      <c r="BR17" s="703"/>
      <c r="BS17" s="649" t="s">
        <v>235</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1177308</v>
      </c>
      <c r="CS17" s="644"/>
      <c r="CT17" s="644"/>
      <c r="CU17" s="644"/>
      <c r="CV17" s="644"/>
      <c r="CW17" s="644"/>
      <c r="CX17" s="644"/>
      <c r="CY17" s="645"/>
      <c r="CZ17" s="703">
        <v>13</v>
      </c>
      <c r="DA17" s="703"/>
      <c r="DB17" s="703"/>
      <c r="DC17" s="703"/>
      <c r="DD17" s="649" t="s">
        <v>235</v>
      </c>
      <c r="DE17" s="644"/>
      <c r="DF17" s="644"/>
      <c r="DG17" s="644"/>
      <c r="DH17" s="644"/>
      <c r="DI17" s="644"/>
      <c r="DJ17" s="644"/>
      <c r="DK17" s="644"/>
      <c r="DL17" s="644"/>
      <c r="DM17" s="644"/>
      <c r="DN17" s="644"/>
      <c r="DO17" s="644"/>
      <c r="DP17" s="645"/>
      <c r="DQ17" s="649">
        <v>1039486</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3403580</v>
      </c>
      <c r="S18" s="644"/>
      <c r="T18" s="644"/>
      <c r="U18" s="644"/>
      <c r="V18" s="644"/>
      <c r="W18" s="644"/>
      <c r="X18" s="644"/>
      <c r="Y18" s="645"/>
      <c r="Z18" s="703">
        <v>36.799999999999997</v>
      </c>
      <c r="AA18" s="703"/>
      <c r="AB18" s="703"/>
      <c r="AC18" s="703"/>
      <c r="AD18" s="704">
        <v>3096279</v>
      </c>
      <c r="AE18" s="704"/>
      <c r="AF18" s="704"/>
      <c r="AG18" s="704"/>
      <c r="AH18" s="704"/>
      <c r="AI18" s="704"/>
      <c r="AJ18" s="704"/>
      <c r="AK18" s="704"/>
      <c r="AL18" s="646">
        <v>56.7</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241</v>
      </c>
      <c r="BH18" s="644"/>
      <c r="BI18" s="644"/>
      <c r="BJ18" s="644"/>
      <c r="BK18" s="644"/>
      <c r="BL18" s="644"/>
      <c r="BM18" s="644"/>
      <c r="BN18" s="645"/>
      <c r="BO18" s="703" t="s">
        <v>146</v>
      </c>
      <c r="BP18" s="703"/>
      <c r="BQ18" s="703"/>
      <c r="BR18" s="703"/>
      <c r="BS18" s="649" t="s">
        <v>235</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235</v>
      </c>
      <c r="CS18" s="644"/>
      <c r="CT18" s="644"/>
      <c r="CU18" s="644"/>
      <c r="CV18" s="644"/>
      <c r="CW18" s="644"/>
      <c r="CX18" s="644"/>
      <c r="CY18" s="645"/>
      <c r="CZ18" s="703" t="s">
        <v>235</v>
      </c>
      <c r="DA18" s="703"/>
      <c r="DB18" s="703"/>
      <c r="DC18" s="703"/>
      <c r="DD18" s="649" t="s">
        <v>235</v>
      </c>
      <c r="DE18" s="644"/>
      <c r="DF18" s="644"/>
      <c r="DG18" s="644"/>
      <c r="DH18" s="644"/>
      <c r="DI18" s="644"/>
      <c r="DJ18" s="644"/>
      <c r="DK18" s="644"/>
      <c r="DL18" s="644"/>
      <c r="DM18" s="644"/>
      <c r="DN18" s="644"/>
      <c r="DO18" s="644"/>
      <c r="DP18" s="645"/>
      <c r="DQ18" s="649" t="s">
        <v>146</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3096279</v>
      </c>
      <c r="S19" s="644"/>
      <c r="T19" s="644"/>
      <c r="U19" s="644"/>
      <c r="V19" s="644"/>
      <c r="W19" s="644"/>
      <c r="X19" s="644"/>
      <c r="Y19" s="645"/>
      <c r="Z19" s="703">
        <v>33.5</v>
      </c>
      <c r="AA19" s="703"/>
      <c r="AB19" s="703"/>
      <c r="AC19" s="703"/>
      <c r="AD19" s="704">
        <v>3096279</v>
      </c>
      <c r="AE19" s="704"/>
      <c r="AF19" s="704"/>
      <c r="AG19" s="704"/>
      <c r="AH19" s="704"/>
      <c r="AI19" s="704"/>
      <c r="AJ19" s="704"/>
      <c r="AK19" s="704"/>
      <c r="AL19" s="646">
        <v>56.7</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116616</v>
      </c>
      <c r="BH19" s="644"/>
      <c r="BI19" s="644"/>
      <c r="BJ19" s="644"/>
      <c r="BK19" s="644"/>
      <c r="BL19" s="644"/>
      <c r="BM19" s="644"/>
      <c r="BN19" s="645"/>
      <c r="BO19" s="703">
        <v>6</v>
      </c>
      <c r="BP19" s="703"/>
      <c r="BQ19" s="703"/>
      <c r="BR19" s="703"/>
      <c r="BS19" s="649" t="s">
        <v>146</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235</v>
      </c>
      <c r="CS19" s="644"/>
      <c r="CT19" s="644"/>
      <c r="CU19" s="644"/>
      <c r="CV19" s="644"/>
      <c r="CW19" s="644"/>
      <c r="CX19" s="644"/>
      <c r="CY19" s="645"/>
      <c r="CZ19" s="703" t="s">
        <v>169</v>
      </c>
      <c r="DA19" s="703"/>
      <c r="DB19" s="703"/>
      <c r="DC19" s="703"/>
      <c r="DD19" s="649" t="s">
        <v>146</v>
      </c>
      <c r="DE19" s="644"/>
      <c r="DF19" s="644"/>
      <c r="DG19" s="644"/>
      <c r="DH19" s="644"/>
      <c r="DI19" s="644"/>
      <c r="DJ19" s="644"/>
      <c r="DK19" s="644"/>
      <c r="DL19" s="644"/>
      <c r="DM19" s="644"/>
      <c r="DN19" s="644"/>
      <c r="DO19" s="644"/>
      <c r="DP19" s="645"/>
      <c r="DQ19" s="649" t="s">
        <v>146</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307301</v>
      </c>
      <c r="S20" s="644"/>
      <c r="T20" s="644"/>
      <c r="U20" s="644"/>
      <c r="V20" s="644"/>
      <c r="W20" s="644"/>
      <c r="X20" s="644"/>
      <c r="Y20" s="645"/>
      <c r="Z20" s="703">
        <v>3.3</v>
      </c>
      <c r="AA20" s="703"/>
      <c r="AB20" s="703"/>
      <c r="AC20" s="703"/>
      <c r="AD20" s="704" t="s">
        <v>169</v>
      </c>
      <c r="AE20" s="704"/>
      <c r="AF20" s="704"/>
      <c r="AG20" s="704"/>
      <c r="AH20" s="704"/>
      <c r="AI20" s="704"/>
      <c r="AJ20" s="704"/>
      <c r="AK20" s="704"/>
      <c r="AL20" s="646" t="s">
        <v>241</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116616</v>
      </c>
      <c r="BH20" s="644"/>
      <c r="BI20" s="644"/>
      <c r="BJ20" s="644"/>
      <c r="BK20" s="644"/>
      <c r="BL20" s="644"/>
      <c r="BM20" s="644"/>
      <c r="BN20" s="645"/>
      <c r="BO20" s="703">
        <v>6</v>
      </c>
      <c r="BP20" s="703"/>
      <c r="BQ20" s="703"/>
      <c r="BR20" s="703"/>
      <c r="BS20" s="649" t="s">
        <v>235</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9083381</v>
      </c>
      <c r="CS20" s="644"/>
      <c r="CT20" s="644"/>
      <c r="CU20" s="644"/>
      <c r="CV20" s="644"/>
      <c r="CW20" s="644"/>
      <c r="CX20" s="644"/>
      <c r="CY20" s="645"/>
      <c r="CZ20" s="703">
        <v>100</v>
      </c>
      <c r="DA20" s="703"/>
      <c r="DB20" s="703"/>
      <c r="DC20" s="703"/>
      <c r="DD20" s="649">
        <v>1939205</v>
      </c>
      <c r="DE20" s="644"/>
      <c r="DF20" s="644"/>
      <c r="DG20" s="644"/>
      <c r="DH20" s="644"/>
      <c r="DI20" s="644"/>
      <c r="DJ20" s="644"/>
      <c r="DK20" s="644"/>
      <c r="DL20" s="644"/>
      <c r="DM20" s="644"/>
      <c r="DN20" s="644"/>
      <c r="DO20" s="644"/>
      <c r="DP20" s="645"/>
      <c r="DQ20" s="649">
        <v>6301541</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t="s">
        <v>146</v>
      </c>
      <c r="S21" s="644"/>
      <c r="T21" s="644"/>
      <c r="U21" s="644"/>
      <c r="V21" s="644"/>
      <c r="W21" s="644"/>
      <c r="X21" s="644"/>
      <c r="Y21" s="645"/>
      <c r="Z21" s="703" t="s">
        <v>146</v>
      </c>
      <c r="AA21" s="703"/>
      <c r="AB21" s="703"/>
      <c r="AC21" s="703"/>
      <c r="AD21" s="704" t="s">
        <v>235</v>
      </c>
      <c r="AE21" s="704"/>
      <c r="AF21" s="704"/>
      <c r="AG21" s="704"/>
      <c r="AH21" s="704"/>
      <c r="AI21" s="704"/>
      <c r="AJ21" s="704"/>
      <c r="AK21" s="704"/>
      <c r="AL21" s="646" t="s">
        <v>235</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60245</v>
      </c>
      <c r="BH21" s="644"/>
      <c r="BI21" s="644"/>
      <c r="BJ21" s="644"/>
      <c r="BK21" s="644"/>
      <c r="BL21" s="644"/>
      <c r="BM21" s="644"/>
      <c r="BN21" s="645"/>
      <c r="BO21" s="703">
        <v>3.1</v>
      </c>
      <c r="BP21" s="703"/>
      <c r="BQ21" s="703"/>
      <c r="BR21" s="703"/>
      <c r="BS21" s="649" t="s">
        <v>235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5807315</v>
      </c>
      <c r="S22" s="644"/>
      <c r="T22" s="644"/>
      <c r="U22" s="644"/>
      <c r="V22" s="644"/>
      <c r="W22" s="644"/>
      <c r="X22" s="644"/>
      <c r="Y22" s="645"/>
      <c r="Z22" s="703">
        <v>62.8</v>
      </c>
      <c r="AA22" s="703"/>
      <c r="AB22" s="703"/>
      <c r="AC22" s="703"/>
      <c r="AD22" s="704">
        <v>5443643</v>
      </c>
      <c r="AE22" s="704"/>
      <c r="AF22" s="704"/>
      <c r="AG22" s="704"/>
      <c r="AH22" s="704"/>
      <c r="AI22" s="704"/>
      <c r="AJ22" s="704"/>
      <c r="AK22" s="704"/>
      <c r="AL22" s="646">
        <v>99.8</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235</v>
      </c>
      <c r="BH22" s="644"/>
      <c r="BI22" s="644"/>
      <c r="BJ22" s="644"/>
      <c r="BK22" s="644"/>
      <c r="BL22" s="644"/>
      <c r="BM22" s="644"/>
      <c r="BN22" s="645"/>
      <c r="BO22" s="703" t="s">
        <v>146</v>
      </c>
      <c r="BP22" s="703"/>
      <c r="BQ22" s="703"/>
      <c r="BR22" s="703"/>
      <c r="BS22" s="649" t="s">
        <v>235</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1763</v>
      </c>
      <c r="S23" s="644"/>
      <c r="T23" s="644"/>
      <c r="U23" s="644"/>
      <c r="V23" s="644"/>
      <c r="W23" s="644"/>
      <c r="X23" s="644"/>
      <c r="Y23" s="645"/>
      <c r="Z23" s="703">
        <v>0</v>
      </c>
      <c r="AA23" s="703"/>
      <c r="AB23" s="703"/>
      <c r="AC23" s="703"/>
      <c r="AD23" s="704">
        <v>1763</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56371</v>
      </c>
      <c r="BH23" s="644"/>
      <c r="BI23" s="644"/>
      <c r="BJ23" s="644"/>
      <c r="BK23" s="644"/>
      <c r="BL23" s="644"/>
      <c r="BM23" s="644"/>
      <c r="BN23" s="645"/>
      <c r="BO23" s="703">
        <v>2.9</v>
      </c>
      <c r="BP23" s="703"/>
      <c r="BQ23" s="703"/>
      <c r="BR23" s="703"/>
      <c r="BS23" s="649" t="s">
        <v>146</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76391</v>
      </c>
      <c r="S24" s="644"/>
      <c r="T24" s="644"/>
      <c r="U24" s="644"/>
      <c r="V24" s="644"/>
      <c r="W24" s="644"/>
      <c r="X24" s="644"/>
      <c r="Y24" s="645"/>
      <c r="Z24" s="703">
        <v>0.8</v>
      </c>
      <c r="AA24" s="703"/>
      <c r="AB24" s="703"/>
      <c r="AC24" s="703"/>
      <c r="AD24" s="704" t="s">
        <v>146</v>
      </c>
      <c r="AE24" s="704"/>
      <c r="AF24" s="704"/>
      <c r="AG24" s="704"/>
      <c r="AH24" s="704"/>
      <c r="AI24" s="704"/>
      <c r="AJ24" s="704"/>
      <c r="AK24" s="704"/>
      <c r="AL24" s="646" t="s">
        <v>146</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169</v>
      </c>
      <c r="BH24" s="644"/>
      <c r="BI24" s="644"/>
      <c r="BJ24" s="644"/>
      <c r="BK24" s="644"/>
      <c r="BL24" s="644"/>
      <c r="BM24" s="644"/>
      <c r="BN24" s="645"/>
      <c r="BO24" s="703" t="s">
        <v>235</v>
      </c>
      <c r="BP24" s="703"/>
      <c r="BQ24" s="703"/>
      <c r="BR24" s="703"/>
      <c r="BS24" s="649" t="s">
        <v>235</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3090120</v>
      </c>
      <c r="CS24" s="707"/>
      <c r="CT24" s="707"/>
      <c r="CU24" s="707"/>
      <c r="CV24" s="707"/>
      <c r="CW24" s="707"/>
      <c r="CX24" s="707"/>
      <c r="CY24" s="753"/>
      <c r="CZ24" s="754">
        <v>34</v>
      </c>
      <c r="DA24" s="723"/>
      <c r="DB24" s="723"/>
      <c r="DC24" s="757"/>
      <c r="DD24" s="752">
        <v>2410403</v>
      </c>
      <c r="DE24" s="707"/>
      <c r="DF24" s="707"/>
      <c r="DG24" s="707"/>
      <c r="DH24" s="707"/>
      <c r="DI24" s="707"/>
      <c r="DJ24" s="707"/>
      <c r="DK24" s="753"/>
      <c r="DL24" s="752">
        <v>2408995</v>
      </c>
      <c r="DM24" s="707"/>
      <c r="DN24" s="707"/>
      <c r="DO24" s="707"/>
      <c r="DP24" s="707"/>
      <c r="DQ24" s="707"/>
      <c r="DR24" s="707"/>
      <c r="DS24" s="707"/>
      <c r="DT24" s="707"/>
      <c r="DU24" s="707"/>
      <c r="DV24" s="753"/>
      <c r="DW24" s="754">
        <v>42</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222556</v>
      </c>
      <c r="S25" s="644"/>
      <c r="T25" s="644"/>
      <c r="U25" s="644"/>
      <c r="V25" s="644"/>
      <c r="W25" s="644"/>
      <c r="X25" s="644"/>
      <c r="Y25" s="645"/>
      <c r="Z25" s="703">
        <v>2.4</v>
      </c>
      <c r="AA25" s="703"/>
      <c r="AB25" s="703"/>
      <c r="AC25" s="703"/>
      <c r="AD25" s="704">
        <v>8061</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235</v>
      </c>
      <c r="BH25" s="644"/>
      <c r="BI25" s="644"/>
      <c r="BJ25" s="644"/>
      <c r="BK25" s="644"/>
      <c r="BL25" s="644"/>
      <c r="BM25" s="644"/>
      <c r="BN25" s="645"/>
      <c r="BO25" s="703" t="s">
        <v>235</v>
      </c>
      <c r="BP25" s="703"/>
      <c r="BQ25" s="703"/>
      <c r="BR25" s="703"/>
      <c r="BS25" s="649" t="s">
        <v>241</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1195748</v>
      </c>
      <c r="CS25" s="642"/>
      <c r="CT25" s="642"/>
      <c r="CU25" s="642"/>
      <c r="CV25" s="642"/>
      <c r="CW25" s="642"/>
      <c r="CX25" s="642"/>
      <c r="CY25" s="643"/>
      <c r="CZ25" s="646">
        <v>13.2</v>
      </c>
      <c r="DA25" s="675"/>
      <c r="DB25" s="675"/>
      <c r="DC25" s="676"/>
      <c r="DD25" s="649">
        <v>1129397</v>
      </c>
      <c r="DE25" s="642"/>
      <c r="DF25" s="642"/>
      <c r="DG25" s="642"/>
      <c r="DH25" s="642"/>
      <c r="DI25" s="642"/>
      <c r="DJ25" s="642"/>
      <c r="DK25" s="643"/>
      <c r="DL25" s="649">
        <v>1129115</v>
      </c>
      <c r="DM25" s="642"/>
      <c r="DN25" s="642"/>
      <c r="DO25" s="642"/>
      <c r="DP25" s="642"/>
      <c r="DQ25" s="642"/>
      <c r="DR25" s="642"/>
      <c r="DS25" s="642"/>
      <c r="DT25" s="642"/>
      <c r="DU25" s="642"/>
      <c r="DV25" s="643"/>
      <c r="DW25" s="646">
        <v>19.7</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39007</v>
      </c>
      <c r="S26" s="644"/>
      <c r="T26" s="644"/>
      <c r="U26" s="644"/>
      <c r="V26" s="644"/>
      <c r="W26" s="644"/>
      <c r="X26" s="644"/>
      <c r="Y26" s="645"/>
      <c r="Z26" s="703">
        <v>0.4</v>
      </c>
      <c r="AA26" s="703"/>
      <c r="AB26" s="703"/>
      <c r="AC26" s="703"/>
      <c r="AD26" s="704">
        <v>1</v>
      </c>
      <c r="AE26" s="704"/>
      <c r="AF26" s="704"/>
      <c r="AG26" s="704"/>
      <c r="AH26" s="704"/>
      <c r="AI26" s="704"/>
      <c r="AJ26" s="704"/>
      <c r="AK26" s="704"/>
      <c r="AL26" s="646">
        <v>0</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146</v>
      </c>
      <c r="BH26" s="644"/>
      <c r="BI26" s="644"/>
      <c r="BJ26" s="644"/>
      <c r="BK26" s="644"/>
      <c r="BL26" s="644"/>
      <c r="BM26" s="644"/>
      <c r="BN26" s="645"/>
      <c r="BO26" s="703" t="s">
        <v>241</v>
      </c>
      <c r="BP26" s="703"/>
      <c r="BQ26" s="703"/>
      <c r="BR26" s="703"/>
      <c r="BS26" s="649" t="s">
        <v>169</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799659</v>
      </c>
      <c r="CS26" s="644"/>
      <c r="CT26" s="644"/>
      <c r="CU26" s="644"/>
      <c r="CV26" s="644"/>
      <c r="CW26" s="644"/>
      <c r="CX26" s="644"/>
      <c r="CY26" s="645"/>
      <c r="CZ26" s="646">
        <v>8.8000000000000007</v>
      </c>
      <c r="DA26" s="675"/>
      <c r="DB26" s="675"/>
      <c r="DC26" s="676"/>
      <c r="DD26" s="649">
        <v>740543</v>
      </c>
      <c r="DE26" s="644"/>
      <c r="DF26" s="644"/>
      <c r="DG26" s="644"/>
      <c r="DH26" s="644"/>
      <c r="DI26" s="644"/>
      <c r="DJ26" s="644"/>
      <c r="DK26" s="645"/>
      <c r="DL26" s="649" t="s">
        <v>235</v>
      </c>
      <c r="DM26" s="644"/>
      <c r="DN26" s="644"/>
      <c r="DO26" s="644"/>
      <c r="DP26" s="644"/>
      <c r="DQ26" s="644"/>
      <c r="DR26" s="644"/>
      <c r="DS26" s="644"/>
      <c r="DT26" s="644"/>
      <c r="DU26" s="644"/>
      <c r="DV26" s="645"/>
      <c r="DW26" s="646" t="s">
        <v>235</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740516</v>
      </c>
      <c r="S27" s="644"/>
      <c r="T27" s="644"/>
      <c r="U27" s="644"/>
      <c r="V27" s="644"/>
      <c r="W27" s="644"/>
      <c r="X27" s="644"/>
      <c r="Y27" s="645"/>
      <c r="Z27" s="703">
        <v>8</v>
      </c>
      <c r="AA27" s="703"/>
      <c r="AB27" s="703"/>
      <c r="AC27" s="703"/>
      <c r="AD27" s="704" t="s">
        <v>235</v>
      </c>
      <c r="AE27" s="704"/>
      <c r="AF27" s="704"/>
      <c r="AG27" s="704"/>
      <c r="AH27" s="704"/>
      <c r="AI27" s="704"/>
      <c r="AJ27" s="704"/>
      <c r="AK27" s="704"/>
      <c r="AL27" s="646" t="s">
        <v>169</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1958823</v>
      </c>
      <c r="BH27" s="644"/>
      <c r="BI27" s="644"/>
      <c r="BJ27" s="644"/>
      <c r="BK27" s="644"/>
      <c r="BL27" s="644"/>
      <c r="BM27" s="644"/>
      <c r="BN27" s="645"/>
      <c r="BO27" s="703">
        <v>100</v>
      </c>
      <c r="BP27" s="703"/>
      <c r="BQ27" s="703"/>
      <c r="BR27" s="703"/>
      <c r="BS27" s="649">
        <v>22063</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717064</v>
      </c>
      <c r="CS27" s="642"/>
      <c r="CT27" s="642"/>
      <c r="CU27" s="642"/>
      <c r="CV27" s="642"/>
      <c r="CW27" s="642"/>
      <c r="CX27" s="642"/>
      <c r="CY27" s="643"/>
      <c r="CZ27" s="646">
        <v>7.9</v>
      </c>
      <c r="DA27" s="675"/>
      <c r="DB27" s="675"/>
      <c r="DC27" s="676"/>
      <c r="DD27" s="649">
        <v>241520</v>
      </c>
      <c r="DE27" s="642"/>
      <c r="DF27" s="642"/>
      <c r="DG27" s="642"/>
      <c r="DH27" s="642"/>
      <c r="DI27" s="642"/>
      <c r="DJ27" s="642"/>
      <c r="DK27" s="643"/>
      <c r="DL27" s="649">
        <v>240394</v>
      </c>
      <c r="DM27" s="642"/>
      <c r="DN27" s="642"/>
      <c r="DO27" s="642"/>
      <c r="DP27" s="642"/>
      <c r="DQ27" s="642"/>
      <c r="DR27" s="642"/>
      <c r="DS27" s="642"/>
      <c r="DT27" s="642"/>
      <c r="DU27" s="642"/>
      <c r="DV27" s="643"/>
      <c r="DW27" s="646">
        <v>4.2</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235</v>
      </c>
      <c r="S28" s="644"/>
      <c r="T28" s="644"/>
      <c r="U28" s="644"/>
      <c r="V28" s="644"/>
      <c r="W28" s="644"/>
      <c r="X28" s="644"/>
      <c r="Y28" s="645"/>
      <c r="Z28" s="703" t="s">
        <v>146</v>
      </c>
      <c r="AA28" s="703"/>
      <c r="AB28" s="703"/>
      <c r="AC28" s="703"/>
      <c r="AD28" s="704" t="s">
        <v>235</v>
      </c>
      <c r="AE28" s="704"/>
      <c r="AF28" s="704"/>
      <c r="AG28" s="704"/>
      <c r="AH28" s="704"/>
      <c r="AI28" s="704"/>
      <c r="AJ28" s="704"/>
      <c r="AK28" s="704"/>
      <c r="AL28" s="646" t="s">
        <v>241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1177308</v>
      </c>
      <c r="CS28" s="644"/>
      <c r="CT28" s="644"/>
      <c r="CU28" s="644"/>
      <c r="CV28" s="644"/>
      <c r="CW28" s="644"/>
      <c r="CX28" s="644"/>
      <c r="CY28" s="645"/>
      <c r="CZ28" s="646">
        <v>13</v>
      </c>
      <c r="DA28" s="675"/>
      <c r="DB28" s="675"/>
      <c r="DC28" s="676"/>
      <c r="DD28" s="649">
        <v>1039486</v>
      </c>
      <c r="DE28" s="644"/>
      <c r="DF28" s="644"/>
      <c r="DG28" s="644"/>
      <c r="DH28" s="644"/>
      <c r="DI28" s="644"/>
      <c r="DJ28" s="644"/>
      <c r="DK28" s="645"/>
      <c r="DL28" s="649">
        <v>1039486</v>
      </c>
      <c r="DM28" s="644"/>
      <c r="DN28" s="644"/>
      <c r="DO28" s="644"/>
      <c r="DP28" s="644"/>
      <c r="DQ28" s="644"/>
      <c r="DR28" s="644"/>
      <c r="DS28" s="644"/>
      <c r="DT28" s="644"/>
      <c r="DU28" s="644"/>
      <c r="DV28" s="645"/>
      <c r="DW28" s="646">
        <v>18.100000000000001</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770830</v>
      </c>
      <c r="S29" s="644"/>
      <c r="T29" s="644"/>
      <c r="U29" s="644"/>
      <c r="V29" s="644"/>
      <c r="W29" s="644"/>
      <c r="X29" s="644"/>
      <c r="Y29" s="645"/>
      <c r="Z29" s="703">
        <v>8.3000000000000007</v>
      </c>
      <c r="AA29" s="703"/>
      <c r="AB29" s="703"/>
      <c r="AC29" s="703"/>
      <c r="AD29" s="704" t="s">
        <v>235</v>
      </c>
      <c r="AE29" s="704"/>
      <c r="AF29" s="704"/>
      <c r="AG29" s="704"/>
      <c r="AH29" s="704"/>
      <c r="AI29" s="704"/>
      <c r="AJ29" s="704"/>
      <c r="AK29" s="704"/>
      <c r="AL29" s="646" t="s">
        <v>241</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1176894</v>
      </c>
      <c r="CS29" s="642"/>
      <c r="CT29" s="642"/>
      <c r="CU29" s="642"/>
      <c r="CV29" s="642"/>
      <c r="CW29" s="642"/>
      <c r="CX29" s="642"/>
      <c r="CY29" s="643"/>
      <c r="CZ29" s="646">
        <v>13</v>
      </c>
      <c r="DA29" s="675"/>
      <c r="DB29" s="675"/>
      <c r="DC29" s="676"/>
      <c r="DD29" s="649">
        <v>1039072</v>
      </c>
      <c r="DE29" s="642"/>
      <c r="DF29" s="642"/>
      <c r="DG29" s="642"/>
      <c r="DH29" s="642"/>
      <c r="DI29" s="642"/>
      <c r="DJ29" s="642"/>
      <c r="DK29" s="643"/>
      <c r="DL29" s="649">
        <v>1039072</v>
      </c>
      <c r="DM29" s="642"/>
      <c r="DN29" s="642"/>
      <c r="DO29" s="642"/>
      <c r="DP29" s="642"/>
      <c r="DQ29" s="642"/>
      <c r="DR29" s="642"/>
      <c r="DS29" s="642"/>
      <c r="DT29" s="642"/>
      <c r="DU29" s="642"/>
      <c r="DV29" s="643"/>
      <c r="DW29" s="646">
        <v>18.100000000000001</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30961</v>
      </c>
      <c r="S30" s="644"/>
      <c r="T30" s="644"/>
      <c r="U30" s="644"/>
      <c r="V30" s="644"/>
      <c r="W30" s="644"/>
      <c r="X30" s="644"/>
      <c r="Y30" s="645"/>
      <c r="Z30" s="703">
        <v>0.3</v>
      </c>
      <c r="AA30" s="703"/>
      <c r="AB30" s="703"/>
      <c r="AC30" s="703"/>
      <c r="AD30" s="704">
        <v>50</v>
      </c>
      <c r="AE30" s="704"/>
      <c r="AF30" s="704"/>
      <c r="AG30" s="704"/>
      <c r="AH30" s="704"/>
      <c r="AI30" s="704"/>
      <c r="AJ30" s="704"/>
      <c r="AK30" s="704"/>
      <c r="AL30" s="646">
        <v>0</v>
      </c>
      <c r="AM30" s="647"/>
      <c r="AN30" s="647"/>
      <c r="AO30" s="705"/>
      <c r="AP30" s="731" t="s">
        <v>306</v>
      </c>
      <c r="AQ30" s="732"/>
      <c r="AR30" s="732"/>
      <c r="AS30" s="732"/>
      <c r="AT30" s="737" t="s">
        <v>307</v>
      </c>
      <c r="AU30" s="210"/>
      <c r="AV30" s="210"/>
      <c r="AW30" s="210"/>
      <c r="AX30" s="740" t="s">
        <v>183</v>
      </c>
      <c r="AY30" s="741"/>
      <c r="AZ30" s="741"/>
      <c r="BA30" s="741"/>
      <c r="BB30" s="741"/>
      <c r="BC30" s="741"/>
      <c r="BD30" s="741"/>
      <c r="BE30" s="741"/>
      <c r="BF30" s="742"/>
      <c r="BG30" s="721">
        <v>99.7</v>
      </c>
      <c r="BH30" s="722"/>
      <c r="BI30" s="722"/>
      <c r="BJ30" s="722"/>
      <c r="BK30" s="722"/>
      <c r="BL30" s="722"/>
      <c r="BM30" s="723">
        <v>99.2</v>
      </c>
      <c r="BN30" s="722"/>
      <c r="BO30" s="722"/>
      <c r="BP30" s="722"/>
      <c r="BQ30" s="724"/>
      <c r="BR30" s="721">
        <v>99.4</v>
      </c>
      <c r="BS30" s="722"/>
      <c r="BT30" s="722"/>
      <c r="BU30" s="722"/>
      <c r="BV30" s="722"/>
      <c r="BW30" s="722"/>
      <c r="BX30" s="723">
        <v>97.5</v>
      </c>
      <c r="BY30" s="722"/>
      <c r="BZ30" s="722"/>
      <c r="CA30" s="722"/>
      <c r="CB30" s="724"/>
      <c r="CD30" s="727"/>
      <c r="CE30" s="728"/>
      <c r="CF30" s="685" t="s">
        <v>308</v>
      </c>
      <c r="CG30" s="682"/>
      <c r="CH30" s="682"/>
      <c r="CI30" s="682"/>
      <c r="CJ30" s="682"/>
      <c r="CK30" s="682"/>
      <c r="CL30" s="682"/>
      <c r="CM30" s="682"/>
      <c r="CN30" s="682"/>
      <c r="CO30" s="682"/>
      <c r="CP30" s="682"/>
      <c r="CQ30" s="683"/>
      <c r="CR30" s="641">
        <v>1134984</v>
      </c>
      <c r="CS30" s="644"/>
      <c r="CT30" s="644"/>
      <c r="CU30" s="644"/>
      <c r="CV30" s="644"/>
      <c r="CW30" s="644"/>
      <c r="CX30" s="644"/>
      <c r="CY30" s="645"/>
      <c r="CZ30" s="646">
        <v>12.5</v>
      </c>
      <c r="DA30" s="675"/>
      <c r="DB30" s="675"/>
      <c r="DC30" s="676"/>
      <c r="DD30" s="649">
        <v>1009151</v>
      </c>
      <c r="DE30" s="644"/>
      <c r="DF30" s="644"/>
      <c r="DG30" s="644"/>
      <c r="DH30" s="644"/>
      <c r="DI30" s="644"/>
      <c r="DJ30" s="644"/>
      <c r="DK30" s="645"/>
      <c r="DL30" s="649">
        <v>1009151</v>
      </c>
      <c r="DM30" s="644"/>
      <c r="DN30" s="644"/>
      <c r="DO30" s="644"/>
      <c r="DP30" s="644"/>
      <c r="DQ30" s="644"/>
      <c r="DR30" s="644"/>
      <c r="DS30" s="644"/>
      <c r="DT30" s="644"/>
      <c r="DU30" s="644"/>
      <c r="DV30" s="645"/>
      <c r="DW30" s="646">
        <v>17.600000000000001</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43686</v>
      </c>
      <c r="S31" s="644"/>
      <c r="T31" s="644"/>
      <c r="U31" s="644"/>
      <c r="V31" s="644"/>
      <c r="W31" s="644"/>
      <c r="X31" s="644"/>
      <c r="Y31" s="645"/>
      <c r="Z31" s="703">
        <v>0.5</v>
      </c>
      <c r="AA31" s="703"/>
      <c r="AB31" s="703"/>
      <c r="AC31" s="703"/>
      <c r="AD31" s="704" t="s">
        <v>146</v>
      </c>
      <c r="AE31" s="704"/>
      <c r="AF31" s="704"/>
      <c r="AG31" s="704"/>
      <c r="AH31" s="704"/>
      <c r="AI31" s="704"/>
      <c r="AJ31" s="704"/>
      <c r="AK31" s="704"/>
      <c r="AL31" s="646" t="s">
        <v>235</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99.7</v>
      </c>
      <c r="BH31" s="642"/>
      <c r="BI31" s="642"/>
      <c r="BJ31" s="642"/>
      <c r="BK31" s="642"/>
      <c r="BL31" s="642"/>
      <c r="BM31" s="647">
        <v>99.1</v>
      </c>
      <c r="BN31" s="720"/>
      <c r="BO31" s="720"/>
      <c r="BP31" s="720"/>
      <c r="BQ31" s="681"/>
      <c r="BR31" s="719">
        <v>99.6</v>
      </c>
      <c r="BS31" s="642"/>
      <c r="BT31" s="642"/>
      <c r="BU31" s="642"/>
      <c r="BV31" s="642"/>
      <c r="BW31" s="642"/>
      <c r="BX31" s="647">
        <v>99.2</v>
      </c>
      <c r="BY31" s="720"/>
      <c r="BZ31" s="720"/>
      <c r="CA31" s="720"/>
      <c r="CB31" s="681"/>
      <c r="CD31" s="727"/>
      <c r="CE31" s="728"/>
      <c r="CF31" s="685" t="s">
        <v>312</v>
      </c>
      <c r="CG31" s="682"/>
      <c r="CH31" s="682"/>
      <c r="CI31" s="682"/>
      <c r="CJ31" s="682"/>
      <c r="CK31" s="682"/>
      <c r="CL31" s="682"/>
      <c r="CM31" s="682"/>
      <c r="CN31" s="682"/>
      <c r="CO31" s="682"/>
      <c r="CP31" s="682"/>
      <c r="CQ31" s="683"/>
      <c r="CR31" s="641">
        <v>41910</v>
      </c>
      <c r="CS31" s="642"/>
      <c r="CT31" s="642"/>
      <c r="CU31" s="642"/>
      <c r="CV31" s="642"/>
      <c r="CW31" s="642"/>
      <c r="CX31" s="642"/>
      <c r="CY31" s="643"/>
      <c r="CZ31" s="646">
        <v>0.5</v>
      </c>
      <c r="DA31" s="675"/>
      <c r="DB31" s="675"/>
      <c r="DC31" s="676"/>
      <c r="DD31" s="649">
        <v>29921</v>
      </c>
      <c r="DE31" s="642"/>
      <c r="DF31" s="642"/>
      <c r="DG31" s="642"/>
      <c r="DH31" s="642"/>
      <c r="DI31" s="642"/>
      <c r="DJ31" s="642"/>
      <c r="DK31" s="643"/>
      <c r="DL31" s="649">
        <v>29921</v>
      </c>
      <c r="DM31" s="642"/>
      <c r="DN31" s="642"/>
      <c r="DO31" s="642"/>
      <c r="DP31" s="642"/>
      <c r="DQ31" s="642"/>
      <c r="DR31" s="642"/>
      <c r="DS31" s="642"/>
      <c r="DT31" s="642"/>
      <c r="DU31" s="642"/>
      <c r="DV31" s="643"/>
      <c r="DW31" s="646">
        <v>0.5</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266237</v>
      </c>
      <c r="S32" s="644"/>
      <c r="T32" s="644"/>
      <c r="U32" s="644"/>
      <c r="V32" s="644"/>
      <c r="W32" s="644"/>
      <c r="X32" s="644"/>
      <c r="Y32" s="645"/>
      <c r="Z32" s="703">
        <v>2.9</v>
      </c>
      <c r="AA32" s="703"/>
      <c r="AB32" s="703"/>
      <c r="AC32" s="703"/>
      <c r="AD32" s="704" t="s">
        <v>235</v>
      </c>
      <c r="AE32" s="704"/>
      <c r="AF32" s="704"/>
      <c r="AG32" s="704"/>
      <c r="AH32" s="704"/>
      <c r="AI32" s="704"/>
      <c r="AJ32" s="704"/>
      <c r="AK32" s="704"/>
      <c r="AL32" s="646" t="s">
        <v>146</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99.6</v>
      </c>
      <c r="BH32" s="657"/>
      <c r="BI32" s="657"/>
      <c r="BJ32" s="657"/>
      <c r="BK32" s="657"/>
      <c r="BL32" s="657"/>
      <c r="BM32" s="701">
        <v>99.1</v>
      </c>
      <c r="BN32" s="657"/>
      <c r="BO32" s="657"/>
      <c r="BP32" s="657"/>
      <c r="BQ32" s="694"/>
      <c r="BR32" s="718">
        <v>99</v>
      </c>
      <c r="BS32" s="657"/>
      <c r="BT32" s="657"/>
      <c r="BU32" s="657"/>
      <c r="BV32" s="657"/>
      <c r="BW32" s="657"/>
      <c r="BX32" s="701">
        <v>94.7</v>
      </c>
      <c r="BY32" s="657"/>
      <c r="BZ32" s="657"/>
      <c r="CA32" s="657"/>
      <c r="CB32" s="694"/>
      <c r="CD32" s="729"/>
      <c r="CE32" s="730"/>
      <c r="CF32" s="685" t="s">
        <v>315</v>
      </c>
      <c r="CG32" s="682"/>
      <c r="CH32" s="682"/>
      <c r="CI32" s="682"/>
      <c r="CJ32" s="682"/>
      <c r="CK32" s="682"/>
      <c r="CL32" s="682"/>
      <c r="CM32" s="682"/>
      <c r="CN32" s="682"/>
      <c r="CO32" s="682"/>
      <c r="CP32" s="682"/>
      <c r="CQ32" s="683"/>
      <c r="CR32" s="641">
        <v>414</v>
      </c>
      <c r="CS32" s="644"/>
      <c r="CT32" s="644"/>
      <c r="CU32" s="644"/>
      <c r="CV32" s="644"/>
      <c r="CW32" s="644"/>
      <c r="CX32" s="644"/>
      <c r="CY32" s="645"/>
      <c r="CZ32" s="646">
        <v>0</v>
      </c>
      <c r="DA32" s="675"/>
      <c r="DB32" s="675"/>
      <c r="DC32" s="676"/>
      <c r="DD32" s="649">
        <v>414</v>
      </c>
      <c r="DE32" s="644"/>
      <c r="DF32" s="644"/>
      <c r="DG32" s="644"/>
      <c r="DH32" s="644"/>
      <c r="DI32" s="644"/>
      <c r="DJ32" s="644"/>
      <c r="DK32" s="645"/>
      <c r="DL32" s="649">
        <v>414</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204654</v>
      </c>
      <c r="S33" s="644"/>
      <c r="T33" s="644"/>
      <c r="U33" s="644"/>
      <c r="V33" s="644"/>
      <c r="W33" s="644"/>
      <c r="X33" s="644"/>
      <c r="Y33" s="645"/>
      <c r="Z33" s="703">
        <v>2.2000000000000002</v>
      </c>
      <c r="AA33" s="703"/>
      <c r="AB33" s="703"/>
      <c r="AC33" s="703"/>
      <c r="AD33" s="704" t="s">
        <v>169</v>
      </c>
      <c r="AE33" s="704"/>
      <c r="AF33" s="704"/>
      <c r="AG33" s="704"/>
      <c r="AH33" s="704"/>
      <c r="AI33" s="704"/>
      <c r="AJ33" s="704"/>
      <c r="AK33" s="704"/>
      <c r="AL33" s="646" t="s">
        <v>235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4038134</v>
      </c>
      <c r="CS33" s="642"/>
      <c r="CT33" s="642"/>
      <c r="CU33" s="642"/>
      <c r="CV33" s="642"/>
      <c r="CW33" s="642"/>
      <c r="CX33" s="642"/>
      <c r="CY33" s="643"/>
      <c r="CZ33" s="646">
        <v>44.5</v>
      </c>
      <c r="DA33" s="675"/>
      <c r="DB33" s="675"/>
      <c r="DC33" s="676"/>
      <c r="DD33" s="649">
        <v>3461142</v>
      </c>
      <c r="DE33" s="642"/>
      <c r="DF33" s="642"/>
      <c r="DG33" s="642"/>
      <c r="DH33" s="642"/>
      <c r="DI33" s="642"/>
      <c r="DJ33" s="642"/>
      <c r="DK33" s="643"/>
      <c r="DL33" s="649">
        <v>2555900</v>
      </c>
      <c r="DM33" s="642"/>
      <c r="DN33" s="642"/>
      <c r="DO33" s="642"/>
      <c r="DP33" s="642"/>
      <c r="DQ33" s="642"/>
      <c r="DR33" s="642"/>
      <c r="DS33" s="642"/>
      <c r="DT33" s="642"/>
      <c r="DU33" s="642"/>
      <c r="DV33" s="643"/>
      <c r="DW33" s="646">
        <v>44.6</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185399</v>
      </c>
      <c r="S34" s="644"/>
      <c r="T34" s="644"/>
      <c r="U34" s="644"/>
      <c r="V34" s="644"/>
      <c r="W34" s="644"/>
      <c r="X34" s="644"/>
      <c r="Y34" s="645"/>
      <c r="Z34" s="703">
        <v>2</v>
      </c>
      <c r="AA34" s="703"/>
      <c r="AB34" s="703"/>
      <c r="AC34" s="703"/>
      <c r="AD34" s="704">
        <v>2632</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1495663</v>
      </c>
      <c r="CS34" s="644"/>
      <c r="CT34" s="644"/>
      <c r="CU34" s="644"/>
      <c r="CV34" s="644"/>
      <c r="CW34" s="644"/>
      <c r="CX34" s="644"/>
      <c r="CY34" s="645"/>
      <c r="CZ34" s="646">
        <v>16.5</v>
      </c>
      <c r="DA34" s="675"/>
      <c r="DB34" s="675"/>
      <c r="DC34" s="676"/>
      <c r="DD34" s="649">
        <v>1187712</v>
      </c>
      <c r="DE34" s="644"/>
      <c r="DF34" s="644"/>
      <c r="DG34" s="644"/>
      <c r="DH34" s="644"/>
      <c r="DI34" s="644"/>
      <c r="DJ34" s="644"/>
      <c r="DK34" s="645"/>
      <c r="DL34" s="649">
        <v>1052183</v>
      </c>
      <c r="DM34" s="644"/>
      <c r="DN34" s="644"/>
      <c r="DO34" s="644"/>
      <c r="DP34" s="644"/>
      <c r="DQ34" s="644"/>
      <c r="DR34" s="644"/>
      <c r="DS34" s="644"/>
      <c r="DT34" s="644"/>
      <c r="DU34" s="644"/>
      <c r="DV34" s="645"/>
      <c r="DW34" s="646">
        <v>18.399999999999999</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861896</v>
      </c>
      <c r="S35" s="644"/>
      <c r="T35" s="644"/>
      <c r="U35" s="644"/>
      <c r="V35" s="644"/>
      <c r="W35" s="644"/>
      <c r="X35" s="644"/>
      <c r="Y35" s="645"/>
      <c r="Z35" s="703">
        <v>9.3000000000000007</v>
      </c>
      <c r="AA35" s="703"/>
      <c r="AB35" s="703"/>
      <c r="AC35" s="703"/>
      <c r="AD35" s="704" t="s">
        <v>146</v>
      </c>
      <c r="AE35" s="704"/>
      <c r="AF35" s="704"/>
      <c r="AG35" s="704"/>
      <c r="AH35" s="704"/>
      <c r="AI35" s="704"/>
      <c r="AJ35" s="704"/>
      <c r="AK35" s="704"/>
      <c r="AL35" s="646" t="s">
        <v>235</v>
      </c>
      <c r="AM35" s="647"/>
      <c r="AN35" s="647"/>
      <c r="AO35" s="705"/>
      <c r="AP35" s="214"/>
      <c r="AQ35" s="709" t="s">
        <v>323</v>
      </c>
      <c r="AR35" s="710"/>
      <c r="AS35" s="710"/>
      <c r="AT35" s="710"/>
      <c r="AU35" s="710"/>
      <c r="AV35" s="710"/>
      <c r="AW35" s="710"/>
      <c r="AX35" s="710"/>
      <c r="AY35" s="711"/>
      <c r="AZ35" s="706">
        <v>1369282</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73466</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187038</v>
      </c>
      <c r="CS35" s="642"/>
      <c r="CT35" s="642"/>
      <c r="CU35" s="642"/>
      <c r="CV35" s="642"/>
      <c r="CW35" s="642"/>
      <c r="CX35" s="642"/>
      <c r="CY35" s="643"/>
      <c r="CZ35" s="646">
        <v>2.1</v>
      </c>
      <c r="DA35" s="675"/>
      <c r="DB35" s="675"/>
      <c r="DC35" s="676"/>
      <c r="DD35" s="649">
        <v>142372</v>
      </c>
      <c r="DE35" s="642"/>
      <c r="DF35" s="642"/>
      <c r="DG35" s="642"/>
      <c r="DH35" s="642"/>
      <c r="DI35" s="642"/>
      <c r="DJ35" s="642"/>
      <c r="DK35" s="643"/>
      <c r="DL35" s="649">
        <v>139010</v>
      </c>
      <c r="DM35" s="642"/>
      <c r="DN35" s="642"/>
      <c r="DO35" s="642"/>
      <c r="DP35" s="642"/>
      <c r="DQ35" s="642"/>
      <c r="DR35" s="642"/>
      <c r="DS35" s="642"/>
      <c r="DT35" s="642"/>
      <c r="DU35" s="642"/>
      <c r="DV35" s="643"/>
      <c r="DW35" s="646">
        <v>2.4</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169</v>
      </c>
      <c r="S36" s="644"/>
      <c r="T36" s="644"/>
      <c r="U36" s="644"/>
      <c r="V36" s="644"/>
      <c r="W36" s="644"/>
      <c r="X36" s="644"/>
      <c r="Y36" s="645"/>
      <c r="Z36" s="703" t="s">
        <v>241</v>
      </c>
      <c r="AA36" s="703"/>
      <c r="AB36" s="703"/>
      <c r="AC36" s="703"/>
      <c r="AD36" s="704" t="s">
        <v>235</v>
      </c>
      <c r="AE36" s="704"/>
      <c r="AF36" s="704"/>
      <c r="AG36" s="704"/>
      <c r="AH36" s="704"/>
      <c r="AI36" s="704"/>
      <c r="AJ36" s="704"/>
      <c r="AK36" s="704"/>
      <c r="AL36" s="646" t="s">
        <v>146</v>
      </c>
      <c r="AM36" s="647"/>
      <c r="AN36" s="647"/>
      <c r="AO36" s="705"/>
      <c r="AQ36" s="678" t="s">
        <v>327</v>
      </c>
      <c r="AR36" s="679"/>
      <c r="AS36" s="679"/>
      <c r="AT36" s="679"/>
      <c r="AU36" s="679"/>
      <c r="AV36" s="679"/>
      <c r="AW36" s="679"/>
      <c r="AX36" s="679"/>
      <c r="AY36" s="680"/>
      <c r="AZ36" s="641">
        <v>518711</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58759</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1388153</v>
      </c>
      <c r="CS36" s="644"/>
      <c r="CT36" s="644"/>
      <c r="CU36" s="644"/>
      <c r="CV36" s="644"/>
      <c r="CW36" s="644"/>
      <c r="CX36" s="644"/>
      <c r="CY36" s="645"/>
      <c r="CZ36" s="646">
        <v>15.3</v>
      </c>
      <c r="DA36" s="675"/>
      <c r="DB36" s="675"/>
      <c r="DC36" s="676"/>
      <c r="DD36" s="649">
        <v>1334397</v>
      </c>
      <c r="DE36" s="644"/>
      <c r="DF36" s="644"/>
      <c r="DG36" s="644"/>
      <c r="DH36" s="644"/>
      <c r="DI36" s="644"/>
      <c r="DJ36" s="644"/>
      <c r="DK36" s="645"/>
      <c r="DL36" s="649">
        <v>827383</v>
      </c>
      <c r="DM36" s="644"/>
      <c r="DN36" s="644"/>
      <c r="DO36" s="644"/>
      <c r="DP36" s="644"/>
      <c r="DQ36" s="644"/>
      <c r="DR36" s="644"/>
      <c r="DS36" s="644"/>
      <c r="DT36" s="644"/>
      <c r="DU36" s="644"/>
      <c r="DV36" s="645"/>
      <c r="DW36" s="646">
        <v>14.4</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275196</v>
      </c>
      <c r="S37" s="644"/>
      <c r="T37" s="644"/>
      <c r="U37" s="644"/>
      <c r="V37" s="644"/>
      <c r="W37" s="644"/>
      <c r="X37" s="644"/>
      <c r="Y37" s="645"/>
      <c r="Z37" s="703">
        <v>3</v>
      </c>
      <c r="AA37" s="703"/>
      <c r="AB37" s="703"/>
      <c r="AC37" s="703"/>
      <c r="AD37" s="704" t="s">
        <v>146</v>
      </c>
      <c r="AE37" s="704"/>
      <c r="AF37" s="704"/>
      <c r="AG37" s="704"/>
      <c r="AH37" s="704"/>
      <c r="AI37" s="704"/>
      <c r="AJ37" s="704"/>
      <c r="AK37" s="704"/>
      <c r="AL37" s="646" t="s">
        <v>235</v>
      </c>
      <c r="AM37" s="647"/>
      <c r="AN37" s="647"/>
      <c r="AO37" s="705"/>
      <c r="AQ37" s="678" t="s">
        <v>331</v>
      </c>
      <c r="AR37" s="679"/>
      <c r="AS37" s="679"/>
      <c r="AT37" s="679"/>
      <c r="AU37" s="679"/>
      <c r="AV37" s="679"/>
      <c r="AW37" s="679"/>
      <c r="AX37" s="679"/>
      <c r="AY37" s="680"/>
      <c r="AZ37" s="641">
        <v>254416</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2020</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439866</v>
      </c>
      <c r="CS37" s="642"/>
      <c r="CT37" s="642"/>
      <c r="CU37" s="642"/>
      <c r="CV37" s="642"/>
      <c r="CW37" s="642"/>
      <c r="CX37" s="642"/>
      <c r="CY37" s="643"/>
      <c r="CZ37" s="646">
        <v>4.8</v>
      </c>
      <c r="DA37" s="675"/>
      <c r="DB37" s="675"/>
      <c r="DC37" s="676"/>
      <c r="DD37" s="649">
        <v>439866</v>
      </c>
      <c r="DE37" s="642"/>
      <c r="DF37" s="642"/>
      <c r="DG37" s="642"/>
      <c r="DH37" s="642"/>
      <c r="DI37" s="642"/>
      <c r="DJ37" s="642"/>
      <c r="DK37" s="643"/>
      <c r="DL37" s="649">
        <v>433697</v>
      </c>
      <c r="DM37" s="642"/>
      <c r="DN37" s="642"/>
      <c r="DO37" s="642"/>
      <c r="DP37" s="642"/>
      <c r="DQ37" s="642"/>
      <c r="DR37" s="642"/>
      <c r="DS37" s="642"/>
      <c r="DT37" s="642"/>
      <c r="DU37" s="642"/>
      <c r="DV37" s="643"/>
      <c r="DW37" s="646">
        <v>7.6</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9251211</v>
      </c>
      <c r="S38" s="693"/>
      <c r="T38" s="693"/>
      <c r="U38" s="693"/>
      <c r="V38" s="693"/>
      <c r="W38" s="693"/>
      <c r="X38" s="693"/>
      <c r="Y38" s="698"/>
      <c r="Z38" s="699">
        <v>100</v>
      </c>
      <c r="AA38" s="699"/>
      <c r="AB38" s="699"/>
      <c r="AC38" s="699"/>
      <c r="AD38" s="700">
        <v>5456150</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91050</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4121</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759521</v>
      </c>
      <c r="CS38" s="644"/>
      <c r="CT38" s="644"/>
      <c r="CU38" s="644"/>
      <c r="CV38" s="644"/>
      <c r="CW38" s="644"/>
      <c r="CX38" s="644"/>
      <c r="CY38" s="645"/>
      <c r="CZ38" s="646">
        <v>8.4</v>
      </c>
      <c r="DA38" s="675"/>
      <c r="DB38" s="675"/>
      <c r="DC38" s="676"/>
      <c r="DD38" s="649">
        <v>662745</v>
      </c>
      <c r="DE38" s="644"/>
      <c r="DF38" s="644"/>
      <c r="DG38" s="644"/>
      <c r="DH38" s="644"/>
      <c r="DI38" s="644"/>
      <c r="DJ38" s="644"/>
      <c r="DK38" s="645"/>
      <c r="DL38" s="649">
        <v>537324</v>
      </c>
      <c r="DM38" s="644"/>
      <c r="DN38" s="644"/>
      <c r="DO38" s="644"/>
      <c r="DP38" s="644"/>
      <c r="DQ38" s="644"/>
      <c r="DR38" s="644"/>
      <c r="DS38" s="644"/>
      <c r="DT38" s="644"/>
      <c r="DU38" s="644"/>
      <c r="DV38" s="645"/>
      <c r="DW38" s="646">
        <v>9.4</v>
      </c>
      <c r="DX38" s="675"/>
      <c r="DY38" s="675"/>
      <c r="DZ38" s="675"/>
      <c r="EA38" s="675"/>
      <c r="EB38" s="675"/>
      <c r="EC38" s="677"/>
    </row>
    <row r="39" spans="2:133" ht="11.25" customHeight="1">
      <c r="AQ39" s="678" t="s">
        <v>338</v>
      </c>
      <c r="AR39" s="679"/>
      <c r="AS39" s="679"/>
      <c r="AT39" s="679"/>
      <c r="AU39" s="679"/>
      <c r="AV39" s="679"/>
      <c r="AW39" s="679"/>
      <c r="AX39" s="679"/>
      <c r="AY39" s="680"/>
      <c r="AZ39" s="641" t="s">
        <v>146</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131</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175036</v>
      </c>
      <c r="CS39" s="642"/>
      <c r="CT39" s="642"/>
      <c r="CU39" s="642"/>
      <c r="CV39" s="642"/>
      <c r="CW39" s="642"/>
      <c r="CX39" s="642"/>
      <c r="CY39" s="643"/>
      <c r="CZ39" s="646">
        <v>1.9</v>
      </c>
      <c r="DA39" s="675"/>
      <c r="DB39" s="675"/>
      <c r="DC39" s="676"/>
      <c r="DD39" s="649">
        <v>133916</v>
      </c>
      <c r="DE39" s="642"/>
      <c r="DF39" s="642"/>
      <c r="DG39" s="642"/>
      <c r="DH39" s="642"/>
      <c r="DI39" s="642"/>
      <c r="DJ39" s="642"/>
      <c r="DK39" s="643"/>
      <c r="DL39" s="649" t="s">
        <v>235</v>
      </c>
      <c r="DM39" s="642"/>
      <c r="DN39" s="642"/>
      <c r="DO39" s="642"/>
      <c r="DP39" s="642"/>
      <c r="DQ39" s="642"/>
      <c r="DR39" s="642"/>
      <c r="DS39" s="642"/>
      <c r="DT39" s="642"/>
      <c r="DU39" s="642"/>
      <c r="DV39" s="643"/>
      <c r="DW39" s="646" t="s">
        <v>146</v>
      </c>
      <c r="DX39" s="675"/>
      <c r="DY39" s="675"/>
      <c r="DZ39" s="675"/>
      <c r="EA39" s="675"/>
      <c r="EB39" s="675"/>
      <c r="EC39" s="677"/>
    </row>
    <row r="40" spans="2:133" ht="11.25" customHeight="1">
      <c r="AQ40" s="678" t="s">
        <v>342</v>
      </c>
      <c r="AR40" s="679"/>
      <c r="AS40" s="679"/>
      <c r="AT40" s="679"/>
      <c r="AU40" s="679"/>
      <c r="AV40" s="679"/>
      <c r="AW40" s="679"/>
      <c r="AX40" s="679"/>
      <c r="AY40" s="680"/>
      <c r="AZ40" s="641">
        <v>129508</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96</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32723</v>
      </c>
      <c r="CS40" s="644"/>
      <c r="CT40" s="644"/>
      <c r="CU40" s="644"/>
      <c r="CV40" s="644"/>
      <c r="CW40" s="644"/>
      <c r="CX40" s="644"/>
      <c r="CY40" s="645"/>
      <c r="CZ40" s="646">
        <v>0.4</v>
      </c>
      <c r="DA40" s="675"/>
      <c r="DB40" s="675"/>
      <c r="DC40" s="676"/>
      <c r="DD40" s="649" t="s">
        <v>241</v>
      </c>
      <c r="DE40" s="644"/>
      <c r="DF40" s="644"/>
      <c r="DG40" s="644"/>
      <c r="DH40" s="644"/>
      <c r="DI40" s="644"/>
      <c r="DJ40" s="644"/>
      <c r="DK40" s="645"/>
      <c r="DL40" s="649" t="s">
        <v>169</v>
      </c>
      <c r="DM40" s="644"/>
      <c r="DN40" s="644"/>
      <c r="DO40" s="644"/>
      <c r="DP40" s="644"/>
      <c r="DQ40" s="644"/>
      <c r="DR40" s="644"/>
      <c r="DS40" s="644"/>
      <c r="DT40" s="644"/>
      <c r="DU40" s="644"/>
      <c r="DV40" s="645"/>
      <c r="DW40" s="646" t="s">
        <v>146</v>
      </c>
      <c r="DX40" s="675"/>
      <c r="DY40" s="675"/>
      <c r="DZ40" s="675"/>
      <c r="EA40" s="675"/>
      <c r="EB40" s="675"/>
      <c r="EC40" s="677"/>
    </row>
    <row r="41" spans="2:133" ht="11.25" customHeight="1">
      <c r="AQ41" s="690" t="s">
        <v>345</v>
      </c>
      <c r="AR41" s="691"/>
      <c r="AS41" s="691"/>
      <c r="AT41" s="691"/>
      <c r="AU41" s="691"/>
      <c r="AV41" s="691"/>
      <c r="AW41" s="691"/>
      <c r="AX41" s="691"/>
      <c r="AY41" s="692"/>
      <c r="AZ41" s="656">
        <v>375597</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266</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169</v>
      </c>
      <c r="CS41" s="642"/>
      <c r="CT41" s="642"/>
      <c r="CU41" s="642"/>
      <c r="CV41" s="642"/>
      <c r="CW41" s="642"/>
      <c r="CX41" s="642"/>
      <c r="CY41" s="643"/>
      <c r="CZ41" s="646" t="s">
        <v>235</v>
      </c>
      <c r="DA41" s="675"/>
      <c r="DB41" s="675"/>
      <c r="DC41" s="676"/>
      <c r="DD41" s="649" t="s">
        <v>146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1955127</v>
      </c>
      <c r="CS42" s="644"/>
      <c r="CT42" s="644"/>
      <c r="CU42" s="644"/>
      <c r="CV42" s="644"/>
      <c r="CW42" s="644"/>
      <c r="CX42" s="644"/>
      <c r="CY42" s="645"/>
      <c r="CZ42" s="646">
        <v>21.5</v>
      </c>
      <c r="DA42" s="647"/>
      <c r="DB42" s="647"/>
      <c r="DC42" s="648"/>
      <c r="DD42" s="649">
        <v>429996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20</v>
      </c>
      <c r="CS43" s="642"/>
      <c r="CT43" s="642"/>
      <c r="CU43" s="642"/>
      <c r="CV43" s="642"/>
      <c r="CW43" s="642"/>
      <c r="CX43" s="642"/>
      <c r="CY43" s="643"/>
      <c r="CZ43" s="646">
        <v>0</v>
      </c>
      <c r="DA43" s="675"/>
      <c r="DB43" s="675"/>
      <c r="DC43" s="676"/>
      <c r="DD43" s="649">
        <v>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1939205</v>
      </c>
      <c r="CS44" s="644"/>
      <c r="CT44" s="644"/>
      <c r="CU44" s="644"/>
      <c r="CV44" s="644"/>
      <c r="CW44" s="644"/>
      <c r="CX44" s="644"/>
      <c r="CY44" s="645"/>
      <c r="CZ44" s="646">
        <v>21.3</v>
      </c>
      <c r="DA44" s="647"/>
      <c r="DB44" s="647"/>
      <c r="DC44" s="648"/>
      <c r="DD44" s="649">
        <v>414074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1290387</v>
      </c>
      <c r="CS45" s="642"/>
      <c r="CT45" s="642"/>
      <c r="CU45" s="642"/>
      <c r="CV45" s="642"/>
      <c r="CW45" s="642"/>
      <c r="CX45" s="642"/>
      <c r="CY45" s="643"/>
      <c r="CZ45" s="646">
        <v>14.2</v>
      </c>
      <c r="DA45" s="675"/>
      <c r="DB45" s="675"/>
      <c r="DC45" s="676"/>
      <c r="DD45" s="649">
        <v>161724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511019</v>
      </c>
      <c r="CS46" s="644"/>
      <c r="CT46" s="644"/>
      <c r="CU46" s="644"/>
      <c r="CV46" s="644"/>
      <c r="CW46" s="644"/>
      <c r="CX46" s="644"/>
      <c r="CY46" s="645"/>
      <c r="CZ46" s="646">
        <v>5.6</v>
      </c>
      <c r="DA46" s="647"/>
      <c r="DB46" s="647"/>
      <c r="DC46" s="648"/>
      <c r="DD46" s="649">
        <v>251092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v>15922</v>
      </c>
      <c r="CS47" s="642"/>
      <c r="CT47" s="642"/>
      <c r="CU47" s="642"/>
      <c r="CV47" s="642"/>
      <c r="CW47" s="642"/>
      <c r="CX47" s="642"/>
      <c r="CY47" s="643"/>
      <c r="CZ47" s="646">
        <v>0.2</v>
      </c>
      <c r="DA47" s="675"/>
      <c r="DB47" s="675"/>
      <c r="DC47" s="676"/>
      <c r="DD47" s="649">
        <v>15922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241</v>
      </c>
      <c r="CS48" s="644"/>
      <c r="CT48" s="644"/>
      <c r="CU48" s="644"/>
      <c r="CV48" s="644"/>
      <c r="CW48" s="644"/>
      <c r="CX48" s="644"/>
      <c r="CY48" s="645"/>
      <c r="CZ48" s="646" t="s">
        <v>235</v>
      </c>
      <c r="DA48" s="647"/>
      <c r="DB48" s="647"/>
      <c r="DC48" s="648"/>
      <c r="DD48" s="649" t="s">
        <v>235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9083381</v>
      </c>
      <c r="CS49" s="657"/>
      <c r="CT49" s="657"/>
      <c r="CU49" s="657"/>
      <c r="CV49" s="657"/>
      <c r="CW49" s="657"/>
      <c r="CX49" s="657"/>
      <c r="CY49" s="658"/>
      <c r="CZ49" s="659">
        <v>100</v>
      </c>
      <c r="DA49" s="660"/>
      <c r="DB49" s="660"/>
      <c r="DC49" s="661"/>
      <c r="DD49" s="662">
        <v>6301541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hfxDqop2sEsFH6mlWHUiJOIrPUjfcO9U8ZAi/pJjeLyt3TEdDfXrXhnbgYogrAlNGHj2x6I/D8WlIWnp4vTxnw==" saltValue="DC5CH68WfceQFzQjiiqB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v>9220</v>
      </c>
      <c r="R7" s="1174"/>
      <c r="S7" s="1174"/>
      <c r="T7" s="1174"/>
      <c r="U7" s="1174"/>
      <c r="V7" s="1174">
        <v>9052</v>
      </c>
      <c r="W7" s="1174"/>
      <c r="X7" s="1174"/>
      <c r="Y7" s="1174"/>
      <c r="Z7" s="1174"/>
      <c r="AA7" s="1174">
        <v>168</v>
      </c>
      <c r="AB7" s="1174"/>
      <c r="AC7" s="1174"/>
      <c r="AD7" s="1174"/>
      <c r="AE7" s="1175"/>
      <c r="AF7" s="1176">
        <v>163</v>
      </c>
      <c r="AG7" s="1177"/>
      <c r="AH7" s="1177"/>
      <c r="AI7" s="1177"/>
      <c r="AJ7" s="1178"/>
      <c r="AK7" s="1160">
        <v>230</v>
      </c>
      <c r="AL7" s="1161"/>
      <c r="AM7" s="1161"/>
      <c r="AN7" s="1161"/>
      <c r="AO7" s="1161"/>
      <c r="AP7" s="1161">
        <v>11632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579</v>
      </c>
      <c r="BT7" s="1165"/>
      <c r="BU7" s="1165"/>
      <c r="BV7" s="1165"/>
      <c r="BW7" s="1165"/>
      <c r="BX7" s="1165"/>
      <c r="BY7" s="1165"/>
      <c r="BZ7" s="1165"/>
      <c r="CA7" s="1165"/>
      <c r="CB7" s="1165"/>
      <c r="CC7" s="1165"/>
      <c r="CD7" s="1165"/>
      <c r="CE7" s="1165"/>
      <c r="CF7" s="1165"/>
      <c r="CG7" s="1166"/>
      <c r="CH7" s="1157">
        <v>-11</v>
      </c>
      <c r="CI7" s="1158"/>
      <c r="CJ7" s="1158"/>
      <c r="CK7" s="1158"/>
      <c r="CL7" s="1159"/>
      <c r="CM7" s="1157">
        <v>145163</v>
      </c>
      <c r="CN7" s="1158"/>
      <c r="CO7" s="1158"/>
      <c r="CP7" s="1158"/>
      <c r="CQ7" s="1159"/>
      <c r="CR7" s="1157">
        <v>5000</v>
      </c>
      <c r="CS7" s="1158"/>
      <c r="CT7" s="1158"/>
      <c r="CU7" s="1158"/>
      <c r="CV7" s="1159"/>
      <c r="CW7" s="1157">
        <v>0</v>
      </c>
      <c r="CX7" s="1158"/>
      <c r="CY7" s="1158"/>
      <c r="CZ7" s="1158"/>
      <c r="DA7" s="1159"/>
      <c r="DB7" s="1157" t="s">
        <v>575</v>
      </c>
      <c r="DC7" s="1158"/>
      <c r="DD7" s="1158"/>
      <c r="DE7" s="1158"/>
      <c r="DF7" s="1159"/>
      <c r="DG7" s="1157" t="s">
        <v>582</v>
      </c>
      <c r="DH7" s="1158"/>
      <c r="DI7" s="1158"/>
      <c r="DJ7" s="1158"/>
      <c r="DK7" s="1159"/>
      <c r="DL7" s="1157" t="s">
        <v>575</v>
      </c>
      <c r="DM7" s="1158"/>
      <c r="DN7" s="1158"/>
      <c r="DO7" s="1158"/>
      <c r="DP7" s="1159"/>
      <c r="DQ7" s="1157" t="s">
        <v>575</v>
      </c>
      <c r="DR7" s="1158"/>
      <c r="DS7" s="1158"/>
      <c r="DT7" s="1158"/>
      <c r="DU7" s="1159"/>
      <c r="DV7" s="1184"/>
      <c r="DW7" s="1185"/>
      <c r="DX7" s="1185"/>
      <c r="DY7" s="1185"/>
      <c r="DZ7" s="1186"/>
      <c r="EA7" s="234"/>
    </row>
    <row r="8" spans="1:131" s="235" customFormat="1" ht="26.25" customHeight="1">
      <c r="A8" s="241">
        <v>2</v>
      </c>
      <c r="B8" s="1100" t="s">
        <v>382</v>
      </c>
      <c r="C8" s="1101"/>
      <c r="D8" s="1101"/>
      <c r="E8" s="1101"/>
      <c r="F8" s="1101"/>
      <c r="G8" s="1101"/>
      <c r="H8" s="1101"/>
      <c r="I8" s="1101"/>
      <c r="J8" s="1101"/>
      <c r="K8" s="1101"/>
      <c r="L8" s="1101"/>
      <c r="M8" s="1101"/>
      <c r="N8" s="1101"/>
      <c r="O8" s="1101"/>
      <c r="P8" s="1102"/>
      <c r="Q8" s="1112">
        <v>37</v>
      </c>
      <c r="R8" s="1113"/>
      <c r="S8" s="1113"/>
      <c r="T8" s="1113"/>
      <c r="U8" s="1113"/>
      <c r="V8" s="1113">
        <v>37</v>
      </c>
      <c r="W8" s="1113"/>
      <c r="X8" s="1113"/>
      <c r="Y8" s="1113"/>
      <c r="Z8" s="1113"/>
      <c r="AA8" s="1113">
        <v>0</v>
      </c>
      <c r="AB8" s="1113"/>
      <c r="AC8" s="1113"/>
      <c r="AD8" s="1113"/>
      <c r="AE8" s="1114"/>
      <c r="AF8" s="1106" t="s">
        <v>383</v>
      </c>
      <c r="AG8" s="1107"/>
      <c r="AH8" s="1107"/>
      <c r="AI8" s="1107"/>
      <c r="AJ8" s="1108"/>
      <c r="AK8" s="1155">
        <v>22</v>
      </c>
      <c r="AL8" s="1156"/>
      <c r="AM8" s="1156"/>
      <c r="AN8" s="1156"/>
      <c r="AO8" s="1156"/>
      <c r="AP8" s="1156" t="s">
        <v>575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580</v>
      </c>
      <c r="BT8" s="1084"/>
      <c r="BU8" s="1084"/>
      <c r="BV8" s="1084"/>
      <c r="BW8" s="1084"/>
      <c r="BX8" s="1084"/>
      <c r="BY8" s="1084"/>
      <c r="BZ8" s="1084"/>
      <c r="CA8" s="1084"/>
      <c r="CB8" s="1084"/>
      <c r="CC8" s="1084"/>
      <c r="CD8" s="1084"/>
      <c r="CE8" s="1084"/>
      <c r="CF8" s="1084"/>
      <c r="CG8" s="1085"/>
      <c r="CH8" s="1058">
        <v>-2198</v>
      </c>
      <c r="CI8" s="1059"/>
      <c r="CJ8" s="1059"/>
      <c r="CK8" s="1059"/>
      <c r="CL8" s="1060"/>
      <c r="CM8" s="1058">
        <v>129265</v>
      </c>
      <c r="CN8" s="1059"/>
      <c r="CO8" s="1059"/>
      <c r="CP8" s="1059"/>
      <c r="CQ8" s="1060"/>
      <c r="CR8" s="1058">
        <v>30000</v>
      </c>
      <c r="CS8" s="1059"/>
      <c r="CT8" s="1059"/>
      <c r="CU8" s="1059"/>
      <c r="CV8" s="1060"/>
      <c r="CW8" s="1058">
        <v>34181</v>
      </c>
      <c r="CX8" s="1059"/>
      <c r="CY8" s="1059"/>
      <c r="CZ8" s="1059"/>
      <c r="DA8" s="1060"/>
      <c r="DB8" s="1058" t="s">
        <v>575</v>
      </c>
      <c r="DC8" s="1059"/>
      <c r="DD8" s="1059"/>
      <c r="DE8" s="1059"/>
      <c r="DF8" s="1060"/>
      <c r="DG8" s="1058" t="s">
        <v>575</v>
      </c>
      <c r="DH8" s="1059"/>
      <c r="DI8" s="1059"/>
      <c r="DJ8" s="1059"/>
      <c r="DK8" s="1060"/>
      <c r="DL8" s="1058" t="s">
        <v>575</v>
      </c>
      <c r="DM8" s="1059"/>
      <c r="DN8" s="1059"/>
      <c r="DO8" s="1059"/>
      <c r="DP8" s="1060"/>
      <c r="DQ8" s="1058" t="s">
        <v>575</v>
      </c>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384</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v>9251</v>
      </c>
      <c r="R23" s="1138"/>
      <c r="S23" s="1138"/>
      <c r="T23" s="1138"/>
      <c r="U23" s="1138"/>
      <c r="V23" s="1138">
        <v>9083</v>
      </c>
      <c r="W23" s="1138"/>
      <c r="X23" s="1138"/>
      <c r="Y23" s="1138"/>
      <c r="Z23" s="1138"/>
      <c r="AA23" s="1138">
        <v>168</v>
      </c>
      <c r="AB23" s="1138"/>
      <c r="AC23" s="1138"/>
      <c r="AD23" s="1138"/>
      <c r="AE23" s="1139"/>
      <c r="AF23" s="1140">
        <v>163</v>
      </c>
      <c r="AG23" s="1138"/>
      <c r="AH23" s="1138"/>
      <c r="AI23" s="1138"/>
      <c r="AJ23" s="1141"/>
      <c r="AK23" s="1142"/>
      <c r="AL23" s="1143"/>
      <c r="AM23" s="1143"/>
      <c r="AN23" s="1143"/>
      <c r="AO23" s="1143"/>
      <c r="AP23" s="1138">
        <v>11632</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398</v>
      </c>
      <c r="C28" s="1120"/>
      <c r="D28" s="1120"/>
      <c r="E28" s="1120"/>
      <c r="F28" s="1120"/>
      <c r="G28" s="1120"/>
      <c r="H28" s="1120"/>
      <c r="I28" s="1120"/>
      <c r="J28" s="1120"/>
      <c r="K28" s="1120"/>
      <c r="L28" s="1120"/>
      <c r="M28" s="1120"/>
      <c r="N28" s="1120"/>
      <c r="O28" s="1120"/>
      <c r="P28" s="1121"/>
      <c r="Q28" s="1122">
        <v>2080</v>
      </c>
      <c r="R28" s="1123"/>
      <c r="S28" s="1123"/>
      <c r="T28" s="1123"/>
      <c r="U28" s="1123"/>
      <c r="V28" s="1123">
        <v>2007</v>
      </c>
      <c r="W28" s="1123"/>
      <c r="X28" s="1123"/>
      <c r="Y28" s="1123"/>
      <c r="Z28" s="1123"/>
      <c r="AA28" s="1123">
        <v>73</v>
      </c>
      <c r="AB28" s="1123"/>
      <c r="AC28" s="1123"/>
      <c r="AD28" s="1123"/>
      <c r="AE28" s="1124"/>
      <c r="AF28" s="1125">
        <v>73</v>
      </c>
      <c r="AG28" s="1123"/>
      <c r="AH28" s="1123"/>
      <c r="AI28" s="1123"/>
      <c r="AJ28" s="1126"/>
      <c r="AK28" s="1127">
        <v>117</v>
      </c>
      <c r="AL28" s="1115"/>
      <c r="AM28" s="1115"/>
      <c r="AN28" s="1115"/>
      <c r="AO28" s="1115"/>
      <c r="AP28" s="1115" t="s">
        <v>575</v>
      </c>
      <c r="AQ28" s="1115"/>
      <c r="AR28" s="1115"/>
      <c r="AS28" s="1115"/>
      <c r="AT28" s="1115"/>
      <c r="AU28" s="1115" t="s">
        <v>575</v>
      </c>
      <c r="AV28" s="1115"/>
      <c r="AW28" s="1115"/>
      <c r="AX28" s="1115"/>
      <c r="AY28" s="1115"/>
      <c r="AZ28" s="1116" t="s">
        <v>575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399</v>
      </c>
      <c r="C29" s="1101"/>
      <c r="D29" s="1101"/>
      <c r="E29" s="1101"/>
      <c r="F29" s="1101"/>
      <c r="G29" s="1101"/>
      <c r="H29" s="1101"/>
      <c r="I29" s="1101"/>
      <c r="J29" s="1101"/>
      <c r="K29" s="1101"/>
      <c r="L29" s="1101"/>
      <c r="M29" s="1101"/>
      <c r="N29" s="1101"/>
      <c r="O29" s="1101"/>
      <c r="P29" s="1102"/>
      <c r="Q29" s="1112">
        <v>1196</v>
      </c>
      <c r="R29" s="1113"/>
      <c r="S29" s="1113"/>
      <c r="T29" s="1113"/>
      <c r="U29" s="1113"/>
      <c r="V29" s="1113">
        <v>1177</v>
      </c>
      <c r="W29" s="1113"/>
      <c r="X29" s="1113"/>
      <c r="Y29" s="1113"/>
      <c r="Z29" s="1113"/>
      <c r="AA29" s="1113">
        <v>19</v>
      </c>
      <c r="AB29" s="1113"/>
      <c r="AC29" s="1113"/>
      <c r="AD29" s="1113"/>
      <c r="AE29" s="1114"/>
      <c r="AF29" s="1106">
        <v>19</v>
      </c>
      <c r="AG29" s="1107"/>
      <c r="AH29" s="1107"/>
      <c r="AI29" s="1107"/>
      <c r="AJ29" s="1108"/>
      <c r="AK29" s="1049">
        <v>173</v>
      </c>
      <c r="AL29" s="1040"/>
      <c r="AM29" s="1040"/>
      <c r="AN29" s="1040"/>
      <c r="AO29" s="1040"/>
      <c r="AP29" s="1040" t="s">
        <v>575</v>
      </c>
      <c r="AQ29" s="1040"/>
      <c r="AR29" s="1040"/>
      <c r="AS29" s="1040"/>
      <c r="AT29" s="1040"/>
      <c r="AU29" s="1040" t="s">
        <v>575</v>
      </c>
      <c r="AV29" s="1040"/>
      <c r="AW29" s="1040"/>
      <c r="AX29" s="1040"/>
      <c r="AY29" s="1040"/>
      <c r="AZ29" s="1111" t="s">
        <v>575</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400</v>
      </c>
      <c r="C30" s="1101"/>
      <c r="D30" s="1101"/>
      <c r="E30" s="1101"/>
      <c r="F30" s="1101"/>
      <c r="G30" s="1101"/>
      <c r="H30" s="1101"/>
      <c r="I30" s="1101"/>
      <c r="J30" s="1101"/>
      <c r="K30" s="1101"/>
      <c r="L30" s="1101"/>
      <c r="M30" s="1101"/>
      <c r="N30" s="1101"/>
      <c r="O30" s="1101"/>
      <c r="P30" s="1102"/>
      <c r="Q30" s="1112">
        <v>164</v>
      </c>
      <c r="R30" s="1113"/>
      <c r="S30" s="1113"/>
      <c r="T30" s="1113"/>
      <c r="U30" s="1113"/>
      <c r="V30" s="1113">
        <v>163</v>
      </c>
      <c r="W30" s="1113"/>
      <c r="X30" s="1113"/>
      <c r="Y30" s="1113"/>
      <c r="Z30" s="1113"/>
      <c r="AA30" s="1113">
        <v>1</v>
      </c>
      <c r="AB30" s="1113"/>
      <c r="AC30" s="1113"/>
      <c r="AD30" s="1113"/>
      <c r="AE30" s="1114"/>
      <c r="AF30" s="1106">
        <v>1</v>
      </c>
      <c r="AG30" s="1107"/>
      <c r="AH30" s="1107"/>
      <c r="AI30" s="1107"/>
      <c r="AJ30" s="1108"/>
      <c r="AK30" s="1049">
        <v>48</v>
      </c>
      <c r="AL30" s="1040"/>
      <c r="AM30" s="1040"/>
      <c r="AN30" s="1040"/>
      <c r="AO30" s="1040"/>
      <c r="AP30" s="1040" t="s">
        <v>575</v>
      </c>
      <c r="AQ30" s="1040"/>
      <c r="AR30" s="1040"/>
      <c r="AS30" s="1040"/>
      <c r="AT30" s="1040"/>
      <c r="AU30" s="1040" t="s">
        <v>581</v>
      </c>
      <c r="AV30" s="1040"/>
      <c r="AW30" s="1040"/>
      <c r="AX30" s="1040"/>
      <c r="AY30" s="1040"/>
      <c r="AZ30" s="1111" t="s">
        <v>575</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401</v>
      </c>
      <c r="C31" s="1101"/>
      <c r="D31" s="1101"/>
      <c r="E31" s="1101"/>
      <c r="F31" s="1101"/>
      <c r="G31" s="1101"/>
      <c r="H31" s="1101"/>
      <c r="I31" s="1101"/>
      <c r="J31" s="1101"/>
      <c r="K31" s="1101"/>
      <c r="L31" s="1101"/>
      <c r="M31" s="1101"/>
      <c r="N31" s="1101"/>
      <c r="O31" s="1101"/>
      <c r="P31" s="1102"/>
      <c r="Q31" s="1112">
        <v>325</v>
      </c>
      <c r="R31" s="1113"/>
      <c r="S31" s="1113"/>
      <c r="T31" s="1113"/>
      <c r="U31" s="1113"/>
      <c r="V31" s="1113">
        <v>255</v>
      </c>
      <c r="W31" s="1113"/>
      <c r="X31" s="1113"/>
      <c r="Y31" s="1113"/>
      <c r="Z31" s="1113"/>
      <c r="AA31" s="1113">
        <v>70</v>
      </c>
      <c r="AB31" s="1113"/>
      <c r="AC31" s="1113"/>
      <c r="AD31" s="1113"/>
      <c r="AE31" s="1114"/>
      <c r="AF31" s="1106">
        <v>222</v>
      </c>
      <c r="AG31" s="1107"/>
      <c r="AH31" s="1107"/>
      <c r="AI31" s="1107"/>
      <c r="AJ31" s="1108"/>
      <c r="AK31" s="1049">
        <v>91</v>
      </c>
      <c r="AL31" s="1040"/>
      <c r="AM31" s="1040"/>
      <c r="AN31" s="1040"/>
      <c r="AO31" s="1040"/>
      <c r="AP31" s="1040">
        <v>2382</v>
      </c>
      <c r="AQ31" s="1040"/>
      <c r="AR31" s="1040"/>
      <c r="AS31" s="1040"/>
      <c r="AT31" s="1040"/>
      <c r="AU31" s="1040">
        <v>117</v>
      </c>
      <c r="AV31" s="1040"/>
      <c r="AW31" s="1040"/>
      <c r="AX31" s="1040"/>
      <c r="AY31" s="1040"/>
      <c r="AZ31" s="1111" t="s">
        <v>575</v>
      </c>
      <c r="BA31" s="1111"/>
      <c r="BB31" s="1111"/>
      <c r="BC31" s="1111"/>
      <c r="BD31" s="1111"/>
      <c r="BE31" s="1095" t="s">
        <v>402</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403</v>
      </c>
      <c r="C32" s="1101"/>
      <c r="D32" s="1101"/>
      <c r="E32" s="1101"/>
      <c r="F32" s="1101"/>
      <c r="G32" s="1101"/>
      <c r="H32" s="1101"/>
      <c r="I32" s="1101"/>
      <c r="J32" s="1101"/>
      <c r="K32" s="1101"/>
      <c r="L32" s="1101"/>
      <c r="M32" s="1101"/>
      <c r="N32" s="1101"/>
      <c r="O32" s="1101"/>
      <c r="P32" s="1102"/>
      <c r="Q32" s="1112">
        <v>1671</v>
      </c>
      <c r="R32" s="1113"/>
      <c r="S32" s="1113"/>
      <c r="T32" s="1113"/>
      <c r="U32" s="1113"/>
      <c r="V32" s="1113">
        <v>1684</v>
      </c>
      <c r="W32" s="1113"/>
      <c r="X32" s="1113"/>
      <c r="Y32" s="1113"/>
      <c r="Z32" s="1113"/>
      <c r="AA32" s="1113">
        <v>-13</v>
      </c>
      <c r="AB32" s="1113"/>
      <c r="AC32" s="1113"/>
      <c r="AD32" s="1113"/>
      <c r="AE32" s="1114"/>
      <c r="AF32" s="1106">
        <v>-13</v>
      </c>
      <c r="AG32" s="1107"/>
      <c r="AH32" s="1107"/>
      <c r="AI32" s="1107"/>
      <c r="AJ32" s="1108"/>
      <c r="AK32" s="1049">
        <v>519</v>
      </c>
      <c r="AL32" s="1040"/>
      <c r="AM32" s="1040"/>
      <c r="AN32" s="1040"/>
      <c r="AO32" s="1040"/>
      <c r="AP32" s="1040">
        <v>264</v>
      </c>
      <c r="AQ32" s="1040"/>
      <c r="AR32" s="1040"/>
      <c r="AS32" s="1040"/>
      <c r="AT32" s="1040"/>
      <c r="AU32" s="1040">
        <v>196</v>
      </c>
      <c r="AV32" s="1040"/>
      <c r="AW32" s="1040"/>
      <c r="AX32" s="1040"/>
      <c r="AY32" s="1040"/>
      <c r="AZ32" s="1111">
        <v>1</v>
      </c>
      <c r="BA32" s="1111"/>
      <c r="BB32" s="1111"/>
      <c r="BC32" s="1111"/>
      <c r="BD32" s="1111"/>
      <c r="BE32" s="1095" t="s">
        <v>404</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405</v>
      </c>
      <c r="C33" s="1101"/>
      <c r="D33" s="1101"/>
      <c r="E33" s="1101"/>
      <c r="F33" s="1101"/>
      <c r="G33" s="1101"/>
      <c r="H33" s="1101"/>
      <c r="I33" s="1101"/>
      <c r="J33" s="1101"/>
      <c r="K33" s="1101"/>
      <c r="L33" s="1101"/>
      <c r="M33" s="1101"/>
      <c r="N33" s="1101"/>
      <c r="O33" s="1101"/>
      <c r="P33" s="1102"/>
      <c r="Q33" s="1112">
        <v>630</v>
      </c>
      <c r="R33" s="1113"/>
      <c r="S33" s="1113"/>
      <c r="T33" s="1113"/>
      <c r="U33" s="1113"/>
      <c r="V33" s="1113">
        <v>629</v>
      </c>
      <c r="W33" s="1113"/>
      <c r="X33" s="1113"/>
      <c r="Y33" s="1113"/>
      <c r="Z33" s="1113"/>
      <c r="AA33" s="1113">
        <v>1</v>
      </c>
      <c r="AB33" s="1113"/>
      <c r="AC33" s="1113"/>
      <c r="AD33" s="1113"/>
      <c r="AE33" s="1114"/>
      <c r="AF33" s="1106">
        <v>0</v>
      </c>
      <c r="AG33" s="1107"/>
      <c r="AH33" s="1107"/>
      <c r="AI33" s="1107"/>
      <c r="AJ33" s="1108"/>
      <c r="AK33" s="1049">
        <v>254</v>
      </c>
      <c r="AL33" s="1040"/>
      <c r="AM33" s="1040"/>
      <c r="AN33" s="1040"/>
      <c r="AO33" s="1040"/>
      <c r="AP33" s="1040">
        <v>4129</v>
      </c>
      <c r="AQ33" s="1040"/>
      <c r="AR33" s="1040"/>
      <c r="AS33" s="1040"/>
      <c r="AT33" s="1040"/>
      <c r="AU33" s="1040">
        <v>2820</v>
      </c>
      <c r="AV33" s="1040"/>
      <c r="AW33" s="1040"/>
      <c r="AX33" s="1040"/>
      <c r="AY33" s="1040"/>
      <c r="AZ33" s="1111" t="s">
        <v>575</v>
      </c>
      <c r="BA33" s="1111"/>
      <c r="BB33" s="1111"/>
      <c r="BC33" s="1111"/>
      <c r="BD33" s="1111"/>
      <c r="BE33" s="1095" t="s">
        <v>406</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407</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303</v>
      </c>
      <c r="AG63" s="1028"/>
      <c r="AH63" s="1028"/>
      <c r="AI63" s="1028"/>
      <c r="AJ63" s="1093"/>
      <c r="AK63" s="1094"/>
      <c r="AL63" s="1032"/>
      <c r="AM63" s="1032"/>
      <c r="AN63" s="1032"/>
      <c r="AO63" s="1032"/>
      <c r="AP63" s="1028">
        <v>6775</v>
      </c>
      <c r="AQ63" s="1028"/>
      <c r="AR63" s="1028"/>
      <c r="AS63" s="1028"/>
      <c r="AT63" s="1028"/>
      <c r="AU63" s="1028">
        <v>3133</v>
      </c>
      <c r="AV63" s="1028"/>
      <c r="AW63" s="1028"/>
      <c r="AX63" s="1028"/>
      <c r="AY63" s="1028"/>
      <c r="AZ63" s="1088"/>
      <c r="BA63" s="1088"/>
      <c r="BB63" s="1088"/>
      <c r="BC63" s="1088"/>
      <c r="BD63" s="1088"/>
      <c r="BE63" s="1029"/>
      <c r="BF63" s="1029"/>
      <c r="BG63" s="1029"/>
      <c r="BH63" s="1029"/>
      <c r="BI63" s="1030"/>
      <c r="BJ63" s="1089" t="s">
        <v>146</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392</v>
      </c>
      <c r="AB66" s="1071"/>
      <c r="AC66" s="1071"/>
      <c r="AD66" s="1071"/>
      <c r="AE66" s="1072"/>
      <c r="AF66" s="1076" t="s">
        <v>393</v>
      </c>
      <c r="AG66" s="1077"/>
      <c r="AH66" s="1077"/>
      <c r="AI66" s="1077"/>
      <c r="AJ66" s="1078"/>
      <c r="AK66" s="1070" t="s">
        <v>394</v>
      </c>
      <c r="AL66" s="1065"/>
      <c r="AM66" s="1065"/>
      <c r="AN66" s="1065"/>
      <c r="AO66" s="1066"/>
      <c r="AP66" s="1070" t="s">
        <v>413</v>
      </c>
      <c r="AQ66" s="1071"/>
      <c r="AR66" s="1071"/>
      <c r="AS66" s="1071"/>
      <c r="AT66" s="1072"/>
      <c r="AU66" s="1070" t="s">
        <v>414</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576</v>
      </c>
      <c r="C68" s="1055"/>
      <c r="D68" s="1055"/>
      <c r="E68" s="1055"/>
      <c r="F68" s="1055"/>
      <c r="G68" s="1055"/>
      <c r="H68" s="1055"/>
      <c r="I68" s="1055"/>
      <c r="J68" s="1055"/>
      <c r="K68" s="1055"/>
      <c r="L68" s="1055"/>
      <c r="M68" s="1055"/>
      <c r="N68" s="1055"/>
      <c r="O68" s="1055"/>
      <c r="P68" s="1056"/>
      <c r="Q68" s="1057">
        <v>94</v>
      </c>
      <c r="R68" s="1051"/>
      <c r="S68" s="1051"/>
      <c r="T68" s="1051"/>
      <c r="U68" s="1051"/>
      <c r="V68" s="1051">
        <v>93</v>
      </c>
      <c r="W68" s="1051"/>
      <c r="X68" s="1051"/>
      <c r="Y68" s="1051"/>
      <c r="Z68" s="1051"/>
      <c r="AA68" s="1051">
        <v>1</v>
      </c>
      <c r="AB68" s="1051"/>
      <c r="AC68" s="1051"/>
      <c r="AD68" s="1051"/>
      <c r="AE68" s="1051"/>
      <c r="AF68" s="1051">
        <v>1</v>
      </c>
      <c r="AG68" s="1051"/>
      <c r="AH68" s="1051"/>
      <c r="AI68" s="1051"/>
      <c r="AJ68" s="1051"/>
      <c r="AK68" s="1051" t="s">
        <v>575</v>
      </c>
      <c r="AL68" s="1051"/>
      <c r="AM68" s="1051"/>
      <c r="AN68" s="1051"/>
      <c r="AO68" s="1051"/>
      <c r="AP68" s="1051">
        <v>372</v>
      </c>
      <c r="AQ68" s="1051"/>
      <c r="AR68" s="1051"/>
      <c r="AS68" s="1051"/>
      <c r="AT68" s="1051"/>
      <c r="AU68" s="1051">
        <v>214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577</v>
      </c>
      <c r="C69" s="1044"/>
      <c r="D69" s="1044"/>
      <c r="E69" s="1044"/>
      <c r="F69" s="1044"/>
      <c r="G69" s="1044"/>
      <c r="H69" s="1044"/>
      <c r="I69" s="1044"/>
      <c r="J69" s="1044"/>
      <c r="K69" s="1044"/>
      <c r="L69" s="1044"/>
      <c r="M69" s="1044"/>
      <c r="N69" s="1044"/>
      <c r="O69" s="1044"/>
      <c r="P69" s="1045"/>
      <c r="Q69" s="1046">
        <v>727</v>
      </c>
      <c r="R69" s="1040"/>
      <c r="S69" s="1040"/>
      <c r="T69" s="1040"/>
      <c r="U69" s="1040"/>
      <c r="V69" s="1040">
        <v>727</v>
      </c>
      <c r="W69" s="1040"/>
      <c r="X69" s="1040"/>
      <c r="Y69" s="1040"/>
      <c r="Z69" s="1040"/>
      <c r="AA69" s="1040">
        <v>1</v>
      </c>
      <c r="AB69" s="1040"/>
      <c r="AC69" s="1040"/>
      <c r="AD69" s="1040"/>
      <c r="AE69" s="1040"/>
      <c r="AF69" s="1040">
        <v>1</v>
      </c>
      <c r="AG69" s="1040"/>
      <c r="AH69" s="1040"/>
      <c r="AI69" s="1040"/>
      <c r="AJ69" s="1040"/>
      <c r="AK69" s="1040" t="s">
        <v>575</v>
      </c>
      <c r="AL69" s="1040"/>
      <c r="AM69" s="1040"/>
      <c r="AN69" s="1040"/>
      <c r="AO69" s="1040"/>
      <c r="AP69" s="1040">
        <v>1128</v>
      </c>
      <c r="AQ69" s="1040"/>
      <c r="AR69" s="1040"/>
      <c r="AS69" s="1040"/>
      <c r="AT69" s="1040"/>
      <c r="AU69" s="1040">
        <v>1128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578</v>
      </c>
      <c r="C70" s="1044"/>
      <c r="D70" s="1044"/>
      <c r="E70" s="1044"/>
      <c r="F70" s="1044"/>
      <c r="G70" s="1044"/>
      <c r="H70" s="1044"/>
      <c r="I70" s="1044"/>
      <c r="J70" s="1044"/>
      <c r="K70" s="1044"/>
      <c r="L70" s="1044"/>
      <c r="M70" s="1044"/>
      <c r="N70" s="1044"/>
      <c r="O70" s="1044"/>
      <c r="P70" s="1045"/>
      <c r="Q70" s="1046">
        <v>17</v>
      </c>
      <c r="R70" s="1040"/>
      <c r="S70" s="1040"/>
      <c r="T70" s="1040"/>
      <c r="U70" s="1040"/>
      <c r="V70" s="1040">
        <v>14</v>
      </c>
      <c r="W70" s="1040"/>
      <c r="X70" s="1040"/>
      <c r="Y70" s="1040"/>
      <c r="Z70" s="1040"/>
      <c r="AA70" s="1040">
        <v>3</v>
      </c>
      <c r="AB70" s="1040"/>
      <c r="AC70" s="1040"/>
      <c r="AD70" s="1040"/>
      <c r="AE70" s="1040"/>
      <c r="AF70" s="1040">
        <v>3</v>
      </c>
      <c r="AG70" s="1040"/>
      <c r="AH70" s="1040"/>
      <c r="AI70" s="1040"/>
      <c r="AJ70" s="1040"/>
      <c r="AK70" s="1040" t="s">
        <v>575</v>
      </c>
      <c r="AL70" s="1040"/>
      <c r="AM70" s="1040"/>
      <c r="AN70" s="1040"/>
      <c r="AO70" s="1040"/>
      <c r="AP70" s="1040" t="s">
        <v>575</v>
      </c>
      <c r="AQ70" s="1040"/>
      <c r="AR70" s="1040"/>
      <c r="AS70" s="1040"/>
      <c r="AT70" s="1040"/>
      <c r="AU70" s="1040" t="s">
        <v>575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v>
      </c>
      <c r="AG88" s="1028"/>
      <c r="AH88" s="1028"/>
      <c r="AI88" s="1028"/>
      <c r="AJ88" s="1028"/>
      <c r="AK88" s="1032"/>
      <c r="AL88" s="1032"/>
      <c r="AM88" s="1032"/>
      <c r="AN88" s="1032"/>
      <c r="AO88" s="1032"/>
      <c r="AP88" s="1028">
        <v>1500</v>
      </c>
      <c r="AQ88" s="1028"/>
      <c r="AR88" s="1028"/>
      <c r="AS88" s="1028"/>
      <c r="AT88" s="1028"/>
      <c r="AU88" s="1028">
        <v>1342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35000</v>
      </c>
      <c r="CS102" s="1020"/>
      <c r="CT102" s="1020"/>
      <c r="CU102" s="1020"/>
      <c r="CV102" s="1021"/>
      <c r="CW102" s="1019">
        <v>34181</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302</v>
      </c>
      <c r="AG109" s="963"/>
      <c r="AH109" s="963"/>
      <c r="AI109" s="963"/>
      <c r="AJ109" s="964"/>
      <c r="AK109" s="965" t="s">
        <v>301</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302</v>
      </c>
      <c r="BW109" s="963"/>
      <c r="BX109" s="963"/>
      <c r="BY109" s="963"/>
      <c r="BZ109" s="964"/>
      <c r="CA109" s="965" t="s">
        <v>301</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302</v>
      </c>
      <c r="DM109" s="963"/>
      <c r="DN109" s="963"/>
      <c r="DO109" s="963"/>
      <c r="DP109" s="964"/>
      <c r="DQ109" s="965" t="s">
        <v>301</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1224816</v>
      </c>
      <c r="AB110" s="956"/>
      <c r="AC110" s="956"/>
      <c r="AD110" s="956"/>
      <c r="AE110" s="957"/>
      <c r="AF110" s="958">
        <v>1156614</v>
      </c>
      <c r="AG110" s="956"/>
      <c r="AH110" s="956"/>
      <c r="AI110" s="956"/>
      <c r="AJ110" s="957"/>
      <c r="AK110" s="958">
        <v>1176894</v>
      </c>
      <c r="AL110" s="956"/>
      <c r="AM110" s="956"/>
      <c r="AN110" s="956"/>
      <c r="AO110" s="957"/>
      <c r="AP110" s="959">
        <v>24.6</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12262460</v>
      </c>
      <c r="BR110" s="903"/>
      <c r="BS110" s="903"/>
      <c r="BT110" s="903"/>
      <c r="BU110" s="903"/>
      <c r="BV110" s="903">
        <v>11904735</v>
      </c>
      <c r="BW110" s="903"/>
      <c r="BX110" s="903"/>
      <c r="BY110" s="903"/>
      <c r="BZ110" s="903"/>
      <c r="CA110" s="903">
        <v>11631647</v>
      </c>
      <c r="CB110" s="903"/>
      <c r="CC110" s="903"/>
      <c r="CD110" s="903"/>
      <c r="CE110" s="903"/>
      <c r="CF110" s="927">
        <v>243.1</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146</v>
      </c>
      <c r="DH110" s="903"/>
      <c r="DI110" s="903"/>
      <c r="DJ110" s="903"/>
      <c r="DK110" s="903"/>
      <c r="DL110" s="903" t="s">
        <v>387</v>
      </c>
      <c r="DM110" s="903"/>
      <c r="DN110" s="903"/>
      <c r="DO110" s="903"/>
      <c r="DP110" s="903"/>
      <c r="DQ110" s="903" t="s">
        <v>431</v>
      </c>
      <c r="DR110" s="903"/>
      <c r="DS110" s="903"/>
      <c r="DT110" s="903"/>
      <c r="DU110" s="903"/>
      <c r="DV110" s="904" t="s">
        <v>431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146</v>
      </c>
      <c r="AB111" s="984"/>
      <c r="AC111" s="984"/>
      <c r="AD111" s="984"/>
      <c r="AE111" s="985"/>
      <c r="AF111" s="986" t="s">
        <v>146</v>
      </c>
      <c r="AG111" s="984"/>
      <c r="AH111" s="984"/>
      <c r="AI111" s="984"/>
      <c r="AJ111" s="985"/>
      <c r="AK111" s="986" t="s">
        <v>433</v>
      </c>
      <c r="AL111" s="984"/>
      <c r="AM111" s="984"/>
      <c r="AN111" s="984"/>
      <c r="AO111" s="985"/>
      <c r="AP111" s="987" t="s">
        <v>146</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504879</v>
      </c>
      <c r="BR111" s="875"/>
      <c r="BS111" s="875"/>
      <c r="BT111" s="875"/>
      <c r="BU111" s="875"/>
      <c r="BV111" s="875">
        <v>458289</v>
      </c>
      <c r="BW111" s="875"/>
      <c r="BX111" s="875"/>
      <c r="BY111" s="875"/>
      <c r="BZ111" s="875"/>
      <c r="CA111" s="875">
        <v>629568</v>
      </c>
      <c r="CB111" s="875"/>
      <c r="CC111" s="875"/>
      <c r="CD111" s="875"/>
      <c r="CE111" s="875"/>
      <c r="CF111" s="936">
        <v>13.2</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146</v>
      </c>
      <c r="DH111" s="875"/>
      <c r="DI111" s="875"/>
      <c r="DJ111" s="875"/>
      <c r="DK111" s="875"/>
      <c r="DL111" s="875" t="s">
        <v>431</v>
      </c>
      <c r="DM111" s="875"/>
      <c r="DN111" s="875"/>
      <c r="DO111" s="875"/>
      <c r="DP111" s="875"/>
      <c r="DQ111" s="875" t="s">
        <v>431</v>
      </c>
      <c r="DR111" s="875"/>
      <c r="DS111" s="875"/>
      <c r="DT111" s="875"/>
      <c r="DU111" s="875"/>
      <c r="DV111" s="852" t="s">
        <v>431</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146</v>
      </c>
      <c r="AB112" s="838"/>
      <c r="AC112" s="838"/>
      <c r="AD112" s="838"/>
      <c r="AE112" s="839"/>
      <c r="AF112" s="840" t="s">
        <v>438</v>
      </c>
      <c r="AG112" s="838"/>
      <c r="AH112" s="838"/>
      <c r="AI112" s="838"/>
      <c r="AJ112" s="839"/>
      <c r="AK112" s="840" t="s">
        <v>146</v>
      </c>
      <c r="AL112" s="838"/>
      <c r="AM112" s="838"/>
      <c r="AN112" s="838"/>
      <c r="AO112" s="839"/>
      <c r="AP112" s="885" t="s">
        <v>146</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3444400</v>
      </c>
      <c r="BR112" s="875"/>
      <c r="BS112" s="875"/>
      <c r="BT112" s="875"/>
      <c r="BU112" s="875"/>
      <c r="BV112" s="875">
        <v>3268349</v>
      </c>
      <c r="BW112" s="875"/>
      <c r="BX112" s="875"/>
      <c r="BY112" s="875"/>
      <c r="BZ112" s="875"/>
      <c r="CA112" s="875">
        <v>3132835</v>
      </c>
      <c r="CB112" s="875"/>
      <c r="CC112" s="875"/>
      <c r="CD112" s="875"/>
      <c r="CE112" s="875"/>
      <c r="CF112" s="936">
        <v>65.5</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146</v>
      </c>
      <c r="DH112" s="875"/>
      <c r="DI112" s="875"/>
      <c r="DJ112" s="875"/>
      <c r="DK112" s="875"/>
      <c r="DL112" s="875" t="s">
        <v>146</v>
      </c>
      <c r="DM112" s="875"/>
      <c r="DN112" s="875"/>
      <c r="DO112" s="875"/>
      <c r="DP112" s="875"/>
      <c r="DQ112" s="875" t="s">
        <v>146</v>
      </c>
      <c r="DR112" s="875"/>
      <c r="DS112" s="875"/>
      <c r="DT112" s="875"/>
      <c r="DU112" s="875"/>
      <c r="DV112" s="852" t="s">
        <v>146</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288916</v>
      </c>
      <c r="AB113" s="984"/>
      <c r="AC113" s="984"/>
      <c r="AD113" s="984"/>
      <c r="AE113" s="985"/>
      <c r="AF113" s="986">
        <v>235716</v>
      </c>
      <c r="AG113" s="984"/>
      <c r="AH113" s="984"/>
      <c r="AI113" s="984"/>
      <c r="AJ113" s="985"/>
      <c r="AK113" s="986">
        <v>225446</v>
      </c>
      <c r="AL113" s="984"/>
      <c r="AM113" s="984"/>
      <c r="AN113" s="984"/>
      <c r="AO113" s="985"/>
      <c r="AP113" s="987">
        <v>4.7</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1012893</v>
      </c>
      <c r="BR113" s="875"/>
      <c r="BS113" s="875"/>
      <c r="BT113" s="875"/>
      <c r="BU113" s="875"/>
      <c r="BV113" s="875">
        <v>1391402</v>
      </c>
      <c r="BW113" s="875"/>
      <c r="BX113" s="875"/>
      <c r="BY113" s="875"/>
      <c r="BZ113" s="875"/>
      <c r="CA113" s="875">
        <v>1342297</v>
      </c>
      <c r="CB113" s="875"/>
      <c r="CC113" s="875"/>
      <c r="CD113" s="875"/>
      <c r="CE113" s="875"/>
      <c r="CF113" s="936">
        <v>28</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146</v>
      </c>
      <c r="DH113" s="838"/>
      <c r="DI113" s="838"/>
      <c r="DJ113" s="838"/>
      <c r="DK113" s="839"/>
      <c r="DL113" s="840" t="s">
        <v>146</v>
      </c>
      <c r="DM113" s="838"/>
      <c r="DN113" s="838"/>
      <c r="DO113" s="838"/>
      <c r="DP113" s="839"/>
      <c r="DQ113" s="840" t="s">
        <v>146</v>
      </c>
      <c r="DR113" s="838"/>
      <c r="DS113" s="838"/>
      <c r="DT113" s="838"/>
      <c r="DU113" s="839"/>
      <c r="DV113" s="885" t="s">
        <v>146</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3371</v>
      </c>
      <c r="AB114" s="838"/>
      <c r="AC114" s="838"/>
      <c r="AD114" s="838"/>
      <c r="AE114" s="839"/>
      <c r="AF114" s="840">
        <v>7929</v>
      </c>
      <c r="AG114" s="838"/>
      <c r="AH114" s="838"/>
      <c r="AI114" s="838"/>
      <c r="AJ114" s="839"/>
      <c r="AK114" s="840">
        <v>32527</v>
      </c>
      <c r="AL114" s="838"/>
      <c r="AM114" s="838"/>
      <c r="AN114" s="838"/>
      <c r="AO114" s="839"/>
      <c r="AP114" s="885">
        <v>0.7</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952436</v>
      </c>
      <c r="BR114" s="875"/>
      <c r="BS114" s="875"/>
      <c r="BT114" s="875"/>
      <c r="BU114" s="875"/>
      <c r="BV114" s="875">
        <v>877562</v>
      </c>
      <c r="BW114" s="875"/>
      <c r="BX114" s="875"/>
      <c r="BY114" s="875"/>
      <c r="BZ114" s="875"/>
      <c r="CA114" s="875">
        <v>882023</v>
      </c>
      <c r="CB114" s="875"/>
      <c r="CC114" s="875"/>
      <c r="CD114" s="875"/>
      <c r="CE114" s="875"/>
      <c r="CF114" s="936">
        <v>18.399999999999999</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146</v>
      </c>
      <c r="DH114" s="838"/>
      <c r="DI114" s="838"/>
      <c r="DJ114" s="838"/>
      <c r="DK114" s="839"/>
      <c r="DL114" s="840" t="s">
        <v>146</v>
      </c>
      <c r="DM114" s="838"/>
      <c r="DN114" s="838"/>
      <c r="DO114" s="838"/>
      <c r="DP114" s="839"/>
      <c r="DQ114" s="840" t="s">
        <v>431</v>
      </c>
      <c r="DR114" s="838"/>
      <c r="DS114" s="838"/>
      <c r="DT114" s="838"/>
      <c r="DU114" s="839"/>
      <c r="DV114" s="885" t="s">
        <v>146</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52089</v>
      </c>
      <c r="AB115" s="984"/>
      <c r="AC115" s="984"/>
      <c r="AD115" s="984"/>
      <c r="AE115" s="985"/>
      <c r="AF115" s="986">
        <v>50926</v>
      </c>
      <c r="AG115" s="984"/>
      <c r="AH115" s="984"/>
      <c r="AI115" s="984"/>
      <c r="AJ115" s="985"/>
      <c r="AK115" s="986">
        <v>68652</v>
      </c>
      <c r="AL115" s="984"/>
      <c r="AM115" s="984"/>
      <c r="AN115" s="984"/>
      <c r="AO115" s="985"/>
      <c r="AP115" s="987">
        <v>1.4</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146</v>
      </c>
      <c r="BR115" s="875"/>
      <c r="BS115" s="875"/>
      <c r="BT115" s="875"/>
      <c r="BU115" s="875"/>
      <c r="BV115" s="875" t="s">
        <v>146</v>
      </c>
      <c r="BW115" s="875"/>
      <c r="BX115" s="875"/>
      <c r="BY115" s="875"/>
      <c r="BZ115" s="875"/>
      <c r="CA115" s="875" t="s">
        <v>438</v>
      </c>
      <c r="CB115" s="875"/>
      <c r="CC115" s="875"/>
      <c r="CD115" s="875"/>
      <c r="CE115" s="875"/>
      <c r="CF115" s="936" t="s">
        <v>146</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146</v>
      </c>
      <c r="DM115" s="838"/>
      <c r="DN115" s="838"/>
      <c r="DO115" s="838"/>
      <c r="DP115" s="839"/>
      <c r="DQ115" s="840" t="s">
        <v>146</v>
      </c>
      <c r="DR115" s="838"/>
      <c r="DS115" s="838"/>
      <c r="DT115" s="838"/>
      <c r="DU115" s="839"/>
      <c r="DV115" s="885" t="s">
        <v>146</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698</v>
      </c>
      <c r="AB116" s="838"/>
      <c r="AC116" s="838"/>
      <c r="AD116" s="838"/>
      <c r="AE116" s="839"/>
      <c r="AF116" s="840">
        <v>441</v>
      </c>
      <c r="AG116" s="838"/>
      <c r="AH116" s="838"/>
      <c r="AI116" s="838"/>
      <c r="AJ116" s="839"/>
      <c r="AK116" s="840">
        <v>414</v>
      </c>
      <c r="AL116" s="838"/>
      <c r="AM116" s="838"/>
      <c r="AN116" s="838"/>
      <c r="AO116" s="839"/>
      <c r="AP116" s="885">
        <v>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146</v>
      </c>
      <c r="BW116" s="875"/>
      <c r="BX116" s="875"/>
      <c r="BY116" s="875"/>
      <c r="BZ116" s="875"/>
      <c r="CA116" s="875" t="s">
        <v>146</v>
      </c>
      <c r="CB116" s="875"/>
      <c r="CC116" s="875"/>
      <c r="CD116" s="875"/>
      <c r="CE116" s="875"/>
      <c r="CF116" s="936" t="s">
        <v>146</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252834</v>
      </c>
      <c r="DH116" s="838"/>
      <c r="DI116" s="838"/>
      <c r="DJ116" s="838"/>
      <c r="DK116" s="839"/>
      <c r="DL116" s="840">
        <v>250946</v>
      </c>
      <c r="DM116" s="838"/>
      <c r="DN116" s="838"/>
      <c r="DO116" s="838"/>
      <c r="DP116" s="839"/>
      <c r="DQ116" s="840">
        <v>220949</v>
      </c>
      <c r="DR116" s="838"/>
      <c r="DS116" s="838"/>
      <c r="DT116" s="838"/>
      <c r="DU116" s="839"/>
      <c r="DV116" s="885">
        <v>4.5999999999999996</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1569890</v>
      </c>
      <c r="AB117" s="970"/>
      <c r="AC117" s="970"/>
      <c r="AD117" s="970"/>
      <c r="AE117" s="971"/>
      <c r="AF117" s="972">
        <v>1451626</v>
      </c>
      <c r="AG117" s="970"/>
      <c r="AH117" s="970"/>
      <c r="AI117" s="970"/>
      <c r="AJ117" s="971"/>
      <c r="AK117" s="972">
        <v>1503933</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433</v>
      </c>
      <c r="BR117" s="875"/>
      <c r="BS117" s="875"/>
      <c r="BT117" s="875"/>
      <c r="BU117" s="875"/>
      <c r="BV117" s="875" t="s">
        <v>433</v>
      </c>
      <c r="BW117" s="875"/>
      <c r="BX117" s="875"/>
      <c r="BY117" s="875"/>
      <c r="BZ117" s="875"/>
      <c r="CA117" s="875" t="s">
        <v>433</v>
      </c>
      <c r="CB117" s="875"/>
      <c r="CC117" s="875"/>
      <c r="CD117" s="875"/>
      <c r="CE117" s="875"/>
      <c r="CF117" s="936" t="s">
        <v>433</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146</v>
      </c>
      <c r="DH117" s="838"/>
      <c r="DI117" s="838"/>
      <c r="DJ117" s="838"/>
      <c r="DK117" s="839"/>
      <c r="DL117" s="840" t="s">
        <v>433</v>
      </c>
      <c r="DM117" s="838"/>
      <c r="DN117" s="838"/>
      <c r="DO117" s="838"/>
      <c r="DP117" s="839"/>
      <c r="DQ117" s="840" t="s">
        <v>433</v>
      </c>
      <c r="DR117" s="838"/>
      <c r="DS117" s="838"/>
      <c r="DT117" s="838"/>
      <c r="DU117" s="839"/>
      <c r="DV117" s="885" t="s">
        <v>146</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302</v>
      </c>
      <c r="AG118" s="963"/>
      <c r="AH118" s="963"/>
      <c r="AI118" s="963"/>
      <c r="AJ118" s="964"/>
      <c r="AK118" s="965" t="s">
        <v>301</v>
      </c>
      <c r="AL118" s="963"/>
      <c r="AM118" s="963"/>
      <c r="AN118" s="963"/>
      <c r="AO118" s="964"/>
      <c r="AP118" s="966" t="s">
        <v>425</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146</v>
      </c>
      <c r="BR118" s="906"/>
      <c r="BS118" s="906"/>
      <c r="BT118" s="906"/>
      <c r="BU118" s="906"/>
      <c r="BV118" s="906" t="s">
        <v>146</v>
      </c>
      <c r="BW118" s="906"/>
      <c r="BX118" s="906"/>
      <c r="BY118" s="906"/>
      <c r="BZ118" s="906"/>
      <c r="CA118" s="906" t="s">
        <v>387</v>
      </c>
      <c r="CB118" s="906"/>
      <c r="CC118" s="906"/>
      <c r="CD118" s="906"/>
      <c r="CE118" s="906"/>
      <c r="CF118" s="936" t="s">
        <v>146</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146</v>
      </c>
      <c r="DH118" s="838"/>
      <c r="DI118" s="838"/>
      <c r="DJ118" s="838"/>
      <c r="DK118" s="839"/>
      <c r="DL118" s="840" t="s">
        <v>146</v>
      </c>
      <c r="DM118" s="838"/>
      <c r="DN118" s="838"/>
      <c r="DO118" s="838"/>
      <c r="DP118" s="839"/>
      <c r="DQ118" s="840" t="s">
        <v>146</v>
      </c>
      <c r="DR118" s="838"/>
      <c r="DS118" s="838"/>
      <c r="DT118" s="838"/>
      <c r="DU118" s="839"/>
      <c r="DV118" s="885" t="s">
        <v>458</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146</v>
      </c>
      <c r="AB119" s="956"/>
      <c r="AC119" s="956"/>
      <c r="AD119" s="956"/>
      <c r="AE119" s="957"/>
      <c r="AF119" s="958" t="s">
        <v>146</v>
      </c>
      <c r="AG119" s="956"/>
      <c r="AH119" s="956"/>
      <c r="AI119" s="956"/>
      <c r="AJ119" s="957"/>
      <c r="AK119" s="958" t="s">
        <v>146</v>
      </c>
      <c r="AL119" s="956"/>
      <c r="AM119" s="956"/>
      <c r="AN119" s="956"/>
      <c r="AO119" s="957"/>
      <c r="AP119" s="959" t="s">
        <v>146</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459</v>
      </c>
      <c r="BP119" s="939"/>
      <c r="BQ119" s="943">
        <v>18177068</v>
      </c>
      <c r="BR119" s="906"/>
      <c r="BS119" s="906"/>
      <c r="BT119" s="906"/>
      <c r="BU119" s="906"/>
      <c r="BV119" s="906">
        <v>17900337</v>
      </c>
      <c r="BW119" s="906"/>
      <c r="BX119" s="906"/>
      <c r="BY119" s="906"/>
      <c r="BZ119" s="906"/>
      <c r="CA119" s="906">
        <v>17618370</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252045</v>
      </c>
      <c r="DH119" s="821"/>
      <c r="DI119" s="821"/>
      <c r="DJ119" s="821"/>
      <c r="DK119" s="822"/>
      <c r="DL119" s="823">
        <v>207343</v>
      </c>
      <c r="DM119" s="821"/>
      <c r="DN119" s="821"/>
      <c r="DO119" s="821"/>
      <c r="DP119" s="822"/>
      <c r="DQ119" s="823">
        <v>408619</v>
      </c>
      <c r="DR119" s="821"/>
      <c r="DS119" s="821"/>
      <c r="DT119" s="821"/>
      <c r="DU119" s="822"/>
      <c r="DV119" s="909">
        <v>8.5</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146</v>
      </c>
      <c r="AB120" s="838"/>
      <c r="AC120" s="838"/>
      <c r="AD120" s="838"/>
      <c r="AE120" s="839"/>
      <c r="AF120" s="840" t="s">
        <v>146</v>
      </c>
      <c r="AG120" s="838"/>
      <c r="AH120" s="838"/>
      <c r="AI120" s="838"/>
      <c r="AJ120" s="839"/>
      <c r="AK120" s="840" t="s">
        <v>146</v>
      </c>
      <c r="AL120" s="838"/>
      <c r="AM120" s="838"/>
      <c r="AN120" s="838"/>
      <c r="AO120" s="839"/>
      <c r="AP120" s="885" t="s">
        <v>146</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2481452</v>
      </c>
      <c r="BR120" s="903"/>
      <c r="BS120" s="903"/>
      <c r="BT120" s="903"/>
      <c r="BU120" s="903"/>
      <c r="BV120" s="903">
        <v>2540946</v>
      </c>
      <c r="BW120" s="903"/>
      <c r="BX120" s="903"/>
      <c r="BY120" s="903"/>
      <c r="BZ120" s="903"/>
      <c r="CA120" s="903">
        <v>2475458</v>
      </c>
      <c r="CB120" s="903"/>
      <c r="CC120" s="903"/>
      <c r="CD120" s="903"/>
      <c r="CE120" s="903"/>
      <c r="CF120" s="927">
        <v>51.7</v>
      </c>
      <c r="CG120" s="928"/>
      <c r="CH120" s="928"/>
      <c r="CI120" s="928"/>
      <c r="CJ120" s="928"/>
      <c r="CK120" s="929" t="s">
        <v>463</v>
      </c>
      <c r="CL120" s="913"/>
      <c r="CM120" s="913"/>
      <c r="CN120" s="913"/>
      <c r="CO120" s="914"/>
      <c r="CP120" s="933" t="s">
        <v>405</v>
      </c>
      <c r="CQ120" s="934"/>
      <c r="CR120" s="934"/>
      <c r="CS120" s="934"/>
      <c r="CT120" s="934"/>
      <c r="CU120" s="934"/>
      <c r="CV120" s="934"/>
      <c r="CW120" s="934"/>
      <c r="CX120" s="934"/>
      <c r="CY120" s="934"/>
      <c r="CZ120" s="934"/>
      <c r="DA120" s="934"/>
      <c r="DB120" s="934"/>
      <c r="DC120" s="934"/>
      <c r="DD120" s="934"/>
      <c r="DE120" s="934"/>
      <c r="DF120" s="935"/>
      <c r="DG120" s="922">
        <v>3178294</v>
      </c>
      <c r="DH120" s="903"/>
      <c r="DI120" s="903"/>
      <c r="DJ120" s="903"/>
      <c r="DK120" s="903"/>
      <c r="DL120" s="903">
        <v>3046554</v>
      </c>
      <c r="DM120" s="903"/>
      <c r="DN120" s="903"/>
      <c r="DO120" s="903"/>
      <c r="DP120" s="903"/>
      <c r="DQ120" s="903">
        <v>2819863</v>
      </c>
      <c r="DR120" s="903"/>
      <c r="DS120" s="903"/>
      <c r="DT120" s="903"/>
      <c r="DU120" s="903"/>
      <c r="DV120" s="904">
        <v>58.9</v>
      </c>
      <c r="DW120" s="904"/>
      <c r="DX120" s="904"/>
      <c r="DY120" s="904"/>
      <c r="DZ120" s="905"/>
    </row>
    <row r="121" spans="1:130" s="226" customFormat="1" ht="26.25" customHeight="1">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146</v>
      </c>
      <c r="AB121" s="838"/>
      <c r="AC121" s="838"/>
      <c r="AD121" s="838"/>
      <c r="AE121" s="839"/>
      <c r="AF121" s="840" t="s">
        <v>458</v>
      </c>
      <c r="AG121" s="838"/>
      <c r="AH121" s="838"/>
      <c r="AI121" s="838"/>
      <c r="AJ121" s="839"/>
      <c r="AK121" s="840" t="s">
        <v>146</v>
      </c>
      <c r="AL121" s="838"/>
      <c r="AM121" s="838"/>
      <c r="AN121" s="838"/>
      <c r="AO121" s="839"/>
      <c r="AP121" s="885" t="s">
        <v>387</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1110960</v>
      </c>
      <c r="BR121" s="875"/>
      <c r="BS121" s="875"/>
      <c r="BT121" s="875"/>
      <c r="BU121" s="875"/>
      <c r="BV121" s="875">
        <v>1214934</v>
      </c>
      <c r="BW121" s="875"/>
      <c r="BX121" s="875"/>
      <c r="BY121" s="875"/>
      <c r="BZ121" s="875"/>
      <c r="CA121" s="875">
        <v>1243441</v>
      </c>
      <c r="CB121" s="875"/>
      <c r="CC121" s="875"/>
      <c r="CD121" s="875"/>
      <c r="CE121" s="875"/>
      <c r="CF121" s="936">
        <v>26</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252499</v>
      </c>
      <c r="DH121" s="875"/>
      <c r="DI121" s="875"/>
      <c r="DJ121" s="875"/>
      <c r="DK121" s="875"/>
      <c r="DL121" s="875">
        <v>216698</v>
      </c>
      <c r="DM121" s="875"/>
      <c r="DN121" s="875"/>
      <c r="DO121" s="875"/>
      <c r="DP121" s="875"/>
      <c r="DQ121" s="875">
        <v>196233</v>
      </c>
      <c r="DR121" s="875"/>
      <c r="DS121" s="875"/>
      <c r="DT121" s="875"/>
      <c r="DU121" s="875"/>
      <c r="DV121" s="852">
        <v>4.0999999999999996</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146</v>
      </c>
      <c r="AB122" s="838"/>
      <c r="AC122" s="838"/>
      <c r="AD122" s="838"/>
      <c r="AE122" s="839"/>
      <c r="AF122" s="840" t="s">
        <v>146</v>
      </c>
      <c r="AG122" s="838"/>
      <c r="AH122" s="838"/>
      <c r="AI122" s="838"/>
      <c r="AJ122" s="839"/>
      <c r="AK122" s="840" t="s">
        <v>146</v>
      </c>
      <c r="AL122" s="838"/>
      <c r="AM122" s="838"/>
      <c r="AN122" s="838"/>
      <c r="AO122" s="839"/>
      <c r="AP122" s="885" t="s">
        <v>146</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10110945</v>
      </c>
      <c r="BR122" s="906"/>
      <c r="BS122" s="906"/>
      <c r="BT122" s="906"/>
      <c r="BU122" s="906"/>
      <c r="BV122" s="906">
        <v>10073558</v>
      </c>
      <c r="BW122" s="906"/>
      <c r="BX122" s="906"/>
      <c r="BY122" s="906"/>
      <c r="BZ122" s="906"/>
      <c r="CA122" s="906">
        <v>9738832</v>
      </c>
      <c r="CB122" s="906"/>
      <c r="CC122" s="906"/>
      <c r="CD122" s="906"/>
      <c r="CE122" s="906"/>
      <c r="CF122" s="907">
        <v>203.5</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13607</v>
      </c>
      <c r="DH122" s="875"/>
      <c r="DI122" s="875"/>
      <c r="DJ122" s="875"/>
      <c r="DK122" s="875"/>
      <c r="DL122" s="875">
        <v>5097</v>
      </c>
      <c r="DM122" s="875"/>
      <c r="DN122" s="875"/>
      <c r="DO122" s="875"/>
      <c r="DP122" s="875"/>
      <c r="DQ122" s="875">
        <v>116739</v>
      </c>
      <c r="DR122" s="875"/>
      <c r="DS122" s="875"/>
      <c r="DT122" s="875"/>
      <c r="DU122" s="875"/>
      <c r="DV122" s="852">
        <v>2.4</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18490</v>
      </c>
      <c r="AB123" s="838"/>
      <c r="AC123" s="838"/>
      <c r="AD123" s="838"/>
      <c r="AE123" s="839"/>
      <c r="AF123" s="840">
        <v>18865</v>
      </c>
      <c r="AG123" s="838"/>
      <c r="AH123" s="838"/>
      <c r="AI123" s="838"/>
      <c r="AJ123" s="839"/>
      <c r="AK123" s="840">
        <v>18579</v>
      </c>
      <c r="AL123" s="838"/>
      <c r="AM123" s="838"/>
      <c r="AN123" s="838"/>
      <c r="AO123" s="839"/>
      <c r="AP123" s="885">
        <v>0.4</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469</v>
      </c>
      <c r="BP123" s="939"/>
      <c r="BQ123" s="893">
        <v>13703357</v>
      </c>
      <c r="BR123" s="894"/>
      <c r="BS123" s="894"/>
      <c r="BT123" s="894"/>
      <c r="BU123" s="894"/>
      <c r="BV123" s="894">
        <v>13829438</v>
      </c>
      <c r="BW123" s="894"/>
      <c r="BX123" s="894"/>
      <c r="BY123" s="894"/>
      <c r="BZ123" s="894"/>
      <c r="CA123" s="894">
        <v>13457731</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t="s">
        <v>146</v>
      </c>
      <c r="DH123" s="838"/>
      <c r="DI123" s="838"/>
      <c r="DJ123" s="838"/>
      <c r="DK123" s="839"/>
      <c r="DL123" s="840" t="s">
        <v>146</v>
      </c>
      <c r="DM123" s="838"/>
      <c r="DN123" s="838"/>
      <c r="DO123" s="838"/>
      <c r="DP123" s="839"/>
      <c r="DQ123" s="840" t="s">
        <v>146</v>
      </c>
      <c r="DR123" s="838"/>
      <c r="DS123" s="838"/>
      <c r="DT123" s="838"/>
      <c r="DU123" s="839"/>
      <c r="DV123" s="885" t="s">
        <v>146</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387</v>
      </c>
      <c r="AB124" s="838"/>
      <c r="AC124" s="838"/>
      <c r="AD124" s="838"/>
      <c r="AE124" s="839"/>
      <c r="AF124" s="840" t="s">
        <v>146</v>
      </c>
      <c r="AG124" s="838"/>
      <c r="AH124" s="838"/>
      <c r="AI124" s="838"/>
      <c r="AJ124" s="839"/>
      <c r="AK124" s="840" t="s">
        <v>146</v>
      </c>
      <c r="AL124" s="838"/>
      <c r="AM124" s="838"/>
      <c r="AN124" s="838"/>
      <c r="AO124" s="839"/>
      <c r="AP124" s="885" t="s">
        <v>146</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91.6</v>
      </c>
      <c r="BR124" s="892"/>
      <c r="BS124" s="892"/>
      <c r="BT124" s="892"/>
      <c r="BU124" s="892"/>
      <c r="BV124" s="892">
        <v>84.2</v>
      </c>
      <c r="BW124" s="892"/>
      <c r="BX124" s="892"/>
      <c r="BY124" s="892"/>
      <c r="BZ124" s="892"/>
      <c r="CA124" s="892">
        <v>86.9</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146</v>
      </c>
      <c r="DH124" s="821"/>
      <c r="DI124" s="821"/>
      <c r="DJ124" s="821"/>
      <c r="DK124" s="822"/>
      <c r="DL124" s="823" t="s">
        <v>146</v>
      </c>
      <c r="DM124" s="821"/>
      <c r="DN124" s="821"/>
      <c r="DO124" s="821"/>
      <c r="DP124" s="822"/>
      <c r="DQ124" s="823" t="s">
        <v>146</v>
      </c>
      <c r="DR124" s="821"/>
      <c r="DS124" s="821"/>
      <c r="DT124" s="821"/>
      <c r="DU124" s="822"/>
      <c r="DV124" s="909" t="s">
        <v>146</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458</v>
      </c>
      <c r="AB125" s="838"/>
      <c r="AC125" s="838"/>
      <c r="AD125" s="838"/>
      <c r="AE125" s="839"/>
      <c r="AF125" s="840" t="s">
        <v>146</v>
      </c>
      <c r="AG125" s="838"/>
      <c r="AH125" s="838"/>
      <c r="AI125" s="838"/>
      <c r="AJ125" s="839"/>
      <c r="AK125" s="840" t="s">
        <v>146</v>
      </c>
      <c r="AL125" s="838"/>
      <c r="AM125" s="838"/>
      <c r="AN125" s="838"/>
      <c r="AO125" s="839"/>
      <c r="AP125" s="885" t="s">
        <v>146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146</v>
      </c>
      <c r="DH125" s="903"/>
      <c r="DI125" s="903"/>
      <c r="DJ125" s="903"/>
      <c r="DK125" s="903"/>
      <c r="DL125" s="903" t="s">
        <v>146</v>
      </c>
      <c r="DM125" s="903"/>
      <c r="DN125" s="903"/>
      <c r="DO125" s="903"/>
      <c r="DP125" s="903"/>
      <c r="DQ125" s="903" t="s">
        <v>146</v>
      </c>
      <c r="DR125" s="903"/>
      <c r="DS125" s="903"/>
      <c r="DT125" s="903"/>
      <c r="DU125" s="903"/>
      <c r="DV125" s="904" t="s">
        <v>146</v>
      </c>
      <c r="DW125" s="904"/>
      <c r="DX125" s="904"/>
      <c r="DY125" s="904"/>
      <c r="DZ125" s="905"/>
    </row>
    <row r="126" spans="1:130" s="226" customFormat="1" ht="26.25" customHeight="1" thickBot="1">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33599</v>
      </c>
      <c r="AB126" s="838"/>
      <c r="AC126" s="838"/>
      <c r="AD126" s="838"/>
      <c r="AE126" s="839"/>
      <c r="AF126" s="840">
        <v>32061</v>
      </c>
      <c r="AG126" s="838"/>
      <c r="AH126" s="838"/>
      <c r="AI126" s="838"/>
      <c r="AJ126" s="839"/>
      <c r="AK126" s="840">
        <v>50073</v>
      </c>
      <c r="AL126" s="838"/>
      <c r="AM126" s="838"/>
      <c r="AN126" s="838"/>
      <c r="AO126" s="839"/>
      <c r="AP126" s="885">
        <v>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146</v>
      </c>
      <c r="DH126" s="875"/>
      <c r="DI126" s="875"/>
      <c r="DJ126" s="875"/>
      <c r="DK126" s="875"/>
      <c r="DL126" s="875" t="s">
        <v>146</v>
      </c>
      <c r="DM126" s="875"/>
      <c r="DN126" s="875"/>
      <c r="DO126" s="875"/>
      <c r="DP126" s="875"/>
      <c r="DQ126" s="875" t="s">
        <v>146</v>
      </c>
      <c r="DR126" s="875"/>
      <c r="DS126" s="875"/>
      <c r="DT126" s="875"/>
      <c r="DU126" s="875"/>
      <c r="DV126" s="852" t="s">
        <v>146</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146</v>
      </c>
      <c r="AB127" s="838"/>
      <c r="AC127" s="838"/>
      <c r="AD127" s="838"/>
      <c r="AE127" s="839"/>
      <c r="AF127" s="840" t="s">
        <v>146</v>
      </c>
      <c r="AG127" s="838"/>
      <c r="AH127" s="838"/>
      <c r="AI127" s="838"/>
      <c r="AJ127" s="839"/>
      <c r="AK127" s="840" t="s">
        <v>146</v>
      </c>
      <c r="AL127" s="838"/>
      <c r="AM127" s="838"/>
      <c r="AN127" s="838"/>
      <c r="AO127" s="839"/>
      <c r="AP127" s="885" t="s">
        <v>146</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146</v>
      </c>
      <c r="DH127" s="875"/>
      <c r="DI127" s="875"/>
      <c r="DJ127" s="875"/>
      <c r="DK127" s="875"/>
      <c r="DL127" s="875" t="s">
        <v>146</v>
      </c>
      <c r="DM127" s="875"/>
      <c r="DN127" s="875"/>
      <c r="DO127" s="875"/>
      <c r="DP127" s="875"/>
      <c r="DQ127" s="875" t="s">
        <v>146</v>
      </c>
      <c r="DR127" s="875"/>
      <c r="DS127" s="875"/>
      <c r="DT127" s="875"/>
      <c r="DU127" s="875"/>
      <c r="DV127" s="852" t="s">
        <v>146</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162993</v>
      </c>
      <c r="AB128" s="859"/>
      <c r="AC128" s="859"/>
      <c r="AD128" s="859"/>
      <c r="AE128" s="860"/>
      <c r="AF128" s="861">
        <v>166845</v>
      </c>
      <c r="AG128" s="859"/>
      <c r="AH128" s="859"/>
      <c r="AI128" s="859"/>
      <c r="AJ128" s="860"/>
      <c r="AK128" s="861">
        <v>176121</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146</v>
      </c>
      <c r="BG128" s="845"/>
      <c r="BH128" s="845"/>
      <c r="BI128" s="845"/>
      <c r="BJ128" s="845"/>
      <c r="BK128" s="845"/>
      <c r="BL128" s="868"/>
      <c r="BM128" s="844">
        <v>14.63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146</v>
      </c>
      <c r="DH128" s="849"/>
      <c r="DI128" s="849"/>
      <c r="DJ128" s="849"/>
      <c r="DK128" s="849"/>
      <c r="DL128" s="849" t="s">
        <v>146</v>
      </c>
      <c r="DM128" s="849"/>
      <c r="DN128" s="849"/>
      <c r="DO128" s="849"/>
      <c r="DP128" s="849"/>
      <c r="DQ128" s="849" t="s">
        <v>146</v>
      </c>
      <c r="DR128" s="849"/>
      <c r="DS128" s="849"/>
      <c r="DT128" s="849"/>
      <c r="DU128" s="849"/>
      <c r="DV128" s="850" t="s">
        <v>146</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5732941</v>
      </c>
      <c r="AB129" s="838"/>
      <c r="AC129" s="838"/>
      <c r="AD129" s="838"/>
      <c r="AE129" s="839"/>
      <c r="AF129" s="840">
        <v>5693600</v>
      </c>
      <c r="AG129" s="838"/>
      <c r="AH129" s="838"/>
      <c r="AI129" s="838"/>
      <c r="AJ129" s="839"/>
      <c r="AK129" s="840">
        <v>5623200</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146</v>
      </c>
      <c r="BG129" s="828"/>
      <c r="BH129" s="828"/>
      <c r="BI129" s="828"/>
      <c r="BJ129" s="828"/>
      <c r="BK129" s="828"/>
      <c r="BL129" s="829"/>
      <c r="BM129" s="827">
        <v>19.63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851993</v>
      </c>
      <c r="AB130" s="838"/>
      <c r="AC130" s="838"/>
      <c r="AD130" s="838"/>
      <c r="AE130" s="839"/>
      <c r="AF130" s="840">
        <v>860362</v>
      </c>
      <c r="AG130" s="838"/>
      <c r="AH130" s="838"/>
      <c r="AI130" s="838"/>
      <c r="AJ130" s="839"/>
      <c r="AK130" s="840">
        <v>837655</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10.1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4880948</v>
      </c>
      <c r="AB131" s="821"/>
      <c r="AC131" s="821"/>
      <c r="AD131" s="821"/>
      <c r="AE131" s="822"/>
      <c r="AF131" s="823">
        <v>4833238</v>
      </c>
      <c r="AG131" s="821"/>
      <c r="AH131" s="821"/>
      <c r="AI131" s="821"/>
      <c r="AJ131" s="822"/>
      <c r="AK131" s="823">
        <v>4785545</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86.9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11.368775080000001</v>
      </c>
      <c r="AB132" s="801"/>
      <c r="AC132" s="801"/>
      <c r="AD132" s="801"/>
      <c r="AE132" s="802"/>
      <c r="AF132" s="803">
        <v>8.7812559609999994</v>
      </c>
      <c r="AG132" s="801"/>
      <c r="AH132" s="801"/>
      <c r="AI132" s="801"/>
      <c r="AJ132" s="802"/>
      <c r="AK132" s="803">
        <v>10.24244887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12.1</v>
      </c>
      <c r="AB133" s="780"/>
      <c r="AC133" s="780"/>
      <c r="AD133" s="780"/>
      <c r="AE133" s="781"/>
      <c r="AF133" s="779">
        <v>10.6</v>
      </c>
      <c r="AG133" s="780"/>
      <c r="AH133" s="780"/>
      <c r="AI133" s="780"/>
      <c r="AJ133" s="781"/>
      <c r="AK133" s="779">
        <v>10.1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7duUC7Bo+lCwo1lwQkatKryR5xuHG8Ah/L6q6lmkmaCQTA/cl5Grb1uVCIX4QW0oByfbTnK3GSiJ7EWX7M0AA==" saltValue="AmMpjqY7P3/WPcC1eoiC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7"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1sltM+JjiGCikGslNZnJdSfDSvgf+iy0rwS70aZcdZNcr3JTZlWagd5vqxBwK/m7RhHqfWUssjCw3cP8++sRJg==" saltValue="3adV8PyoYLwjDLFXJ55+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m7lmzZQENqEsm3ox4dunQnx2Msq20bsSWHB0EIsDUHjXpOh97w0yb+sMrxS7alWw4vY+RJUHilnURK2Qy8UJA==" saltValue="lt73Tyry3T8S+Yjn5pHc6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1195748</v>
      </c>
      <c r="AP9" s="292">
        <v>102000</v>
      </c>
      <c r="AQ9" s="293">
        <v>94624</v>
      </c>
      <c r="AR9" s="294">
        <v>7.8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169931</v>
      </c>
      <c r="AP10" s="295">
        <v>14496</v>
      </c>
      <c r="AQ10" s="296">
        <v>10828</v>
      </c>
      <c r="AR10" s="297">
        <v>33.9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308246</v>
      </c>
      <c r="AP11" s="295">
        <v>26294</v>
      </c>
      <c r="AQ11" s="296">
        <v>19094</v>
      </c>
      <c r="AR11" s="297">
        <v>37.700000000000003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t="s">
        <v>507</v>
      </c>
      <c r="AP12" s="295" t="s">
        <v>507</v>
      </c>
      <c r="AQ12" s="296">
        <v>2189</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42884</v>
      </c>
      <c r="AP14" s="295">
        <v>3658</v>
      </c>
      <c r="AQ14" s="296">
        <v>4559</v>
      </c>
      <c r="AR14" s="297">
        <v>-19.8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20</v>
      </c>
      <c r="AP15" s="295">
        <v>2</v>
      </c>
      <c r="AQ15" s="296">
        <v>2298</v>
      </c>
      <c r="AR15" s="297">
        <v>-99.9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-100730</v>
      </c>
      <c r="AP16" s="295">
        <v>-8593</v>
      </c>
      <c r="AQ16" s="296">
        <v>-9895</v>
      </c>
      <c r="AR16" s="297">
        <v>-13.2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1616099</v>
      </c>
      <c r="AP17" s="295">
        <v>137857</v>
      </c>
      <c r="AQ17" s="296">
        <v>123697</v>
      </c>
      <c r="AR17" s="297">
        <v>11.4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13.56</v>
      </c>
      <c r="AP21" s="308">
        <v>11.1</v>
      </c>
      <c r="AQ21" s="309">
        <v>2.46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95.9</v>
      </c>
      <c r="AP22" s="313">
        <v>95.8</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1176894</v>
      </c>
      <c r="AP32" s="322">
        <v>100392</v>
      </c>
      <c r="AQ32" s="323">
        <v>80576</v>
      </c>
      <c r="AR32" s="324">
        <v>24.6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507</v>
      </c>
      <c r="AP34" s="322" t="s">
        <v>507</v>
      </c>
      <c r="AQ34" s="323" t="s">
        <v>507</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225446</v>
      </c>
      <c r="AP35" s="322">
        <v>19231</v>
      </c>
      <c r="AQ35" s="323">
        <v>26282</v>
      </c>
      <c r="AR35" s="324">
        <v>-26.8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32527</v>
      </c>
      <c r="AP36" s="322">
        <v>2775</v>
      </c>
      <c r="AQ36" s="323">
        <v>3165</v>
      </c>
      <c r="AR36" s="324">
        <v>-12.3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68652</v>
      </c>
      <c r="AP37" s="322">
        <v>5856</v>
      </c>
      <c r="AQ37" s="323">
        <v>1250</v>
      </c>
      <c r="AR37" s="324">
        <v>368.5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v>414</v>
      </c>
      <c r="AP38" s="325">
        <v>35</v>
      </c>
      <c r="AQ38" s="326">
        <v>22</v>
      </c>
      <c r="AR38" s="314">
        <v>59.1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-176121</v>
      </c>
      <c r="AP39" s="322">
        <v>-15024</v>
      </c>
      <c r="AQ39" s="323">
        <v>-3638</v>
      </c>
      <c r="AR39" s="324">
        <v>313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-837655</v>
      </c>
      <c r="AP40" s="322">
        <v>-71454</v>
      </c>
      <c r="AQ40" s="323">
        <v>-75354</v>
      </c>
      <c r="AR40" s="324">
        <v>-5.2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490157</v>
      </c>
      <c r="AP41" s="322">
        <v>41812</v>
      </c>
      <c r="AQ41" s="323">
        <v>32302</v>
      </c>
      <c r="AR41" s="324">
        <v>29.4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2323440</v>
      </c>
      <c r="AN51" s="344">
        <v>188301</v>
      </c>
      <c r="AO51" s="345">
        <v>42.9</v>
      </c>
      <c r="AP51" s="346">
        <v>136577</v>
      </c>
      <c r="AQ51" s="347">
        <v>19.7</v>
      </c>
      <c r="AR51" s="348">
        <v>23.2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941360</v>
      </c>
      <c r="AN52" s="352">
        <v>76291</v>
      </c>
      <c r="AO52" s="353">
        <v>58.7</v>
      </c>
      <c r="AP52" s="354">
        <v>59645</v>
      </c>
      <c r="AQ52" s="355">
        <v>-3.2</v>
      </c>
      <c r="AR52" s="356">
        <v>61.9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2095159</v>
      </c>
      <c r="AN53" s="344">
        <v>171932</v>
      </c>
      <c r="AO53" s="345">
        <v>-8.6999999999999993</v>
      </c>
      <c r="AP53" s="346">
        <v>132212</v>
      </c>
      <c r="AQ53" s="347">
        <v>-3.2</v>
      </c>
      <c r="AR53" s="348">
        <v>-5.5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1190486</v>
      </c>
      <c r="AN54" s="352">
        <v>97693</v>
      </c>
      <c r="AO54" s="353">
        <v>28.1</v>
      </c>
      <c r="AP54" s="354">
        <v>67114</v>
      </c>
      <c r="AQ54" s="355">
        <v>12.5</v>
      </c>
      <c r="AR54" s="356">
        <v>15.6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2504224</v>
      </c>
      <c r="AN55" s="344">
        <v>208355</v>
      </c>
      <c r="AO55" s="345">
        <v>21.2</v>
      </c>
      <c r="AP55" s="346">
        <v>93741</v>
      </c>
      <c r="AQ55" s="347">
        <v>-29.1</v>
      </c>
      <c r="AR55" s="348">
        <v>50.3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592597</v>
      </c>
      <c r="AN56" s="352">
        <v>49305</v>
      </c>
      <c r="AO56" s="353">
        <v>-49.5</v>
      </c>
      <c r="AP56" s="354">
        <v>46285</v>
      </c>
      <c r="AQ56" s="355">
        <v>-31</v>
      </c>
      <c r="AR56" s="356">
        <v>-18.5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1639125</v>
      </c>
      <c r="AN57" s="344">
        <v>138183</v>
      </c>
      <c r="AO57" s="345">
        <v>-33.700000000000003</v>
      </c>
      <c r="AP57" s="346">
        <v>107537</v>
      </c>
      <c r="AQ57" s="347">
        <v>14.7</v>
      </c>
      <c r="AR57" s="348">
        <v>-48.4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489708</v>
      </c>
      <c r="AN58" s="352">
        <v>41284</v>
      </c>
      <c r="AO58" s="353">
        <v>-16.3</v>
      </c>
      <c r="AP58" s="354">
        <v>57923</v>
      </c>
      <c r="AQ58" s="355">
        <v>25.1</v>
      </c>
      <c r="AR58" s="356">
        <v>-41.4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1939205</v>
      </c>
      <c r="AN59" s="344">
        <v>165419</v>
      </c>
      <c r="AO59" s="345">
        <v>19.7</v>
      </c>
      <c r="AP59" s="346">
        <v>113913</v>
      </c>
      <c r="AQ59" s="347">
        <v>5.9</v>
      </c>
      <c r="AR59" s="348">
        <v>13.8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511019</v>
      </c>
      <c r="AN60" s="352">
        <v>43591</v>
      </c>
      <c r="AO60" s="353">
        <v>5.6</v>
      </c>
      <c r="AP60" s="354">
        <v>53160</v>
      </c>
      <c r="AQ60" s="355">
        <v>-8.1999999999999993</v>
      </c>
      <c r="AR60" s="356">
        <v>13.8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2100231</v>
      </c>
      <c r="AN61" s="359">
        <v>174438</v>
      </c>
      <c r="AO61" s="360">
        <v>8.3000000000000007</v>
      </c>
      <c r="AP61" s="361">
        <v>116796</v>
      </c>
      <c r="AQ61" s="362">
        <v>1.6</v>
      </c>
      <c r="AR61" s="348">
        <v>6.7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745034</v>
      </c>
      <c r="AN62" s="352">
        <v>61633</v>
      </c>
      <c r="AO62" s="353">
        <v>5.3</v>
      </c>
      <c r="AP62" s="354">
        <v>56825</v>
      </c>
      <c r="AQ62" s="355">
        <v>-1</v>
      </c>
      <c r="AR62" s="356">
        <v>6.3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3LWqyY723XrJ73imQ9eHoP1ZS4Pfd7POnxo7i6t8bmPWehmmWiRLKVipD8nmo/IpicRV7JNe3q5cRQtA8KW4Xg==" saltValue="/F23sCZ4yaIK43XfBWnW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5US6JD8a8+FLhbmo4xsTjTh2TIMDOKht3dZaxXFEoQQ+LG1aLNwX9KTvWC9tgxj6jLTYl73phXCE4rKXwVIgg==" saltValue="OyRPHYNAhnCovh0qDJFN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wGa5xjuyHQuHY7KXHcrleook2eHM+yOy4txAXs7tKkNuTNMfzYFF/6xBKwyW7wJUjO1p0gQYlSQf8OAT/DBUw==" saltValue="3TQABS5Vu8bg5Jqz3t3y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25.92</v>
      </c>
      <c r="G47" s="12">
        <v>23.92</v>
      </c>
      <c r="H47" s="12">
        <v>24.21</v>
      </c>
      <c r="I47" s="12">
        <v>24.4</v>
      </c>
      <c r="J47" s="13">
        <v>24.72</v>
      </c>
    </row>
    <row r="48" spans="2:10" ht="57.75" customHeight="1">
      <c r="B48" s="14"/>
      <c r="C48" s="1214" t="s">
        <v>4</v>
      </c>
      <c r="D48" s="1214"/>
      <c r="E48" s="1215"/>
      <c r="F48" s="15">
        <v>3.5</v>
      </c>
      <c r="G48" s="16">
        <v>3.07</v>
      </c>
      <c r="H48" s="16">
        <v>3.8</v>
      </c>
      <c r="I48" s="16">
        <v>3.01</v>
      </c>
      <c r="J48" s="17">
        <v>2.9</v>
      </c>
    </row>
    <row r="49" spans="2:10" ht="57.75" customHeight="1" thickBot="1">
      <c r="B49" s="18"/>
      <c r="C49" s="1216" t="s">
        <v>5</v>
      </c>
      <c r="D49" s="1216"/>
      <c r="E49" s="1217"/>
      <c r="F49" s="19" t="s">
        <v>555</v>
      </c>
      <c r="G49" s="20" t="s">
        <v>556</v>
      </c>
      <c r="H49" s="20">
        <v>1.37</v>
      </c>
      <c r="I49" s="20" t="s">
        <v>557</v>
      </c>
      <c r="J49" s="21" t="s">
        <v>558</v>
      </c>
    </row>
    <row r="50" spans="2:10" ht="13.5" customHeight="1"/>
    <row r="51" spans="2:10" ht="13.5" hidden="1" customHeight="1"/>
    <row r="52" spans="2:10" ht="13.5" hidden="1" customHeight="1"/>
    <row r="53" spans="2:10" ht="13.5" hidden="1" customHeight="1"/>
  </sheetData>
  <sheetProtection algorithmName="SHA-512" hashValue="AxLUw3c6sRX/08qG/sSv2ALXFmxSJUQmUcyb/jfyh2nEvdjOEMu/W2Zv2HeNvZqNYelz+rDO3DuyUfeYaQplPw==" saltValue="aME7+9VNfPiGMGl9nGmH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2019-10-24T08:17:32Z</cp:lastPrinted>
  <dcterms:created xsi:type="dcterms:W3CDTF">2019-02-14T01:08:37Z</dcterms:created>
  <dcterms:modified xsi:type="dcterms:W3CDTF">2019-10-24T08:22:47Z</dcterms:modified>
</cp:coreProperties>
</file>