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2730" yWindow="180" windowWidth="15360" windowHeight="7635" firstSheet="13" activeTab="1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E36" i="10"/>
  <c r="AM36" i="10"/>
  <c r="U36" i="10"/>
  <c r="C36" i="10"/>
  <c r="BE35" i="10"/>
  <c r="AM35" i="10"/>
  <c r="U35" i="10"/>
  <c r="C35" i="10"/>
  <c r="CO34" i="10"/>
  <c r="CO35" i="10" s="1"/>
  <c r="BW34" i="10"/>
  <c r="BW35" i="10" s="1"/>
  <c r="BW36"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<sst xmlns="http://schemas.openxmlformats.org/spreadsheetml/2006/main" count="1062" uniqueCount="596">
  <si>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</si>
  <si>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</si>
  <si>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</si>
  <si>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</si>
  <si>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</si>
  <si>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</si>
  <si>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</si>
  <si>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</si>
  <si>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</si>
  <si>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</si>
  <si>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</si>
  <si>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</si>
  <si>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</si>
  <si>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</si>
  <si>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</si>
  <si>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</si>
  <si>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</si>
  <si>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</si>
  <si>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</si>
  <si>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</si>
  <si>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</si>
  <si>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</si>
  <si>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</si>
  <si>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</si>
  <si>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</si>
  <si>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</si>
  <si>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</si>
  <si>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</si>
  <si>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</si>
  <si>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</si>
  <si>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</si>
  <si>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</si>
  <si>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</si>
  <si>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</si>
  <si>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</si>
  <si>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</si>
  <si>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</si>
  <si>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</si>
  <si>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</si>
  <si>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</si>
  <si>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</si>
  <si>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</si>
  <si>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</si>
  <si>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</si>
  <si>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</si>
  <si>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</si>
  <si>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</si>
  <si>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</si>
  <si>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</si>
  <si>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</si>
  <si>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</si>
  <si>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</si>
  <si>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</si>
  <si>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</si>
  <si>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</si>
  <si>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</si>
  <si>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</si>
  <si>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</si>
  <si>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</si>
  <si>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</si>
  <si>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</si>
  <si>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</si>
  <si>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</si>
  <si>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</si>
  <si>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</si>
  <si>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</si>
  <si>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</si>
  <si>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</si>
  <si>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</si>
  <si>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</si>
  <si>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</si>
  <si>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</si>
  <si>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</si>
  <si>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</si>
  <si>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</si>
  <si>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</si>
  <si>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</si>
  <si>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</si>
  <si>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</si>
  <si>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Ⅲ－０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</si>
  <si>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</si>
  <si>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</si>
  <si>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</si>
  <si>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</si>
  <si>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</si>
  <si>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</si>
  <si>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</si>
  <si>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</si>
  <si>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</si>
  <si>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</si>
  <si>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</si>
  <si>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</si>
  <si>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斜里町</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</si>
  <si>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</si>
  <si>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</si>
  <si>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</si>
  <si>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</si>
  <si>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</si>
  <si>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</si>
  <si>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</si>
  <si>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</si>
  <si>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</si>
  <si>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</si>
  <si>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</si>
  <si>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</si>
  <si>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</si>
  <si>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</si>
  <si>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</si>
  <si>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</si>
  <si>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</si>
  <si>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</si>
  <si>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</si>
  <si>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</si>
  <si>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</si>
  <si>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</si>
  <si>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</si>
  <si>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</si>
  <si>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</si>
  <si>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</si>
  <si>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</si>
  <si>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</si>
  <si>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</si>
  <si>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</si>
  <si>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</si>
  <si>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</si>
  <si>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</si>
  <si>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</si>
  <si>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</si>
  <si>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</si>
  <si>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</si>
  <si>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</si>
  <si>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</si>
  <si>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</si>
  <si>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</si>
  <si>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</si>
  <si>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</si>
  <si>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</si>
  <si>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</si>
  <si>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</si>
  <si>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</si>
  <si>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</si>
  <si>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</si>
  <si>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</si>
  <si>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</si>
  <si>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0"/>
  </si>
  <si>
    <t>病院事業会計</t>
    <phoneticPr fontId="5"/>
  </si>
  <si>
    <t>-</t>
    <phoneticPr fontId="5"/>
  </si>
  <si>
    <t>うち日本人(％)</t>
    <phoneticPr fontId="5"/>
  </si>
  <si>
    <t>-1.3</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</si>
  <si>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</si>
  <si>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</si>
  <si>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</si>
  <si>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</si>
  <si>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</si>
  <si>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</si>
  <si>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</si>
  <si>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</si>
  <si>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</si>
  <si>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</si>
  <si>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</si>
  <si>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</si>
  <si>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</si>
  <si>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</si>
  <si>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</si>
  <si>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</si>
  <si>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</si>
  <si>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</si>
  <si>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</si>
  <si>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</si>
  <si>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</si>
  <si>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</si>
  <si>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</si>
  <si>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</si>
  <si>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</si>
  <si>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</si>
  <si>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</si>
  <si>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</si>
  <si>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</si>
  <si>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</si>
  <si>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</si>
  <si>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</si>
  <si>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</si>
  <si>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</si>
  <si>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</si>
  <si>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</si>
  <si>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</si>
  <si>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</si>
  <si>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</si>
  <si>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</si>
  <si>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</si>
  <si>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</si>
  <si>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</si>
  <si>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</si>
  <si>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</si>
  <si>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</si>
  <si>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</si>
  <si>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</si>
  <si>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</si>
  <si>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</si>
  <si>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</si>
  <si>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</si>
  <si>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</si>
  <si>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</si>
  <si>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</si>
  <si>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</si>
  <si>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</si>
  <si>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</si>
  <si>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</si>
  <si>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</si>
  <si>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</si>
  <si>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北海道斜里町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</si>
  <si>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</si>
  <si>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</si>
  <si>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</si>
  <si>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</si>
  <si>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</si>
  <si>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</si>
  <si>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</si>
  <si>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</si>
  <si>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</si>
  <si>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</si>
  <si>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</si>
  <si>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</si>
  <si>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</si>
  <si>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</si>
  <si>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</si>
  <si>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</si>
  <si>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</si>
  <si>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</si>
  <si>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</si>
  <si>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</si>
  <si>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</si>
  <si>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</si>
  <si>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</si>
  <si>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</si>
  <si>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</si>
  <si>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</si>
  <si>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</si>
  <si>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</si>
  <si>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</si>
  <si>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</si>
  <si>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</si>
  <si>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</si>
  <si>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</si>
  <si>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</si>
  <si>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</si>
  <si>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</si>
  <si>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</si>
  <si>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</si>
  <si>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</si>
  <si>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</si>
  <si>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</si>
  <si>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</si>
  <si>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</si>
  <si>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</si>
  <si>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</si>
  <si>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</si>
  <si>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</si>
  <si>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</si>
  <si>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</si>
  <si>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</si>
  <si>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</si>
  <si>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</si>
  <si>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</si>
  <si>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</si>
  <si>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</si>
  <si>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</si>
  <si>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</si>
  <si>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</si>
  <si>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</si>
  <si>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</si>
  <si>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</si>
  <si>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</si>
  <si>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</si>
  <si>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</si>
  <si>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</si>
  <si>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</si>
  <si>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</si>
  <si>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</si>
  <si>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</si>
  <si>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</si>
  <si>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</si>
  <si>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</si>
  <si>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</si>
  <si>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</si>
  <si>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</si>
  <si>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</si>
  <si>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</si>
  <si>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</si>
  <si>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</si>
  <si>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</si>
  <si>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</si>
  <si>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</si>
  <si>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</si>
  <si>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</si>
  <si>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</si>
  <si>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</si>
  <si>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</si>
  <si>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</si>
  <si>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</si>
  <si>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</si>
  <si>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</si>
  <si>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</si>
  <si>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</si>
  <si>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</si>
  <si>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</si>
  <si>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</si>
  <si>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</si>
  <si>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</si>
  <si>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</si>
  <si>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</si>
  <si>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</si>
  <si>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</si>
  <si>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</si>
  <si>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</si>
  <si>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</si>
  <si>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</si>
  <si>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</si>
  <si>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</si>
  <si>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</si>
  <si>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</si>
  <si>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</si>
  <si>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</si>
  <si>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</si>
  <si>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</si>
  <si>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</si>
  <si>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</si>
  <si>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</si>
  <si>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</si>
  <si>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</si>
  <si>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</si>
  <si>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</si>
  <si>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</si>
  <si>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</si>
  <si>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</si>
  <si>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</si>
  <si>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</si>
  <si>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</si>
  <si>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</si>
  <si>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</si>
  <si>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</si>
  <si>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</si>
  <si>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</si>
  <si>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</si>
  <si>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</si>
  <si>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</si>
  <si>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</si>
  <si>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</si>
  <si>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</si>
  <si>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</si>
  <si>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</si>
  <si>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</si>
  <si>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</si>
  <si>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</si>
  <si>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</si>
  <si>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</si>
  <si>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</si>
  <si>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</si>
  <si>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</si>
  <si>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</si>
  <si>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</si>
  <si>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北海道斜里町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</si>
  <si>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</si>
  <si>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</si>
  <si>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</si>
  <si>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</si>
  <si>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</si>
  <si>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</si>
  <si>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</si>
  <si>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</si>
  <si>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</si>
  <si>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</si>
  <si>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</si>
  <si>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</si>
  <si>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</si>
  <si>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</si>
  <si>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</si>
  <si>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</si>
  <si>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</si>
  <si>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</si>
  <si>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</si>
  <si>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</si>
  <si>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国立公園内森林保全事業特別会計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</si>
  <si>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</si>
  <si>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</si>
  <si>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</si>
  <si>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</si>
  <si>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</si>
  <si>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</si>
  <si>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</si>
  <si>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</si>
  <si>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</si>
  <si>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</si>
  <si>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</si>
  <si>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</si>
  <si>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</si>
  <si>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</si>
  <si>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</si>
  <si>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</si>
  <si>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</si>
  <si>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</si>
  <si>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</si>
  <si>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</si>
  <si>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病院事業会計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</si>
  <si>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</si>
  <si>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</si>
  <si>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</si>
  <si>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</si>
  <si>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</si>
  <si>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</si>
  <si>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</si>
  <si>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</si>
  <si>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</si>
  <si>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</si>
  <si>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</si>
  <si>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</si>
  <si>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</si>
  <si>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</si>
  <si>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</si>
  <si>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</si>
  <si>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</si>
  <si>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</si>
  <si>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</si>
  <si>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</si>
  <si>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</si>
  <si>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</si>
  <si>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</si>
  <si>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</si>
  <si>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</si>
  <si>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</si>
  <si>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</si>
  <si>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</si>
  <si>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</si>
  <si>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</si>
  <si>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</si>
  <si>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</si>
  <si>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</si>
  <si>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</si>
  <si>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</si>
  <si>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</si>
  <si>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</si>
  <si>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</si>
  <si>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</si>
  <si>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</si>
  <si>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</si>
  <si>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</si>
  <si>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</si>
  <si>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</si>
  <si>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</si>
  <si>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</si>
  <si>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</si>
  <si>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</si>
  <si>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</si>
  <si>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</si>
  <si>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</si>
  <si>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</si>
  <si>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</si>
  <si>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</si>
  <si>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</si>
  <si>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</si>
  <si>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</si>
  <si>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</si>
  <si>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</si>
  <si>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</si>
  <si>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</si>
  <si>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</si>
  <si>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</si>
  <si>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</si>
  <si>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</si>
  <si>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</si>
  <si>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</si>
  <si>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</si>
  <si>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</si>
  <si>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</si>
  <si>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</si>
  <si>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</si>
  <si>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</si>
  <si>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</si>
  <si>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</si>
  <si>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</si>
  <si>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</si>
  <si>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</si>
  <si>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</si>
  <si>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</si>
  <si>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</si>
  <si>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</si>
  <si>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</si>
  <si>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</si>
  <si>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</si>
  <si>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</si>
  <si>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</si>
  <si>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</si>
  <si>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</si>
  <si>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</si>
  <si>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</si>
  <si>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</si>
  <si>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</si>
  <si>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</si>
  <si>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</si>
  <si>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</si>
  <si>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</si>
  <si>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</si>
  <si>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</si>
  <si>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</si>
  <si>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</si>
  <si>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</si>
  <si>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</si>
  <si>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</si>
  <si>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</si>
  <si>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</si>
  <si>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</si>
  <si>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</si>
  <si>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</si>
  <si>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</si>
  <si>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</si>
  <si>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</si>
  <si>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</si>
  <si>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</si>
  <si>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</si>
  <si>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</si>
  <si>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</si>
  <si>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</si>
  <si>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</si>
  <si>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</si>
  <si>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</si>
  <si>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</si>
  <si>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</si>
  <si>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</si>
  <si>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</si>
  <si>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</si>
  <si>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</si>
  <si>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</si>
  <si>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</si>
  <si>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</si>
  <si>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</si>
  <si>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</si>
  <si>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</si>
  <si>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</si>
  <si>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</si>
  <si>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</si>
  <si>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</si>
  <si>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</si>
  <si>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</si>
  <si>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</si>
  <si>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</si>
  <si>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</si>
  <si>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</si>
  <si>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</si>
  <si>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</si>
  <si>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</si>
  <si>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</si>
  <si>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</si>
  <si>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</si>
  <si>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</si>
  <si>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</si>
  <si>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1.07</t>
  </si>
  <si>
    <t>▲ 2.94</t>
  </si>
  <si>
    <t>▲ 0.79</t>
  </si>
  <si>
    <t>▲ 0.13</t>
  </si>
  <si>
    <t>病院事業会計</t>
  </si>
  <si>
    <t>▲ 0.23</t>
  </si>
  <si>
    <t>水道事業会計</t>
  </si>
  <si>
    <t>一般会計</t>
  </si>
  <si>
    <t>国民健康保険事業特別会計</t>
  </si>
  <si>
    <t>介護保険事業特別会計</t>
  </si>
  <si>
    <t>後期高齢者医療特別会計</t>
  </si>
  <si>
    <t>公共下水道事業特別会計</t>
  </si>
  <si>
    <t>国立公園内森林保全事業特別会計</t>
  </si>
  <si>
    <t>その他会計（赤字）</t>
  </si>
  <si>
    <t>その他会計（黒字）</t>
  </si>
  <si>
    <t>公共施設整備基金</t>
    <rPh sb="0" eb="2">
      <t>コウキョウ</t>
    </rPh>
    <rPh sb="2" eb="4">
      <t>シセツ</t>
    </rPh>
    <rPh sb="4" eb="6">
      <t>セイビ</t>
    </rPh>
    <rPh sb="6" eb="8">
      <t>キキン</t>
    </rPh>
    <phoneticPr fontId="11"/>
  </si>
  <si>
    <t>町営住宅整備基金</t>
    <rPh sb="0" eb="2">
      <t>チョウエイ</t>
    </rPh>
    <rPh sb="2" eb="4">
      <t>ジュウタク</t>
    </rPh>
    <rPh sb="4" eb="6">
      <t>セイビ</t>
    </rPh>
    <rPh sb="6" eb="8">
      <t>キキン</t>
    </rPh>
    <phoneticPr fontId="11"/>
  </si>
  <si>
    <t>国立公園内森林保全基金</t>
    <rPh sb="0" eb="2">
      <t>コクリツ</t>
    </rPh>
    <rPh sb="2" eb="4">
      <t>コウエン</t>
    </rPh>
    <rPh sb="4" eb="5">
      <t>ナイ</t>
    </rPh>
    <rPh sb="5" eb="7">
      <t>シンリン</t>
    </rPh>
    <rPh sb="7" eb="9">
      <t>ホゼン</t>
    </rPh>
    <rPh sb="9" eb="11">
      <t>キキン</t>
    </rPh>
    <phoneticPr fontId="11"/>
  </si>
  <si>
    <t>漁業振興基金</t>
    <rPh sb="0" eb="2">
      <t>ギョギョウ</t>
    </rPh>
    <rPh sb="2" eb="4">
      <t>シンコウ</t>
    </rPh>
    <rPh sb="4" eb="6">
      <t>キキン</t>
    </rPh>
    <phoneticPr fontId="11"/>
  </si>
  <si>
    <t>保健福祉サービス基金</t>
    <rPh sb="0" eb="2">
      <t>ホケン</t>
    </rPh>
    <rPh sb="2" eb="4">
      <t>フクシ</t>
    </rPh>
    <rPh sb="8" eb="10">
      <t>キキン</t>
    </rPh>
    <phoneticPr fontId="11"/>
  </si>
  <si>
    <t>-</t>
    <phoneticPr fontId="2"/>
  </si>
  <si>
    <t>斜里郡３町終末処理事業組合</t>
    <rPh sb="0" eb="2">
      <t>シャリ</t>
    </rPh>
    <rPh sb="2" eb="3">
      <t>グン</t>
    </rPh>
    <rPh sb="4" eb="5">
      <t>チョウ</t>
    </rPh>
    <rPh sb="5" eb="7">
      <t>シュウマツ</t>
    </rPh>
    <rPh sb="7" eb="9">
      <t>ショリ</t>
    </rPh>
    <rPh sb="9" eb="11">
      <t>ジギョウ</t>
    </rPh>
    <rPh sb="11" eb="13">
      <t>クミアイ</t>
    </rPh>
    <phoneticPr fontId="2"/>
  </si>
  <si>
    <t>斜里地区消防組合</t>
    <rPh sb="0" eb="2">
      <t>シャリ</t>
    </rPh>
    <rPh sb="2" eb="4">
      <t>チク</t>
    </rPh>
    <rPh sb="4" eb="6">
      <t>ショウボウ</t>
    </rPh>
    <rPh sb="6" eb="8">
      <t>クミアイ</t>
    </rPh>
    <phoneticPr fontId="2"/>
  </si>
  <si>
    <t>網走地方教育研修センター組合</t>
    <rPh sb="0" eb="2">
      <t>アバシリ</t>
    </rPh>
    <rPh sb="2" eb="4">
      <t>チホウ</t>
    </rPh>
    <rPh sb="4" eb="6">
      <t>キョウイク</t>
    </rPh>
    <rPh sb="6" eb="8">
      <t>ケンシュウ</t>
    </rPh>
    <rPh sb="12" eb="14">
      <t>クミアイ</t>
    </rPh>
    <phoneticPr fontId="2"/>
  </si>
  <si>
    <t>斜里町土地開発公社</t>
    <rPh sb="0" eb="3">
      <t>シャリチョウ</t>
    </rPh>
    <rPh sb="3" eb="5">
      <t>トチ</t>
    </rPh>
    <rPh sb="5" eb="7">
      <t>カイハツ</t>
    </rPh>
    <rPh sb="7" eb="9">
      <t>コウシャ</t>
    </rPh>
    <phoneticPr fontId="2"/>
  </si>
  <si>
    <t>知床財団</t>
    <rPh sb="0" eb="2">
      <t>シレトコ</t>
    </rPh>
    <rPh sb="2" eb="4">
      <t>ザイダン</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</si>
  <si>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</si>
  <si>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</si>
  <si>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</si>
  <si>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</si>
  <si>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</si>
  <si>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</si>
  <si>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</si>
  <si>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</si>
  <si>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</si>
  <si>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</si>
  <si>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</si>
  <si>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</si>
  <si>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</si>
  <si>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将来負担比率については、基金残高や基準財政需要額への算入見込額の減により、H28比で2.7％の増となっており、有形固定資産減価償却率についても公共施設の老朽化によりH28比で2.1%の増となっています。施設の複合化や除却、売却等により公共建築物の総量を削減し、維持管理に要する費用を削減していきます。</t>
    <rPh sb="0" eb="2">
      <t>ショウライ</t>
    </rPh>
    <rPh sb="2" eb="4">
      <t>フタン</t>
    </rPh>
    <rPh sb="4" eb="6">
      <t>ヒリツ</t>
    </rPh>
    <rPh sb="12" eb="14">
      <t>キキン</t>
    </rPh>
    <rPh sb="14" eb="16">
      <t>ザンダカ</t>
    </rPh>
    <rPh sb="17" eb="19">
      <t>キジュン</t>
    </rPh>
    <rPh sb="19" eb="21">
      <t>ザイセイ</t>
    </rPh>
    <rPh sb="21" eb="23">
      <t>ジュヨウ</t>
    </rPh>
    <rPh sb="23" eb="24">
      <t>ガク</t>
    </rPh>
    <rPh sb="28" eb="30">
      <t>ミコミ</t>
    </rPh>
    <rPh sb="30" eb="31">
      <t>ガク</t>
    </rPh>
    <rPh sb="32" eb="33">
      <t>ゲン</t>
    </rPh>
    <rPh sb="40" eb="41">
      <t>ヒ</t>
    </rPh>
    <rPh sb="47" eb="48">
      <t>ゾウ</t>
    </rPh>
    <rPh sb="55" eb="57">
      <t>ユウケイ</t>
    </rPh>
    <rPh sb="57" eb="59">
      <t>コテイ</t>
    </rPh>
    <rPh sb="59" eb="61">
      <t>シサン</t>
    </rPh>
    <rPh sb="61" eb="63">
      <t>ゲンカ</t>
    </rPh>
    <rPh sb="63" eb="65">
      <t>ショウキャク</t>
    </rPh>
    <rPh sb="65" eb="66">
      <t>リツ</t>
    </rPh>
    <rPh sb="71" eb="73">
      <t>コウキョウ</t>
    </rPh>
    <rPh sb="73" eb="75">
      <t>シセツ</t>
    </rPh>
    <rPh sb="76" eb="79">
      <t>ロウキュウカ</t>
    </rPh>
    <rPh sb="85" eb="86">
      <t>ヒ</t>
    </rPh>
    <rPh sb="92" eb="93">
      <t>ゾウ</t>
    </rPh>
    <rPh sb="101" eb="103">
      <t>シセツ</t>
    </rPh>
    <rPh sb="104" eb="107">
      <t>フクゴウカ</t>
    </rPh>
    <rPh sb="108" eb="110">
      <t>ジョキャク</t>
    </rPh>
    <rPh sb="111" eb="114">
      <t>バイキャクナド</t>
    </rPh>
    <rPh sb="117" eb="119">
      <t>コウキョウ</t>
    </rPh>
    <rPh sb="119" eb="121">
      <t>ケンチク</t>
    </rPh>
    <rPh sb="121" eb="122">
      <t>ブツ</t>
    </rPh>
    <rPh sb="123" eb="125">
      <t>ソウリョウ</t>
    </rPh>
    <rPh sb="126" eb="128">
      <t>サクゲン</t>
    </rPh>
    <rPh sb="130" eb="132">
      <t>イジ</t>
    </rPh>
    <rPh sb="132" eb="134">
      <t>カンリ</t>
    </rPh>
    <rPh sb="135" eb="136">
      <t>ヨウ</t>
    </rPh>
    <rPh sb="138" eb="140">
      <t>ヒヨウ</t>
    </rPh>
    <rPh sb="141" eb="143">
      <t>サクゲン</t>
    </rPh>
    <phoneticPr fontId="5"/>
  </si>
  <si>
    <t>元利償還金の減少等により、実質公債費比率は類似団体の平均値程度になってきましたが、将来負担比率は基金残高や基準財政需要額への算入見込額の減等もあり、類似団体の平均より高い水準となっています。</t>
    <rPh sb="0" eb="2">
      <t>ガンリ</t>
    </rPh>
    <rPh sb="2" eb="5">
      <t>ショウカンキン</t>
    </rPh>
    <rPh sb="6" eb="9">
      <t>ゲンショウナド</t>
    </rPh>
    <rPh sb="13" eb="15">
      <t>ジッシツ</t>
    </rPh>
    <rPh sb="15" eb="18">
      <t>コウサイヒ</t>
    </rPh>
    <rPh sb="18" eb="20">
      <t>ヒリツ</t>
    </rPh>
    <rPh sb="21" eb="23">
      <t>ルイジ</t>
    </rPh>
    <rPh sb="23" eb="25">
      <t>ダンタイ</t>
    </rPh>
    <rPh sb="26" eb="29">
      <t>ヘイキンチ</t>
    </rPh>
    <rPh sb="29" eb="31">
      <t>テイド</t>
    </rPh>
    <rPh sb="41" eb="43">
      <t>ショウライ</t>
    </rPh>
    <rPh sb="43" eb="45">
      <t>フタン</t>
    </rPh>
    <rPh sb="45" eb="47">
      <t>ヒリツ</t>
    </rPh>
    <rPh sb="48" eb="50">
      <t>キキン</t>
    </rPh>
    <rPh sb="50" eb="52">
      <t>ザンダカ</t>
    </rPh>
    <rPh sb="53" eb="55">
      <t>キジュン</t>
    </rPh>
    <rPh sb="55" eb="57">
      <t>ザイセイ</t>
    </rPh>
    <rPh sb="57" eb="59">
      <t>ジュヨウ</t>
    </rPh>
    <rPh sb="59" eb="60">
      <t>ガク</t>
    </rPh>
    <rPh sb="62" eb="64">
      <t>サンニュウ</t>
    </rPh>
    <rPh sb="64" eb="66">
      <t>ミコミ</t>
    </rPh>
    <rPh sb="66" eb="67">
      <t>ガク</t>
    </rPh>
    <rPh sb="68" eb="69">
      <t>ゲン</t>
    </rPh>
    <rPh sb="69" eb="70">
      <t>ナド</t>
    </rPh>
    <rPh sb="74" eb="76">
      <t>ルイジ</t>
    </rPh>
    <rPh sb="76" eb="78">
      <t>ダンタイ</t>
    </rPh>
    <rPh sb="79" eb="81">
      <t>ヘイキン</t>
    </rPh>
    <rPh sb="83" eb="84">
      <t>タカ</t>
    </rPh>
    <rPh sb="85" eb="87">
      <t>スイジュン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</si>
</sst>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136577</c:v>
                </c:pt>
                <c:pt idx="1">
                  <c:v>132212</c:v>
                </c:pt>
                <c:pt idx="2">
                  <c:v>93741</c:v>
                </c:pt>
                <c:pt idx="3">
                  <c:v>107537</c:v>
                </c:pt>
                <c:pt idx="4">
                  <c:v>113913</c:v>
                </c:pt>
              </c:numCache>
            </c:numRef>
          </c:val>
          <c:smooth val="0"/>
          <c:extLst xmlns:c16r2="http://schemas.microsoft.com/office/drawing/2015/06/chart">
            <c:ext xmlns:c16="http://schemas.microsoft.com/office/drawing/2014/chart" uri="{C3380CC4-5D6E-409C-BE32-E72D297353CC}">
              <c16:uniqueId val="{00000000-2908-41A7-B548-9F90CD542CE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188301</c:v>
                </c:pt>
                <c:pt idx="1">
                  <c:v>171932</c:v>
                </c:pt>
                <c:pt idx="2">
                  <c:v>208355</c:v>
                </c:pt>
                <c:pt idx="3">
                  <c:v>138183</c:v>
                </c:pt>
                <c:pt idx="4">
                  <c:v>165419</c:v>
                </c:pt>
              </c:numCache>
            </c:numRef>
          </c:val>
          <c:smooth val="0"/>
          <c:extLst xmlns:c16r2="http://schemas.microsoft.com/office/drawing/2015/06/chart">
            <c:ext xmlns:c16="http://schemas.microsoft.com/office/drawing/2014/chart" uri="{C3380CC4-5D6E-409C-BE32-E72D297353CC}">
              <c16:uniqueId val="{00000001-2908-41A7-B548-9F90CD542CE1}"/>
            </c:ext>
          </c:extLst>
        </c:ser>
        <c:dLbls>
          <c:showLegendKey val="0"/>
          <c:showVal val="0"/>
          <c:showCatName val="0"/>
          <c:showSerName val="0"/>
          <c:showPercent val="0"/>
          <c:showBubbleSize val="0"/>
        </c:dLbls>
        <c:marker val="1"/>
        <c:smooth val="0"/>
        <c:axId val="128095744"/>
        <c:axId val="128097664"/>
      </c:lineChart>
      <c:catAx>
        <c:axId val="1280957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8097664"/>
        <c:crosses val="autoZero"/>
        <c:auto val="1"/>
        <c:lblAlgn val="ctr"/>
        <c:lblOffset val="100"/>
        <c:tickLblSkip val="1"/>
        <c:tickMarkSkip val="1"/>
        <c:noMultiLvlLbl val="0"/>
      </c:catAx>
      <c:valAx>
        <c:axId val="128097664"/>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80957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3.5</c:v>
                </c:pt>
                <c:pt idx="1">
                  <c:v>3.07</c:v>
                </c:pt>
                <c:pt idx="2">
                  <c:v>3.8</c:v>
                </c:pt>
                <c:pt idx="3">
                  <c:v>3.01</c:v>
                </c:pt>
                <c:pt idx="4">
                  <c:v>2.9</c:v>
                </c:pt>
              </c:numCache>
            </c:numRef>
          </c:val>
          <c:extLst xmlns:c16r2="http://schemas.microsoft.com/office/drawing/2015/06/chart">
            <c:ext xmlns:c16="http://schemas.microsoft.com/office/drawing/2014/chart" uri="{C3380CC4-5D6E-409C-BE32-E72D297353CC}">
              <c16:uniqueId val="{00000000-6AC3-423B-96E8-0588CDEB096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25.92</c:v>
                </c:pt>
                <c:pt idx="1">
                  <c:v>23.92</c:v>
                </c:pt>
                <c:pt idx="2">
                  <c:v>24.21</c:v>
                </c:pt>
                <c:pt idx="3">
                  <c:v>24.4</c:v>
                </c:pt>
                <c:pt idx="4">
                  <c:v>24.72</c:v>
                </c:pt>
              </c:numCache>
            </c:numRef>
          </c:val>
          <c:extLst xmlns:c16r2="http://schemas.microsoft.com/office/drawing/2015/06/chart">
            <c:ext xmlns:c16="http://schemas.microsoft.com/office/drawing/2014/chart" uri="{C3380CC4-5D6E-409C-BE32-E72D297353CC}">
              <c16:uniqueId val="{00000001-6AC3-423B-96E8-0588CDEB0961}"/>
            </c:ext>
          </c:extLst>
        </c:ser>
        <c:dLbls>
          <c:showLegendKey val="0"/>
          <c:showVal val="0"/>
          <c:showCatName val="0"/>
          <c:showSerName val="0"/>
          <c:showPercent val="0"/>
          <c:showBubbleSize val="0"/>
        </c:dLbls>
        <c:gapWidth val="250"/>
        <c:overlap val="100"/>
        <c:axId val="128103552"/>
        <c:axId val="1281054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-1.07</c:v>
                </c:pt>
                <c:pt idx="1">
                  <c:v>-2.94</c:v>
                </c:pt>
                <c:pt idx="2">
                  <c:v>1.37</c:v>
                </c:pt>
                <c:pt idx="3">
                  <c:v>-0.79</c:v>
                </c:pt>
                <c:pt idx="4">
                  <c:v>-0.13</c:v>
                </c:pt>
              </c:numCache>
            </c:numRef>
          </c:val>
          <c:smooth val="0"/>
          <c:extLst xmlns:c16r2="http://schemas.microsoft.com/office/drawing/2015/06/chart">
            <c:ext xmlns:c16="http://schemas.microsoft.com/office/drawing/2014/chart" uri="{C3380CC4-5D6E-409C-BE32-E72D297353CC}">
              <c16:uniqueId val="{00000002-6AC3-423B-96E8-0588CDEB0961}"/>
            </c:ext>
          </c:extLst>
        </c:ser>
        <c:dLbls>
          <c:showLegendKey val="0"/>
          <c:showVal val="0"/>
          <c:showCatName val="0"/>
          <c:showSerName val="0"/>
          <c:showPercent val="0"/>
          <c:showBubbleSize val="0"/>
        </c:dLbls>
        <c:marker val="1"/>
        <c:smooth val="0"/>
        <c:axId val="128103552"/>
        <c:axId val="128105472"/>
      </c:lineChart>
      <c:catAx>
        <c:axId val="128103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8105472"/>
        <c:crosses val="autoZero"/>
        <c:auto val="1"/>
        <c:lblAlgn val="ctr"/>
        <c:lblOffset val="100"/>
        <c:tickLblSkip val="1"/>
        <c:tickMarkSkip val="1"/>
        <c:noMultiLvlLbl val="0"/>
      </c:catAx>
      <c:valAx>
        <c:axId val="1281054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103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1F36-4656-9198-0C895B9228D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1F36-4656-9198-0C895B9228D7}"/>
            </c:ext>
          </c:extLst>
        </c:ser>
        <c:ser>
          <c:idx val="2"/>
          <c:order val="2"/>
          <c:tx>
            <c:strRef>
              <c:f>データシート!$A$29</c:f>
              <c:strCache>
                <c:ptCount val="1"/>
                <c:pt idx="0">
                  <c:v>国立公園内森林保全事業特別会計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1F36-4656-9198-0C895B9228D7}"/>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1F36-4656-9198-0C895B9228D7}"/>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4-1F36-4656-9198-0C895B9228D7}"/>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0.95</c:v>
                </c:pt>
                <c:pt idx="2">
                  <c:v>#N/A</c:v>
                </c:pt>
                <c:pt idx="3">
                  <c:v>0.31</c:v>
                </c:pt>
                <c:pt idx="4">
                  <c:v>#N/A</c:v>
                </c:pt>
                <c:pt idx="5">
                  <c:v>0.37</c:v>
                </c:pt>
                <c:pt idx="6">
                  <c:v>#N/A</c:v>
                </c:pt>
                <c:pt idx="7">
                  <c:v>0.66</c:v>
                </c:pt>
                <c:pt idx="8">
                  <c:v>#N/A</c:v>
                </c:pt>
                <c:pt idx="9">
                  <c:v>0.34</c:v>
                </c:pt>
              </c:numCache>
            </c:numRef>
          </c:val>
          <c:extLst xmlns:c16r2="http://schemas.microsoft.com/office/drawing/2015/06/chart">
            <c:ext xmlns:c16="http://schemas.microsoft.com/office/drawing/2014/chart" uri="{C3380CC4-5D6E-409C-BE32-E72D297353CC}">
              <c16:uniqueId val="{00000005-1F36-4656-9198-0C895B9228D7}"/>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1.85</c:v>
                </c:pt>
                <c:pt idx="2">
                  <c:v>#N/A</c:v>
                </c:pt>
                <c:pt idx="3">
                  <c:v>1.36</c:v>
                </c:pt>
                <c:pt idx="4">
                  <c:v>#N/A</c:v>
                </c:pt>
                <c:pt idx="5">
                  <c:v>0.64</c:v>
                </c:pt>
                <c:pt idx="6">
                  <c:v>#N/A</c:v>
                </c:pt>
                <c:pt idx="7">
                  <c:v>1.65</c:v>
                </c:pt>
                <c:pt idx="8">
                  <c:v>#N/A</c:v>
                </c:pt>
                <c:pt idx="9">
                  <c:v>1.3</c:v>
                </c:pt>
              </c:numCache>
            </c:numRef>
          </c:val>
          <c:extLst xmlns:c16r2="http://schemas.microsoft.com/office/drawing/2015/06/chart">
            <c:ext xmlns:c16="http://schemas.microsoft.com/office/drawing/2014/chart" uri="{C3380CC4-5D6E-409C-BE32-E72D297353CC}">
              <c16:uniqueId val="{00000006-1F36-4656-9198-0C895B9228D7}"/>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3.49</c:v>
                </c:pt>
                <c:pt idx="2">
                  <c:v>#N/A</c:v>
                </c:pt>
                <c:pt idx="3">
                  <c:v>3.06</c:v>
                </c:pt>
                <c:pt idx="4">
                  <c:v>#N/A</c:v>
                </c:pt>
                <c:pt idx="5">
                  <c:v>3.8</c:v>
                </c:pt>
                <c:pt idx="6">
                  <c:v>#N/A</c:v>
                </c:pt>
                <c:pt idx="7">
                  <c:v>3.01</c:v>
                </c:pt>
                <c:pt idx="8">
                  <c:v>#N/A</c:v>
                </c:pt>
                <c:pt idx="9">
                  <c:v>2.9</c:v>
                </c:pt>
              </c:numCache>
            </c:numRef>
          </c:val>
          <c:extLst xmlns:c16r2="http://schemas.microsoft.com/office/drawing/2015/06/chart">
            <c:ext xmlns:c16="http://schemas.microsoft.com/office/drawing/2014/chart" uri="{C3380CC4-5D6E-409C-BE32-E72D297353CC}">
              <c16:uniqueId val="{00000007-1F36-4656-9198-0C895B9228D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3.22</c:v>
                </c:pt>
                <c:pt idx="2">
                  <c:v>#N/A</c:v>
                </c:pt>
                <c:pt idx="3">
                  <c:v>2.92</c:v>
                </c:pt>
                <c:pt idx="4">
                  <c:v>#N/A</c:v>
                </c:pt>
                <c:pt idx="5">
                  <c:v>2.64</c:v>
                </c:pt>
                <c:pt idx="6">
                  <c:v>#N/A</c:v>
                </c:pt>
                <c:pt idx="7">
                  <c:v>2.73</c:v>
                </c:pt>
                <c:pt idx="8">
                  <c:v>#N/A</c:v>
                </c:pt>
                <c:pt idx="9">
                  <c:v>3.95</c:v>
                </c:pt>
              </c:numCache>
            </c:numRef>
          </c:val>
          <c:extLst xmlns:c16r2="http://schemas.microsoft.com/office/drawing/2015/06/chart">
            <c:ext xmlns:c16="http://schemas.microsoft.com/office/drawing/2014/chart" uri="{C3380CC4-5D6E-409C-BE32-E72D297353CC}">
              <c16:uniqueId val="{00000008-1F36-4656-9198-0C895B9228D7}"/>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3.08</c:v>
                </c:pt>
                <c:pt idx="2">
                  <c:v>#N/A</c:v>
                </c:pt>
                <c:pt idx="3">
                  <c:v>2.42</c:v>
                </c:pt>
                <c:pt idx="4">
                  <c:v>#N/A</c:v>
                </c:pt>
                <c:pt idx="5">
                  <c:v>1.93</c:v>
                </c:pt>
                <c:pt idx="6">
                  <c:v>#N/A</c:v>
                </c:pt>
                <c:pt idx="7">
                  <c:v>1.38</c:v>
                </c:pt>
                <c:pt idx="8">
                  <c:v>0.23</c:v>
                </c:pt>
                <c:pt idx="9">
                  <c:v>#N/A</c:v>
                </c:pt>
              </c:numCache>
            </c:numRef>
          </c:val>
          <c:extLst xmlns:c16r2="http://schemas.microsoft.com/office/drawing/2015/06/chart">
            <c:ext xmlns:c16="http://schemas.microsoft.com/office/drawing/2014/chart" uri="{C3380CC4-5D6E-409C-BE32-E72D297353CC}">
              <c16:uniqueId val="{00000009-1F36-4656-9198-0C895B9228D7}"/>
            </c:ext>
          </c:extLst>
        </c:ser>
        <c:dLbls>
          <c:showLegendKey val="0"/>
          <c:showVal val="0"/>
          <c:showCatName val="0"/>
          <c:showSerName val="0"/>
          <c:showPercent val="0"/>
          <c:showBubbleSize val="0"/>
        </c:dLbls>
        <c:gapWidth val="150"/>
        <c:overlap val="100"/>
        <c:axId val="143645696"/>
        <c:axId val="143667968"/>
      </c:barChart>
      <c:catAx>
        <c:axId val="143645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3667968"/>
        <c:crosses val="autoZero"/>
        <c:auto val="1"/>
        <c:lblAlgn val="ctr"/>
        <c:lblOffset val="100"/>
        <c:tickLblSkip val="1"/>
        <c:tickMarkSkip val="1"/>
        <c:noMultiLvlLbl val="0"/>
      </c:catAx>
      <c:valAx>
        <c:axId val="1436679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36456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931</c:v>
                </c:pt>
                <c:pt idx="5">
                  <c:v>971</c:v>
                </c:pt>
                <c:pt idx="8">
                  <c:v>1015</c:v>
                </c:pt>
                <c:pt idx="11">
                  <c:v>1028</c:v>
                </c:pt>
                <c:pt idx="14">
                  <c:v>1014</c:v>
                </c:pt>
              </c:numCache>
            </c:numRef>
          </c:val>
          <c:extLst xmlns:c16r2="http://schemas.microsoft.com/office/drawing/2015/06/chart">
            <c:ext xmlns:c16="http://schemas.microsoft.com/office/drawing/2014/chart" uri="{C3380CC4-5D6E-409C-BE32-E72D297353CC}">
              <c16:uniqueId val="{00000000-B785-4B28-BADF-1AFD18B8CA7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1</c:v>
                </c:pt>
                <c:pt idx="3">
                  <c:v>1</c:v>
                </c:pt>
                <c:pt idx="6">
                  <c:v>1</c:v>
                </c:pt>
                <c:pt idx="9">
                  <c:v>0</c:v>
                </c:pt>
                <c:pt idx="12">
                  <c:v>0</c:v>
                </c:pt>
              </c:numCache>
            </c:numRef>
          </c:val>
          <c:extLst xmlns:c16r2="http://schemas.microsoft.com/office/drawing/2015/06/chart">
            <c:ext xmlns:c16="http://schemas.microsoft.com/office/drawing/2014/chart" uri="{C3380CC4-5D6E-409C-BE32-E72D297353CC}">
              <c16:uniqueId val="{00000001-B785-4B28-BADF-1AFD18B8CA7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81</c:v>
                </c:pt>
                <c:pt idx="3">
                  <c:v>62</c:v>
                </c:pt>
                <c:pt idx="6">
                  <c:v>52</c:v>
                </c:pt>
                <c:pt idx="9">
                  <c:v>51</c:v>
                </c:pt>
                <c:pt idx="12">
                  <c:v>69</c:v>
                </c:pt>
              </c:numCache>
            </c:numRef>
          </c:val>
          <c:extLst xmlns:c16r2="http://schemas.microsoft.com/office/drawing/2015/06/chart">
            <c:ext xmlns:c16="http://schemas.microsoft.com/office/drawing/2014/chart" uri="{C3380CC4-5D6E-409C-BE32-E72D297353CC}">
              <c16:uniqueId val="{00000002-B785-4B28-BADF-1AFD18B8CA7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c:v>
                </c:pt>
                <c:pt idx="3">
                  <c:v>2</c:v>
                </c:pt>
                <c:pt idx="6">
                  <c:v>3</c:v>
                </c:pt>
                <c:pt idx="9">
                  <c:v>8</c:v>
                </c:pt>
                <c:pt idx="12">
                  <c:v>33</c:v>
                </c:pt>
              </c:numCache>
            </c:numRef>
          </c:val>
          <c:extLst xmlns:c16r2="http://schemas.microsoft.com/office/drawing/2015/06/chart">
            <c:ext xmlns:c16="http://schemas.microsoft.com/office/drawing/2014/chart" uri="{C3380CC4-5D6E-409C-BE32-E72D297353CC}">
              <c16:uniqueId val="{00000003-B785-4B28-BADF-1AFD18B8CA7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283</c:v>
                </c:pt>
                <c:pt idx="3">
                  <c:v>283</c:v>
                </c:pt>
                <c:pt idx="6">
                  <c:v>289</c:v>
                </c:pt>
                <c:pt idx="9">
                  <c:v>236</c:v>
                </c:pt>
                <c:pt idx="12">
                  <c:v>225</c:v>
                </c:pt>
              </c:numCache>
            </c:numRef>
          </c:val>
          <c:extLst xmlns:c16r2="http://schemas.microsoft.com/office/drawing/2015/06/chart">
            <c:ext xmlns:c16="http://schemas.microsoft.com/office/drawing/2014/chart" uri="{C3380CC4-5D6E-409C-BE32-E72D297353CC}">
              <c16:uniqueId val="{00000004-B785-4B28-BADF-1AFD18B8CA7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785-4B28-BADF-1AFD18B8CA7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B785-4B28-BADF-1AFD18B8CA7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1224</c:v>
                </c:pt>
                <c:pt idx="3">
                  <c:v>1188</c:v>
                </c:pt>
                <c:pt idx="6">
                  <c:v>1225</c:v>
                </c:pt>
                <c:pt idx="9">
                  <c:v>1157</c:v>
                </c:pt>
                <c:pt idx="12">
                  <c:v>1177</c:v>
                </c:pt>
              </c:numCache>
            </c:numRef>
          </c:val>
          <c:extLst xmlns:c16r2="http://schemas.microsoft.com/office/drawing/2015/06/chart">
            <c:ext xmlns:c16="http://schemas.microsoft.com/office/drawing/2014/chart" uri="{C3380CC4-5D6E-409C-BE32-E72D297353CC}">
              <c16:uniqueId val="{00000007-B785-4B28-BADF-1AFD18B8CA76}"/>
            </c:ext>
          </c:extLst>
        </c:ser>
        <c:dLbls>
          <c:showLegendKey val="0"/>
          <c:showVal val="0"/>
          <c:showCatName val="0"/>
          <c:showSerName val="0"/>
          <c:showPercent val="0"/>
          <c:showBubbleSize val="0"/>
        </c:dLbls>
        <c:gapWidth val="100"/>
        <c:overlap val="100"/>
        <c:axId val="128178432"/>
        <c:axId val="1435037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660</c:v>
                </c:pt>
                <c:pt idx="2">
                  <c:v>#N/A</c:v>
                </c:pt>
                <c:pt idx="3">
                  <c:v>#N/A</c:v>
                </c:pt>
                <c:pt idx="4">
                  <c:v>565</c:v>
                </c:pt>
                <c:pt idx="5">
                  <c:v>#N/A</c:v>
                </c:pt>
                <c:pt idx="6">
                  <c:v>#N/A</c:v>
                </c:pt>
                <c:pt idx="7">
                  <c:v>555</c:v>
                </c:pt>
                <c:pt idx="8">
                  <c:v>#N/A</c:v>
                </c:pt>
                <c:pt idx="9">
                  <c:v>#N/A</c:v>
                </c:pt>
                <c:pt idx="10">
                  <c:v>424</c:v>
                </c:pt>
                <c:pt idx="11">
                  <c:v>#N/A</c:v>
                </c:pt>
                <c:pt idx="12">
                  <c:v>#N/A</c:v>
                </c:pt>
                <c:pt idx="13">
                  <c:v>490</c:v>
                </c:pt>
                <c:pt idx="14">
                  <c:v>#N/A</c:v>
                </c:pt>
              </c:numCache>
            </c:numRef>
          </c:val>
          <c:smooth val="0"/>
          <c:extLst xmlns:c16r2="http://schemas.microsoft.com/office/drawing/2015/06/chart">
            <c:ext xmlns:c16="http://schemas.microsoft.com/office/drawing/2014/chart" uri="{C3380CC4-5D6E-409C-BE32-E72D297353CC}">
              <c16:uniqueId val="{00000008-B785-4B28-BADF-1AFD18B8CA76}"/>
            </c:ext>
          </c:extLst>
        </c:ser>
        <c:dLbls>
          <c:showLegendKey val="0"/>
          <c:showVal val="0"/>
          <c:showCatName val="0"/>
          <c:showSerName val="0"/>
          <c:showPercent val="0"/>
          <c:showBubbleSize val="0"/>
        </c:dLbls>
        <c:marker val="1"/>
        <c:smooth val="0"/>
        <c:axId val="128178432"/>
        <c:axId val="143503744"/>
      </c:lineChart>
      <c:catAx>
        <c:axId val="128178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3503744"/>
        <c:crosses val="autoZero"/>
        <c:auto val="1"/>
        <c:lblAlgn val="ctr"/>
        <c:lblOffset val="100"/>
        <c:tickLblSkip val="1"/>
        <c:tickMarkSkip val="1"/>
        <c:noMultiLvlLbl val="0"/>
      </c:catAx>
      <c:valAx>
        <c:axId val="1435037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178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9509</c:v>
                </c:pt>
                <c:pt idx="5">
                  <c:v>9600</c:v>
                </c:pt>
                <c:pt idx="8">
                  <c:v>10111</c:v>
                </c:pt>
                <c:pt idx="11">
                  <c:v>10074</c:v>
                </c:pt>
                <c:pt idx="14">
                  <c:v>9739</c:v>
                </c:pt>
              </c:numCache>
            </c:numRef>
          </c:val>
          <c:extLst xmlns:c16r2="http://schemas.microsoft.com/office/drawing/2015/06/chart">
            <c:ext xmlns:c16="http://schemas.microsoft.com/office/drawing/2014/chart" uri="{C3380CC4-5D6E-409C-BE32-E72D297353CC}">
              <c16:uniqueId val="{00000000-0E1D-4132-B085-A84C58277CD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961</c:v>
                </c:pt>
                <c:pt idx="5">
                  <c:v>1026</c:v>
                </c:pt>
                <c:pt idx="8">
                  <c:v>1111</c:v>
                </c:pt>
                <c:pt idx="11">
                  <c:v>1215</c:v>
                </c:pt>
                <c:pt idx="14">
                  <c:v>1243</c:v>
                </c:pt>
              </c:numCache>
            </c:numRef>
          </c:val>
          <c:extLst xmlns:c16r2="http://schemas.microsoft.com/office/drawing/2015/06/chart">
            <c:ext xmlns:c16="http://schemas.microsoft.com/office/drawing/2014/chart" uri="{C3380CC4-5D6E-409C-BE32-E72D297353CC}">
              <c16:uniqueId val="{00000001-0E1D-4132-B085-A84C58277CD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2984</c:v>
                </c:pt>
                <c:pt idx="5">
                  <c:v>2558</c:v>
                </c:pt>
                <c:pt idx="8">
                  <c:v>2481</c:v>
                </c:pt>
                <c:pt idx="11">
                  <c:v>2541</c:v>
                </c:pt>
                <c:pt idx="14">
                  <c:v>2475</c:v>
                </c:pt>
              </c:numCache>
            </c:numRef>
          </c:val>
          <c:extLst xmlns:c16r2="http://schemas.microsoft.com/office/drawing/2015/06/chart">
            <c:ext xmlns:c16="http://schemas.microsoft.com/office/drawing/2014/chart" uri="{C3380CC4-5D6E-409C-BE32-E72D297353CC}">
              <c16:uniqueId val="{00000002-0E1D-4132-B085-A84C58277CD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0E1D-4132-B085-A84C58277CD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0E1D-4132-B085-A84C58277CD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E1D-4132-B085-A84C58277CD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1210</c:v>
                </c:pt>
                <c:pt idx="3">
                  <c:v>991</c:v>
                </c:pt>
                <c:pt idx="6">
                  <c:v>952</c:v>
                </c:pt>
                <c:pt idx="9">
                  <c:v>878</c:v>
                </c:pt>
                <c:pt idx="12">
                  <c:v>882</c:v>
                </c:pt>
              </c:numCache>
            </c:numRef>
          </c:val>
          <c:extLst xmlns:c16r2="http://schemas.microsoft.com/office/drawing/2015/06/chart">
            <c:ext xmlns:c16="http://schemas.microsoft.com/office/drawing/2014/chart" uri="{C3380CC4-5D6E-409C-BE32-E72D297353CC}">
              <c16:uniqueId val="{00000006-0E1D-4132-B085-A84C58277CD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9</c:v>
                </c:pt>
                <c:pt idx="3">
                  <c:v>214</c:v>
                </c:pt>
                <c:pt idx="6">
                  <c:v>1013</c:v>
                </c:pt>
                <c:pt idx="9">
                  <c:v>1391</c:v>
                </c:pt>
                <c:pt idx="12">
                  <c:v>1342</c:v>
                </c:pt>
              </c:numCache>
            </c:numRef>
          </c:val>
          <c:extLst xmlns:c16r2="http://schemas.microsoft.com/office/drawing/2015/06/chart">
            <c:ext xmlns:c16="http://schemas.microsoft.com/office/drawing/2014/chart" uri="{C3380CC4-5D6E-409C-BE32-E72D297353CC}">
              <c16:uniqueId val="{00000007-0E1D-4132-B085-A84C58277CD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3530</c:v>
                </c:pt>
                <c:pt idx="3">
                  <c:v>3523</c:v>
                </c:pt>
                <c:pt idx="6">
                  <c:v>3444</c:v>
                </c:pt>
                <c:pt idx="9">
                  <c:v>3268</c:v>
                </c:pt>
                <c:pt idx="12">
                  <c:v>3133</c:v>
                </c:pt>
              </c:numCache>
            </c:numRef>
          </c:val>
          <c:extLst xmlns:c16r2="http://schemas.microsoft.com/office/drawing/2015/06/chart">
            <c:ext xmlns:c16="http://schemas.microsoft.com/office/drawing/2014/chart" uri="{C3380CC4-5D6E-409C-BE32-E72D297353CC}">
              <c16:uniqueId val="{00000008-0E1D-4132-B085-A84C58277CD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626</c:v>
                </c:pt>
                <c:pt idx="3">
                  <c:v>580</c:v>
                </c:pt>
                <c:pt idx="6">
                  <c:v>505</c:v>
                </c:pt>
                <c:pt idx="9">
                  <c:v>458</c:v>
                </c:pt>
                <c:pt idx="12">
                  <c:v>630</c:v>
                </c:pt>
              </c:numCache>
            </c:numRef>
          </c:val>
          <c:extLst xmlns:c16r2="http://schemas.microsoft.com/office/drawing/2015/06/chart">
            <c:ext xmlns:c16="http://schemas.microsoft.com/office/drawing/2014/chart" uri="{C3380CC4-5D6E-409C-BE32-E72D297353CC}">
              <c16:uniqueId val="{00000009-0E1D-4132-B085-A84C58277CD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12384</c:v>
                </c:pt>
                <c:pt idx="3">
                  <c:v>12379</c:v>
                </c:pt>
                <c:pt idx="6">
                  <c:v>12262</c:v>
                </c:pt>
                <c:pt idx="9">
                  <c:v>11905</c:v>
                </c:pt>
                <c:pt idx="12">
                  <c:v>11632</c:v>
                </c:pt>
              </c:numCache>
            </c:numRef>
          </c:val>
          <c:extLst xmlns:c16r2="http://schemas.microsoft.com/office/drawing/2015/06/chart">
            <c:ext xmlns:c16="http://schemas.microsoft.com/office/drawing/2014/chart" uri="{C3380CC4-5D6E-409C-BE32-E72D297353CC}">
              <c16:uniqueId val="{0000000A-0E1D-4132-B085-A84C58277CDF}"/>
            </c:ext>
          </c:extLst>
        </c:ser>
        <c:dLbls>
          <c:showLegendKey val="0"/>
          <c:showVal val="0"/>
          <c:showCatName val="0"/>
          <c:showSerName val="0"/>
          <c:showPercent val="0"/>
          <c:showBubbleSize val="0"/>
        </c:dLbls>
        <c:gapWidth val="100"/>
        <c:overlap val="100"/>
        <c:axId val="146666624"/>
        <c:axId val="1466685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4305</c:v>
                </c:pt>
                <c:pt idx="2">
                  <c:v>#N/A</c:v>
                </c:pt>
                <c:pt idx="3">
                  <c:v>#N/A</c:v>
                </c:pt>
                <c:pt idx="4">
                  <c:v>4501</c:v>
                </c:pt>
                <c:pt idx="5">
                  <c:v>#N/A</c:v>
                </c:pt>
                <c:pt idx="6">
                  <c:v>#N/A</c:v>
                </c:pt>
                <c:pt idx="7">
                  <c:v>4474</c:v>
                </c:pt>
                <c:pt idx="8">
                  <c:v>#N/A</c:v>
                </c:pt>
                <c:pt idx="9">
                  <c:v>#N/A</c:v>
                </c:pt>
                <c:pt idx="10">
                  <c:v>4071</c:v>
                </c:pt>
                <c:pt idx="11">
                  <c:v>#N/A</c:v>
                </c:pt>
                <c:pt idx="12">
                  <c:v>#N/A</c:v>
                </c:pt>
                <c:pt idx="13">
                  <c:v>4161</c:v>
                </c:pt>
                <c:pt idx="14">
                  <c:v>#N/A</c:v>
                </c:pt>
              </c:numCache>
            </c:numRef>
          </c:val>
          <c:smooth val="0"/>
          <c:extLst xmlns:c16r2="http://schemas.microsoft.com/office/drawing/2015/06/chart">
            <c:ext xmlns:c16="http://schemas.microsoft.com/office/drawing/2014/chart" uri="{C3380CC4-5D6E-409C-BE32-E72D297353CC}">
              <c16:uniqueId val="{0000000B-0E1D-4132-B085-A84C58277CDF}"/>
            </c:ext>
          </c:extLst>
        </c:ser>
        <c:dLbls>
          <c:showLegendKey val="0"/>
          <c:showVal val="0"/>
          <c:showCatName val="0"/>
          <c:showSerName val="0"/>
          <c:showPercent val="0"/>
          <c:showBubbleSize val="0"/>
        </c:dLbls>
        <c:marker val="1"/>
        <c:smooth val="0"/>
        <c:axId val="146666624"/>
        <c:axId val="146668544"/>
      </c:lineChart>
      <c:catAx>
        <c:axId val="146666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6668544"/>
        <c:crosses val="autoZero"/>
        <c:auto val="1"/>
        <c:lblAlgn val="ctr"/>
        <c:lblOffset val="100"/>
        <c:tickLblSkip val="1"/>
        <c:tickMarkSkip val="1"/>
        <c:noMultiLvlLbl val="0"/>
      </c:catAx>
      <c:valAx>
        <c:axId val="1466685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6666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1388</c:v>
                </c:pt>
                <c:pt idx="1">
                  <c:v>1389</c:v>
                </c:pt>
                <c:pt idx="2">
                  <c:v>1390</c:v>
                </c:pt>
              </c:numCache>
            </c:numRef>
          </c:val>
          <c:extLst xmlns:c16r2="http://schemas.microsoft.com/office/drawing/2015/06/chart">
            <c:ext xmlns:c16="http://schemas.microsoft.com/office/drawing/2014/chart" uri="{C3380CC4-5D6E-409C-BE32-E72D297353CC}">
              <c16:uniqueId val="{00000000-4B7D-4B94-8441-2830BD0CC4C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352</c:v>
                </c:pt>
                <c:pt idx="1">
                  <c:v>372</c:v>
                </c:pt>
                <c:pt idx="2">
                  <c:v>372</c:v>
                </c:pt>
              </c:numCache>
            </c:numRef>
          </c:val>
          <c:extLst xmlns:c16r2="http://schemas.microsoft.com/office/drawing/2015/06/chart">
            <c:ext xmlns:c16="http://schemas.microsoft.com/office/drawing/2014/chart" uri="{C3380CC4-5D6E-409C-BE32-E72D297353CC}">
              <c16:uniqueId val="{00000001-4B7D-4B94-8441-2830BD0CC4C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538</c:v>
                </c:pt>
                <c:pt idx="1">
                  <c:v>563</c:v>
                </c:pt>
                <c:pt idx="2">
                  <c:v>471</c:v>
                </c:pt>
              </c:numCache>
            </c:numRef>
          </c:val>
          <c:extLst xmlns:c16r2="http://schemas.microsoft.com/office/drawing/2015/06/chart">
            <c:ext xmlns:c16="http://schemas.microsoft.com/office/drawing/2014/chart" uri="{C3380CC4-5D6E-409C-BE32-E72D297353CC}">
              <c16:uniqueId val="{00000002-4B7D-4B94-8441-2830BD0CC4CB}"/>
            </c:ext>
          </c:extLst>
        </c:ser>
        <c:dLbls>
          <c:showLegendKey val="0"/>
          <c:showVal val="0"/>
          <c:showCatName val="0"/>
          <c:showSerName val="0"/>
          <c:showPercent val="0"/>
          <c:showBubbleSize val="0"/>
        </c:dLbls>
        <c:gapWidth val="120"/>
        <c:overlap val="100"/>
        <c:axId val="147216640"/>
        <c:axId val="147218432"/>
      </c:barChart>
      <c:catAx>
        <c:axId val="147216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47218432"/>
        <c:crosses val="autoZero"/>
        <c:auto val="1"/>
        <c:lblAlgn val="ctr"/>
        <c:lblOffset val="100"/>
        <c:tickLblSkip val="1"/>
        <c:tickMarkSkip val="1"/>
        <c:noMultiLvlLbl val="0"/>
      </c:catAx>
      <c:valAx>
        <c:axId val="14721843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47216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{38387DE9-E43D-44F5-B68D-3BB811A55596}</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E143-40DD-BBF3-12D8794143F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{034AE673-3DB6-41EF-89F3-A39B2468AB7F}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143-40DD-BBF3-12D8794143F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{4B15BFBC-1EF5-42A4-8FA6-95D7374D5EA0}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143-40DD-BBF3-12D8794143F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{0D7DD379-3287-43BE-9DF6-99006D9BEE94}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143-40DD-BBF3-12D8794143F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{82D343B6-A73F-4030-9AD6-B583921786A9}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143-40DD-BBF3-12D8794143F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{022B6F94-52ED-48D1-B95E-02F5A64651A0}</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E143-40DD-BBF3-12D8794143F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{D9DB1370-470D-4A0F-A043-DE9A0023BF1A}</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E143-40DD-BBF3-12D8794143F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{066B1336-4C45-4596-8635-436A3DA90CB4}</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E143-40DD-BBF3-12D8794143F0}"/>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{F070C4AC-8071-4804-B034-0EE7C86F5914}</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E143-40DD-BBF3-12D8794143F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58.5</c:v>
                </c:pt>
                <c:pt idx="24">
                  <c:v>61.1</c:v>
                </c:pt>
                <c:pt idx="32">
                  <c:v>63.2</c:v>
                </c:pt>
              </c:numCache>
            </c:numRef>
          </c:xVal>
          <c:yVal>
            <c:numRef>
              <c:f>公会計指標分析・財政指標組合せ分析表!$BP$51:$DC$51</c:f>
              <c:numCache>
                <c:formatCode>#,##0.0;"▲ "#,##0.0</c:formatCode>
                <c:ptCount val="40"/>
                <c:pt idx="16">
                  <c:v>91.6</c:v>
                </c:pt>
                <c:pt idx="24">
                  <c:v>84.2</c:v>
                </c:pt>
                <c:pt idx="32">
                  <c:v>86.9</c:v>
                </c:pt>
              </c:numCache>
            </c:numRef>
          </c:yVal>
          <c:smooth val="0"/>
          <c:extLst xmlns:c16r2="http://schemas.microsoft.com/office/drawing/2015/06/chart">
            <c:ext xmlns:c16="http://schemas.microsoft.com/office/drawing/2014/chart" uri="{C3380CC4-5D6E-409C-BE32-E72D297353CC}">
              <c16:uniqueId val="{00000009-E143-40DD-BBF3-12D8794143F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{3C2EEF3E-36B4-4EFA-A099-154BB4800035}</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E143-40DD-BBF3-12D8794143F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{39AC9F54-B874-4DB5-B4FB-5EACB12760D1}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143-40DD-BBF3-12D8794143F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{3DAF7666-48AF-41CC-91D5-871AC6934C8F}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143-40DD-BBF3-12D8794143F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{C8D5A050-813B-43ED-B5C1-5BA93142134A}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143-40DD-BBF3-12D8794143F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{D62571C4-6321-4459-BCCD-A6E5C375EB60}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143-40DD-BBF3-12D8794143F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{7EBA3474-D905-40DA-83AC-D16E894C361E}</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E143-40DD-BBF3-12D8794143F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{0677FC69-BB70-46FA-8D99-3B4D34A2BFB2}</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E143-40DD-BBF3-12D8794143F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{298BE503-4A42-4124-95D5-FCCFE254297F}</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E143-40DD-BBF3-12D8794143F0}"/>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{91F76655-91FF-4D77-8337-65C7BC560922}</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E143-40DD-BBF3-12D8794143F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55.6</c:v>
                </c:pt>
                <c:pt idx="24">
                  <c:v>59.8</c:v>
                </c:pt>
                <c:pt idx="32">
                  <c:v>60.5</c:v>
                </c:pt>
              </c:numCache>
            </c:numRef>
          </c:xVal>
          <c:yVal>
            <c:numRef>
              <c:f>公会計指標分析・財政指標組合せ分析表!$BP$55:$DC$55</c:f>
              <c:numCache>
                <c:formatCode>#,##0.0;"▲ "#,##0.0</c:formatCode>
                <c:ptCount val="40"/>
                <c:pt idx="16">
                  <c:v>58.9</c:v>
                </c:pt>
                <c:pt idx="24">
                  <c:v>51.4</c:v>
                </c:pt>
                <c:pt idx="32">
                  <c:v>46.8</c:v>
                </c:pt>
              </c:numCache>
            </c:numRef>
          </c:yVal>
          <c:smooth val="0"/>
          <c:extLst xmlns:c16r2="http://schemas.microsoft.com/office/drawing/2015/06/chart">
            <c:ext xmlns:c16="http://schemas.microsoft.com/office/drawing/2014/chart" uri="{C3380CC4-5D6E-409C-BE32-E72D297353CC}">
              <c16:uniqueId val="{00000013-E143-40DD-BBF3-12D8794143F0}"/>
            </c:ext>
          </c:extLst>
        </c:ser>
        <c:dLbls>
          <c:showLegendKey val="0"/>
          <c:showVal val="1"/>
          <c:showCatName val="0"/>
          <c:showSerName val="0"/>
          <c:showPercent val="0"/>
          <c:showBubbleSize val="0"/>
        </c:dLbls>
        <c:axId val="146814464"/>
        <c:axId val="146816384"/>
      </c:scatterChart>
      <c:valAx>
        <c:axId val="146814464"/>
        <c:scaling>
          <c:orientation val="minMax"/>
          <c:max val="63.9"/>
          <c:min val="55.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6816384"/>
        <c:crosses val="autoZero"/>
        <c:crossBetween val="midCat"/>
      </c:valAx>
      <c:valAx>
        <c:axId val="146816384"/>
        <c:scaling>
          <c:orientation val="minMax"/>
          <c:max val="100"/>
          <c:min val="4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681446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{846F5AE7-EC12-4F65-AA87-E444A7CD7D47}</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047D-4562-BCF7-7680186BF505}"/>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{EBF260B1-73A0-4AE5-B6F6-C66BC890BF41}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47D-4562-BCF7-7680186BF505}"/>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{AFB8C72C-8D39-4CC0-843C-358D1B094C60}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47D-4562-BCF7-7680186BF505}"/>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{31313D35-BF8D-4675-85CC-554365FB42AD}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47D-4562-BCF7-7680186BF505}"/>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{7D4EF2C4-2A29-44AC-A6A7-A86F7B1C7DBA}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47D-4562-BCF7-7680186BF505}"/>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{958909E8-99E9-40CF-A79E-624FB626E62F}</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047D-4562-BCF7-7680186BF505}"/>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{A90E307B-ED4D-4F30-988D-F13A865BBFE1}</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047D-4562-BCF7-7680186BF505}"/>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{83B85216-41BD-41C9-99F2-54FA62763AA9}</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047D-4562-BCF7-7680186BF505}"/>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{4D1BB516-F7F7-4D8F-BD17-6E2E92AA70A2}</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047D-4562-BCF7-7680186BF50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14.4</c:v>
                </c:pt>
                <c:pt idx="8">
                  <c:v>13.1</c:v>
                </c:pt>
                <c:pt idx="16">
                  <c:v>12.1</c:v>
                </c:pt>
                <c:pt idx="24">
                  <c:v>10.6</c:v>
                </c:pt>
                <c:pt idx="32">
                  <c:v>10.1</c:v>
                </c:pt>
              </c:numCache>
            </c:numRef>
          </c:xVal>
          <c:yVal>
            <c:numRef>
              <c:f>公会計指標分析・財政指標組合せ分析表!$BP$73:$DC$73</c:f>
              <c:numCache>
                <c:formatCode>#,##0.0;"▲ "#,##0.0</c:formatCode>
                <c:ptCount val="40"/>
                <c:pt idx="0">
                  <c:v>86.5</c:v>
                </c:pt>
                <c:pt idx="8">
                  <c:v>92.9</c:v>
                </c:pt>
                <c:pt idx="16">
                  <c:v>91.6</c:v>
                </c:pt>
                <c:pt idx="24">
                  <c:v>84.2</c:v>
                </c:pt>
                <c:pt idx="32">
                  <c:v>86.9</c:v>
                </c:pt>
              </c:numCache>
            </c:numRef>
          </c:yVal>
          <c:smooth val="0"/>
          <c:extLst xmlns:c16r2="http://schemas.microsoft.com/office/drawing/2015/06/chart">
            <c:ext xmlns:c16="http://schemas.microsoft.com/office/drawing/2014/chart" uri="{C3380CC4-5D6E-409C-BE32-E72D297353CC}">
              <c16:uniqueId val="{00000009-047D-4562-BCF7-7680186BF50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{55B0CEC8-BA6F-431B-9886-D37FA1AC9A5A}</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047D-4562-BCF7-7680186BF50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{DA4E3601-9B33-4C28-87B4-6E9FB986DF36}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47D-4562-BCF7-7680186BF505}"/>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{EB1D5362-1517-43EB-902A-0FEFD461860A}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47D-4562-BCF7-7680186BF505}"/>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{93B1A8FE-E7AA-4F9C-AA9F-20D74F17A7EC}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47D-4562-BCF7-7680186BF505}"/>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{8DCDC783-112A-45F5-8514-8A0243E6F919}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47D-4562-BCF7-7680186BF505}"/>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{50A8F7C2-BCAF-4171-B737-903E3EEBD948}</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047D-4562-BCF7-7680186BF505}"/>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{37D0E73C-D920-45D2-A564-B713EF2E0B9D}</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047D-4562-BCF7-7680186BF505}"/>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{F1F3E971-7435-456F-B04F-F82CD77D7994}</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047D-4562-BCF7-7680186BF505}"/>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{FBBBF33E-0D80-4FD0-AE2E-60BC6949CA6A}</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047D-4562-BCF7-7680186BF5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12.5</c:v>
                </c:pt>
                <c:pt idx="8">
                  <c:v>11.5</c:v>
                </c:pt>
                <c:pt idx="16">
                  <c:v>10.8</c:v>
                </c:pt>
                <c:pt idx="24">
                  <c:v>10.199999999999999</c:v>
                </c:pt>
                <c:pt idx="32">
                  <c:v>9.9</c:v>
                </c:pt>
              </c:numCache>
            </c:numRef>
          </c:xVal>
          <c:yVal>
            <c:numRef>
              <c:f>公会計指標分析・財政指標組合せ分析表!$BP$77:$DC$77</c:f>
              <c:numCache>
                <c:formatCode>#,##0.0;"▲ "#,##0.0</c:formatCode>
                <c:ptCount val="40"/>
                <c:pt idx="0">
                  <c:v>55.2</c:v>
                </c:pt>
                <c:pt idx="8">
                  <c:v>54</c:v>
                </c:pt>
                <c:pt idx="16">
                  <c:v>58.9</c:v>
                </c:pt>
                <c:pt idx="24">
                  <c:v>51.4</c:v>
                </c:pt>
                <c:pt idx="32">
                  <c:v>46.8</c:v>
                </c:pt>
              </c:numCache>
            </c:numRef>
          </c:yVal>
          <c:smooth val="0"/>
          <c:extLst xmlns:c16r2="http://schemas.microsoft.com/office/drawing/2015/06/chart">
            <c:ext xmlns:c16="http://schemas.microsoft.com/office/drawing/2014/chart" uri="{C3380CC4-5D6E-409C-BE32-E72D297353CC}">
              <c16:uniqueId val="{00000013-047D-4562-BCF7-7680186BF505}"/>
            </c:ext>
          </c:extLst>
        </c:ser>
        <c:dLbls>
          <c:showLegendKey val="0"/>
          <c:showVal val="1"/>
          <c:showCatName val="0"/>
          <c:showSerName val="0"/>
          <c:showPercent val="0"/>
          <c:showBubbleSize val="0"/>
        </c:dLbls>
        <c:axId val="147514496"/>
        <c:axId val="147516416"/>
      </c:scatterChart>
      <c:valAx>
        <c:axId val="147514496"/>
        <c:scaling>
          <c:orientation val="minMax"/>
          <c:max val="14.799999999999999"/>
          <c:min val="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7516416"/>
        <c:crosses val="autoZero"/>
        <c:crossBetween val="midCat"/>
      </c:valAx>
      <c:valAx>
        <c:axId val="147516416"/>
        <c:scaling>
          <c:orientation val="minMax"/>
          <c:max val="101"/>
          <c:min val="4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751449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北海道斜里町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11,723
11,582
737.13
9,251,211
9,083,381
163,339
5,623,200
11,631,647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86.9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本町の経済は、恵まれた自然環境の下で進展する農業・漁業の基幹産業と、さらには世界自然遺産を背景に発展する観光産業によって支えられています。特に漁業は、主要魚種の「さけ・ます」の水揚げが日本一となっています。また、こうした一次産業を基盤とした農水産加工や、世界自然遺産「知床」を背景とした観光に付随した多様性のある産業形態となっていることから、財政力指数は類似団体平均より上回っています。</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61685</xdr:rowOff>
    </xdr:to>
    <xdr:cxnSp macro="">
      <xdr:nvCxnSpPr>
        <xdr:cNvPr id="66" name="直線コネクタ 65"/>
        <xdr:cNvCxnSpPr/>
      </xdr:nvCxnSpPr>
      <xdr:spPr>
        <a:xfrm flipV="1">
          <a:off x="4953000" y="6261100"/>
          <a:ext cx="0" cy="1344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9"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0" name="直線コネクタ 69"/>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40</xdr:row>
      <xdr:rowOff>127000</xdr:rowOff>
    </xdr:to>
    <xdr:cxnSp macro="">
      <xdr:nvCxnSpPr>
        <xdr:cNvPr id="71" name="直線コネクタ 70"/>
        <xdr:cNvCxnSpPr/>
      </xdr:nvCxnSpPr>
      <xdr:spPr>
        <a:xfrm>
          <a:off x="4114800" y="698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118127</xdr:rowOff>
    </xdr:from>
    <xdr:ext cx="762000" cy="259045"/>
    <xdr:sp macro="" textlink="">
      <xdr:nvSpPr>
        <xdr:cNvPr id="72" name="財政力平均値テキスト"/>
        <xdr:cNvSpPr txBox="1"/>
      </xdr:nvSpPr>
      <xdr:spPr>
        <a:xfrm>
          <a:off x="5041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3" name="フローチャート: 判断 72"/>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40</xdr:row>
      <xdr:rowOff>127000</xdr:rowOff>
    </xdr:to>
    <xdr:cxnSp macro="">
      <xdr:nvCxnSpPr>
        <xdr:cNvPr id="74" name="直線コネクタ 73"/>
        <xdr:cNvCxnSpPr/>
      </xdr:nvCxnSpPr>
      <xdr:spPr>
        <a:xfrm>
          <a:off x="3225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5" name="フローチャート: 判断 74"/>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76" name="テキスト ボックス 75"/>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40</xdr:row>
      <xdr:rowOff>127000</xdr:rowOff>
    </xdr:to>
    <xdr:cxnSp macro="">
      <xdr:nvCxnSpPr>
        <xdr:cNvPr id="77" name="直線コネクタ 76"/>
        <xdr:cNvCxnSpPr/>
      </xdr:nvCxnSpPr>
      <xdr:spPr>
        <a:xfrm>
          <a:off x="2336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8" name="フローチャート: 判断 77"/>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9" name="テキスト ボックス 78"/>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40</xdr:row>
      <xdr:rowOff>127000</xdr:rowOff>
    </xdr:to>
    <xdr:cxnSp macro="">
      <xdr:nvCxnSpPr>
        <xdr:cNvPr id="80" name="直線コネクタ 79"/>
        <xdr:cNvCxnSpPr/>
      </xdr:nvCxnSpPr>
      <xdr:spPr>
        <a:xfrm>
          <a:off x="1447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1" name="フローチャート: 判断 80"/>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129920</xdr:rowOff>
    </xdr:from>
    <xdr:ext cx="762000" cy="259045"/>
    <xdr:sp macro="" textlink="">
      <xdr:nvSpPr>
        <xdr:cNvPr id="82" name="テキスト ボックス 81"/>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3" name="フローチャート: 判断 82"/>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84" name="テキスト ボックス 83"/>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90" name="楕円 89"/>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92727</xdr:rowOff>
    </xdr:from>
    <xdr:ext cx="762000" cy="259045"/>
    <xdr:sp macro="" textlink="">
      <xdr:nvSpPr>
        <xdr:cNvPr id="91" name="財政力該当値テキスト"/>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92" name="楕円 91"/>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93" name="テキスト ボックス 92"/>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4" name="楕円 93"/>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95" name="テキスト ボックス 94"/>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6" name="楕円 95"/>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97" name="テキスト ボックス 96"/>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8" name="楕円 97"/>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99" name="テキスト ボックス 98"/>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　平成２</a:t>
          </a:r>
          <a:r>
            <a:rPr lang="ja-JP" altLang="en-US" sz="1100">
              <a:solidFill>
                <a:schemeClr val="dk1"/>
              </a:solidFill>
              <a:effectLst/>
              <a:latin typeface="+mn-lt"/>
              <a:ea typeface="+mn-ea"/>
              <a:cs typeface="+mn-cs"/>
            </a:rPr>
            <a:t>９</a:t>
          </a:r>
          <a:r>
            <a:rPr lang="ja-JP" altLang="ja-JP" sz="1100">
              <a:solidFill>
                <a:schemeClr val="dk1"/>
              </a:solidFill>
              <a:effectLst/>
              <a:latin typeface="+mn-lt"/>
              <a:ea typeface="+mn-ea"/>
              <a:cs typeface="+mn-cs"/>
            </a:rPr>
            <a:t>年度については、起債元利償還金や</a:t>
          </a:r>
          <a:r>
            <a:rPr lang="ja-JP" altLang="en-US" sz="1100">
              <a:solidFill>
                <a:schemeClr val="dk1"/>
              </a:solidFill>
              <a:effectLst/>
              <a:latin typeface="+mn-lt"/>
              <a:ea typeface="+mn-ea"/>
              <a:cs typeface="+mn-cs"/>
            </a:rPr>
            <a:t>物</a:t>
          </a:r>
          <a:r>
            <a:rPr lang="ja-JP" altLang="ja-JP" sz="1100">
              <a:solidFill>
                <a:schemeClr val="dk1"/>
              </a:solidFill>
              <a:effectLst/>
              <a:latin typeface="+mn-lt"/>
              <a:ea typeface="+mn-ea"/>
              <a:cs typeface="+mn-cs"/>
            </a:rPr>
            <a:t>件費などが</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したことなどもあり、数値が</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しています。</a:t>
          </a:r>
          <a:endParaRPr lang="ja-JP" altLang="ja-JP" sz="1400">
            <a:effectLst/>
          </a:endParaRPr>
        </a:p>
        <a:p>
          <a:pPr eaLnBrk="1" fontAlgn="auto" latinLnBrk="0" hangingPunct="1"/>
          <a:r>
            <a:rPr lang="ja-JP" altLang="ja-JP" sz="1100">
              <a:solidFill>
                <a:schemeClr val="dk1"/>
              </a:solidFill>
              <a:effectLst/>
              <a:latin typeface="+mn-lt"/>
              <a:ea typeface="+mn-ea"/>
              <a:cs typeface="+mn-cs"/>
            </a:rPr>
            <a:t>　今後も財政環境が厳しくなっていくことが予想されますが、この間実施してきている行政改革等により数値の大幅な上昇は避けられてきており、引き続き、義務的経費の削減に努めているところです。</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6" name="直線コネクタ 115"/>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7" name="テキスト ボックス 116"/>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8" name="直線コネクタ 117"/>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9" name="テキスト ボックス 118"/>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0" name="直線コネクタ 119"/>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1" name="テキスト ボックス 120"/>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2" name="直線コネクタ 121"/>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3" name="テキスト ボックス 122"/>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4" name="直線コネクタ 123"/>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5" name="テキスト ボックス 124"/>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6" name="直線コネクタ 125"/>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7" name="テキスト ボックス 126"/>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8" name="直線コネクタ 12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66</xdr:row>
      <xdr:rowOff>92891</xdr:rowOff>
    </xdr:to>
    <xdr:cxnSp macro="">
      <xdr:nvCxnSpPr>
        <xdr:cNvPr id="131" name="直線コネクタ 130"/>
        <xdr:cNvCxnSpPr/>
      </xdr:nvCxnSpPr>
      <xdr:spPr>
        <a:xfrm flipV="1">
          <a:off x="4953000" y="10167620"/>
          <a:ext cx="0" cy="1240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64968</xdr:rowOff>
    </xdr:from>
    <xdr:ext cx="762000" cy="259045"/>
    <xdr:sp macro="" textlink="">
      <xdr:nvSpPr>
        <xdr:cNvPr id="132" name="財政構造の弾力性最小値テキスト"/>
        <xdr:cNvSpPr txBox="1"/>
      </xdr:nvSpPr>
      <xdr:spPr>
        <a:xfrm>
          <a:off x="5041900" y="1138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92891</xdr:rowOff>
    </xdr:from>
    <xdr:to>
      <xdr:col>24</xdr:col>
      <xdr:colOff>12700</xdr:colOff>
      <xdr:row>66</xdr:row>
      <xdr:rowOff>92891</xdr:rowOff>
    </xdr:to>
    <xdr:cxnSp macro="">
      <xdr:nvCxnSpPr>
        <xdr:cNvPr id="133" name="直線コネクタ 132"/>
        <xdr:cNvCxnSpPr/>
      </xdr:nvCxnSpPr>
      <xdr:spPr>
        <a:xfrm>
          <a:off x="4864100" y="11408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34" name="財政構造の弾力性最大値テキスト"/>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35" name="直線コネクタ 134"/>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109038</xdr:rowOff>
    </xdr:from>
    <xdr:to>
      <xdr:col>23</xdr:col>
      <xdr:colOff>133350</xdr:colOff>
      <xdr:row>62</xdr:row>
      <xdr:rowOff>103051</xdr:rowOff>
    </xdr:to>
    <xdr:cxnSp macro="">
      <xdr:nvCxnSpPr>
        <xdr:cNvPr id="136" name="直線コネクタ 135"/>
        <xdr:cNvCxnSpPr/>
      </xdr:nvCxnSpPr>
      <xdr:spPr>
        <a:xfrm>
          <a:off x="4114800" y="10567488"/>
          <a:ext cx="838200" cy="16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11447</xdr:rowOff>
    </xdr:from>
    <xdr:ext cx="762000" cy="259045"/>
    <xdr:sp macro="" textlink="">
      <xdr:nvSpPr>
        <xdr:cNvPr id="137" name="財政構造の弾力性平均値テキスト"/>
        <xdr:cNvSpPr txBox="1"/>
      </xdr:nvSpPr>
      <xdr:spPr>
        <a:xfrm>
          <a:off x="5041900" y="1081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8" name="フローチャート: 判断 137"/>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109038</xdr:rowOff>
    </xdr:from>
    <xdr:to>
      <xdr:col>19</xdr:col>
      <xdr:colOff>133350</xdr:colOff>
      <xdr:row>62</xdr:row>
      <xdr:rowOff>144417</xdr:rowOff>
    </xdr:to>
    <xdr:cxnSp macro="">
      <xdr:nvCxnSpPr>
        <xdr:cNvPr id="139" name="直線コネクタ 138"/>
        <xdr:cNvCxnSpPr/>
      </xdr:nvCxnSpPr>
      <xdr:spPr>
        <a:xfrm flipV="1">
          <a:off x="3225800" y="10567488"/>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169454</xdr:rowOff>
    </xdr:from>
    <xdr:to>
      <xdr:col>19</xdr:col>
      <xdr:colOff>184150</xdr:colOff>
      <xdr:row>63</xdr:row>
      <xdr:rowOff>99604</xdr:rowOff>
    </xdr:to>
    <xdr:sp macro="" textlink="">
      <xdr:nvSpPr>
        <xdr:cNvPr id="140" name="フローチャート: 判断 139"/>
        <xdr:cNvSpPr/>
      </xdr:nvSpPr>
      <xdr:spPr>
        <a:xfrm>
          <a:off x="4064000" y="10799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84381</xdr:rowOff>
    </xdr:from>
    <xdr:ext cx="736600" cy="259045"/>
    <xdr:sp macro="" textlink="">
      <xdr:nvSpPr>
        <xdr:cNvPr id="141" name="テキスト ボックス 140"/>
        <xdr:cNvSpPr txBox="1"/>
      </xdr:nvSpPr>
      <xdr:spPr>
        <a:xfrm>
          <a:off x="3733800" y="10885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144417</xdr:rowOff>
    </xdr:from>
    <xdr:to>
      <xdr:col>15</xdr:col>
      <xdr:colOff>82550</xdr:colOff>
      <xdr:row>63</xdr:row>
      <xdr:rowOff>159113</xdr:rowOff>
    </xdr:to>
    <xdr:cxnSp macro="">
      <xdr:nvCxnSpPr>
        <xdr:cNvPr id="142" name="直線コネクタ 141"/>
        <xdr:cNvCxnSpPr/>
      </xdr:nvCxnSpPr>
      <xdr:spPr>
        <a:xfrm flipV="1">
          <a:off x="2336800" y="10774317"/>
          <a:ext cx="889000" cy="18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17780</xdr:rowOff>
    </xdr:from>
    <xdr:to>
      <xdr:col>15</xdr:col>
      <xdr:colOff>133350</xdr:colOff>
      <xdr:row>62</xdr:row>
      <xdr:rowOff>119380</xdr:rowOff>
    </xdr:to>
    <xdr:sp macro="" textlink="">
      <xdr:nvSpPr>
        <xdr:cNvPr id="143" name="フローチャート: 判断 142"/>
        <xdr:cNvSpPr/>
      </xdr:nvSpPr>
      <xdr:spPr>
        <a:xfrm>
          <a:off x="3175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129557</xdr:rowOff>
    </xdr:from>
    <xdr:ext cx="762000" cy="259045"/>
    <xdr:sp macro="" textlink="">
      <xdr:nvSpPr>
        <xdr:cNvPr id="144" name="テキスト ボックス 143"/>
        <xdr:cNvSpPr txBox="1"/>
      </xdr:nvSpPr>
      <xdr:spPr>
        <a:xfrm>
          <a:off x="2844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109946</xdr:rowOff>
    </xdr:from>
    <xdr:to>
      <xdr:col>11</xdr:col>
      <xdr:colOff>31750</xdr:colOff>
      <xdr:row>63</xdr:row>
      <xdr:rowOff>159113</xdr:rowOff>
    </xdr:to>
    <xdr:cxnSp macro="">
      <xdr:nvCxnSpPr>
        <xdr:cNvPr id="145" name="直線コネクタ 144"/>
        <xdr:cNvCxnSpPr/>
      </xdr:nvCxnSpPr>
      <xdr:spPr>
        <a:xfrm>
          <a:off x="1447800" y="10739846"/>
          <a:ext cx="889000" cy="22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45357</xdr:rowOff>
    </xdr:from>
    <xdr:to>
      <xdr:col>11</xdr:col>
      <xdr:colOff>82550</xdr:colOff>
      <xdr:row>62</xdr:row>
      <xdr:rowOff>146957</xdr:rowOff>
    </xdr:to>
    <xdr:sp macro="" textlink="">
      <xdr:nvSpPr>
        <xdr:cNvPr id="146" name="フローチャート: 判断 145"/>
        <xdr:cNvSpPr/>
      </xdr:nvSpPr>
      <xdr:spPr>
        <a:xfrm>
          <a:off x="2286000" y="106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157134</xdr:rowOff>
    </xdr:from>
    <xdr:ext cx="762000" cy="259045"/>
    <xdr:sp macro="" textlink="">
      <xdr:nvSpPr>
        <xdr:cNvPr id="147" name="テキスト ボックス 146"/>
        <xdr:cNvSpPr txBox="1"/>
      </xdr:nvSpPr>
      <xdr:spPr>
        <a:xfrm>
          <a:off x="1955800" y="1044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85816</xdr:rowOff>
    </xdr:from>
    <xdr:to>
      <xdr:col>7</xdr:col>
      <xdr:colOff>31750</xdr:colOff>
      <xdr:row>62</xdr:row>
      <xdr:rowOff>15966</xdr:rowOff>
    </xdr:to>
    <xdr:sp macro="" textlink="">
      <xdr:nvSpPr>
        <xdr:cNvPr id="148" name="フローチャート: 判断 147"/>
        <xdr:cNvSpPr/>
      </xdr:nvSpPr>
      <xdr:spPr>
        <a:xfrm>
          <a:off x="1397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26143</xdr:rowOff>
    </xdr:from>
    <xdr:ext cx="762000" cy="259045"/>
    <xdr:sp macro="" textlink="">
      <xdr:nvSpPr>
        <xdr:cNvPr id="149" name="テキスト ボックス 148"/>
        <xdr:cNvSpPr txBox="1"/>
      </xdr:nvSpPr>
      <xdr:spPr>
        <a:xfrm>
          <a:off x="1066800" y="1031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0" name="テキスト ボックス 14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1" name="テキスト ボックス 15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2" name="テキスト ボックス 15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3" name="テキスト ボックス 15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4" name="テキスト ボックス 15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52251</xdr:rowOff>
    </xdr:from>
    <xdr:to>
      <xdr:col>23</xdr:col>
      <xdr:colOff>184150</xdr:colOff>
      <xdr:row>62</xdr:row>
      <xdr:rowOff>153851</xdr:rowOff>
    </xdr:to>
    <xdr:sp macro="" textlink="">
      <xdr:nvSpPr>
        <xdr:cNvPr id="155" name="楕円 154"/>
        <xdr:cNvSpPr/>
      </xdr:nvSpPr>
      <xdr:spPr>
        <a:xfrm>
          <a:off x="4902200" y="1068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68778</xdr:rowOff>
    </xdr:from>
    <xdr:ext cx="762000" cy="259045"/>
    <xdr:sp macro="" textlink="">
      <xdr:nvSpPr>
        <xdr:cNvPr id="156" name="財政構造の弾力性該当値テキスト"/>
        <xdr:cNvSpPr txBox="1"/>
      </xdr:nvSpPr>
      <xdr:spPr>
        <a:xfrm>
          <a:off x="5041900" y="10527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58238</xdr:rowOff>
    </xdr:from>
    <xdr:to>
      <xdr:col>19</xdr:col>
      <xdr:colOff>184150</xdr:colOff>
      <xdr:row>61</xdr:row>
      <xdr:rowOff>159838</xdr:rowOff>
    </xdr:to>
    <xdr:sp macro="" textlink="">
      <xdr:nvSpPr>
        <xdr:cNvPr id="157" name="楕円 156"/>
        <xdr:cNvSpPr/>
      </xdr:nvSpPr>
      <xdr:spPr>
        <a:xfrm>
          <a:off x="4064000" y="1051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170015</xdr:rowOff>
    </xdr:from>
    <xdr:ext cx="736600" cy="259045"/>
    <xdr:sp macro="" textlink="">
      <xdr:nvSpPr>
        <xdr:cNvPr id="158" name="テキスト ボックス 157"/>
        <xdr:cNvSpPr txBox="1"/>
      </xdr:nvSpPr>
      <xdr:spPr>
        <a:xfrm>
          <a:off x="3733800" y="1028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93617</xdr:rowOff>
    </xdr:from>
    <xdr:to>
      <xdr:col>15</xdr:col>
      <xdr:colOff>133350</xdr:colOff>
      <xdr:row>63</xdr:row>
      <xdr:rowOff>23767</xdr:rowOff>
    </xdr:to>
    <xdr:sp macro="" textlink="">
      <xdr:nvSpPr>
        <xdr:cNvPr id="159" name="楕円 158"/>
        <xdr:cNvSpPr/>
      </xdr:nvSpPr>
      <xdr:spPr>
        <a:xfrm>
          <a:off x="3175000" y="1072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8544</xdr:rowOff>
    </xdr:from>
    <xdr:ext cx="762000" cy="259045"/>
    <xdr:sp macro="" textlink="">
      <xdr:nvSpPr>
        <xdr:cNvPr id="160" name="テキスト ボックス 159"/>
        <xdr:cNvSpPr txBox="1"/>
      </xdr:nvSpPr>
      <xdr:spPr>
        <a:xfrm>
          <a:off x="2844800" y="1080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108313</xdr:rowOff>
    </xdr:from>
    <xdr:to>
      <xdr:col>11</xdr:col>
      <xdr:colOff>82550</xdr:colOff>
      <xdr:row>64</xdr:row>
      <xdr:rowOff>38463</xdr:rowOff>
    </xdr:to>
    <xdr:sp macro="" textlink="">
      <xdr:nvSpPr>
        <xdr:cNvPr id="161" name="楕円 160"/>
        <xdr:cNvSpPr/>
      </xdr:nvSpPr>
      <xdr:spPr>
        <a:xfrm>
          <a:off x="2286000" y="1090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23240</xdr:rowOff>
    </xdr:from>
    <xdr:ext cx="762000" cy="259045"/>
    <xdr:sp macro="" textlink="">
      <xdr:nvSpPr>
        <xdr:cNvPr id="162" name="テキスト ボックス 161"/>
        <xdr:cNvSpPr txBox="1"/>
      </xdr:nvSpPr>
      <xdr:spPr>
        <a:xfrm>
          <a:off x="1955800" y="1099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59146</xdr:rowOff>
    </xdr:from>
    <xdr:to>
      <xdr:col>7</xdr:col>
      <xdr:colOff>31750</xdr:colOff>
      <xdr:row>62</xdr:row>
      <xdr:rowOff>160746</xdr:rowOff>
    </xdr:to>
    <xdr:sp macro="" textlink="">
      <xdr:nvSpPr>
        <xdr:cNvPr id="163" name="楕円 162"/>
        <xdr:cNvSpPr/>
      </xdr:nvSpPr>
      <xdr:spPr>
        <a:xfrm>
          <a:off x="1397000" y="1068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145523</xdr:rowOff>
    </xdr:from>
    <xdr:ext cx="762000" cy="259045"/>
    <xdr:sp macro="" textlink="">
      <xdr:nvSpPr>
        <xdr:cNvPr id="164" name="テキスト ボックス 163"/>
        <xdr:cNvSpPr txBox="1"/>
      </xdr:nvSpPr>
      <xdr:spPr>
        <a:xfrm>
          <a:off x="1066800" y="10775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5" name="正方形/長方形 16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6" name="テキスト ボックス 16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7" name="テキスト ボックス 16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[236,948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8" name="正方形/長方形 16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9" name="正方形/長方形 16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0" name="正方形/長方形 16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1" name="正方形/長方形 17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2" name="正方形/長方形 17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3" name="正方形/長方形 17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4" name="正方形/長方形 17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5" name="正方形/長方形 17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6" name="正方形/長方形 17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7" name="テキスト ボックス 17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人件費・物件費及び維持補修費の合計額の人口１人当たりの金額が類似団体を上回っているのは、公共施設も多く、自然環境保全部局など、他の自治体には例を見ない行政部門があることや、施設の維持管理について、指定管理者制度等の導入により委託化を推進していることなどによるものです。今後も引き続き民間活力の導入を推進していくことや、人件費・物件費・維持補修費について「第</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次行政改革」への取り組みを通じて、義務的経費の削減に努めているところです。</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8" name="テキスト ボックス 17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9" name="直線コネクタ 17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1" name="直線コネクタ 180"/>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2" name="テキスト ボックス 181"/>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3" name="直線コネクタ 182"/>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4" name="テキスト ボックス 183"/>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5" name="直線コネクタ 184"/>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6" name="テキスト ボックス 185"/>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7" name="直線コネクタ 186"/>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8" name="テキスト ボックス 187"/>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9" name="直線コネクタ 188"/>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90" name="テキスト ボックス 189"/>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109139</xdr:rowOff>
    </xdr:from>
    <xdr:to>
      <xdr:col>23</xdr:col>
      <xdr:colOff>133350</xdr:colOff>
      <xdr:row>89</xdr:row>
      <xdr:rowOff>86652</xdr:rowOff>
    </xdr:to>
    <xdr:cxnSp macro="">
      <xdr:nvCxnSpPr>
        <xdr:cNvPr id="194" name="直線コネクタ 193"/>
        <xdr:cNvCxnSpPr/>
      </xdr:nvCxnSpPr>
      <xdr:spPr>
        <a:xfrm flipV="1">
          <a:off x="4953000" y="13825139"/>
          <a:ext cx="0" cy="15205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58729</xdr:rowOff>
    </xdr:from>
    <xdr:ext cx="762000" cy="259045"/>
    <xdr:sp macro="" textlink="">
      <xdr:nvSpPr>
        <xdr:cNvPr id="195" name="人件費・物件費等の状況最小値テキスト"/>
        <xdr:cNvSpPr txBox="1"/>
      </xdr:nvSpPr>
      <xdr:spPr>
        <a:xfrm>
          <a:off x="5041900" y="15317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86652</xdr:rowOff>
    </xdr:from>
    <xdr:to>
      <xdr:col>24</xdr:col>
      <xdr:colOff>12700</xdr:colOff>
      <xdr:row>89</xdr:row>
      <xdr:rowOff>86652</xdr:rowOff>
    </xdr:to>
    <xdr:cxnSp macro="">
      <xdr:nvCxnSpPr>
        <xdr:cNvPr id="196" name="直線コネクタ 195"/>
        <xdr:cNvCxnSpPr/>
      </xdr:nvCxnSpPr>
      <xdr:spPr>
        <a:xfrm>
          <a:off x="4864100" y="15345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24066</xdr:rowOff>
    </xdr:from>
    <xdr:ext cx="762000" cy="259045"/>
    <xdr:sp macro="" textlink="">
      <xdr:nvSpPr>
        <xdr:cNvPr id="197" name="人件費・物件費等の状況最大値テキスト"/>
        <xdr:cNvSpPr txBox="1"/>
      </xdr:nvSpPr>
      <xdr:spPr>
        <a:xfrm>
          <a:off x="5041900" y="13568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109139</xdr:rowOff>
    </xdr:from>
    <xdr:to>
      <xdr:col>24</xdr:col>
      <xdr:colOff>12700</xdr:colOff>
      <xdr:row>80</xdr:row>
      <xdr:rowOff>109139</xdr:rowOff>
    </xdr:to>
    <xdr:cxnSp macro="">
      <xdr:nvCxnSpPr>
        <xdr:cNvPr id="198" name="直線コネクタ 197"/>
        <xdr:cNvCxnSpPr/>
      </xdr:nvCxnSpPr>
      <xdr:spPr>
        <a:xfrm>
          <a:off x="4864100" y="13825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107121</xdr:rowOff>
    </xdr:from>
    <xdr:to>
      <xdr:col>23</xdr:col>
      <xdr:colOff>133350</xdr:colOff>
      <xdr:row>83</xdr:row>
      <xdr:rowOff>121076</xdr:rowOff>
    </xdr:to>
    <xdr:cxnSp macro="">
      <xdr:nvCxnSpPr>
        <xdr:cNvPr id="199" name="直線コネクタ 198"/>
        <xdr:cNvCxnSpPr/>
      </xdr:nvCxnSpPr>
      <xdr:spPr>
        <a:xfrm>
          <a:off x="4114800" y="14337471"/>
          <a:ext cx="838200" cy="1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118372</xdr:rowOff>
    </xdr:from>
    <xdr:ext cx="762000" cy="259045"/>
    <xdr:sp macro="" textlink="">
      <xdr:nvSpPr>
        <xdr:cNvPr id="200" name="人件費・物件費等の状況平均値テキスト"/>
        <xdr:cNvSpPr txBox="1"/>
      </xdr:nvSpPr>
      <xdr:spPr>
        <a:xfrm>
          <a:off x="5041900" y="14005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101845</xdr:rowOff>
    </xdr:from>
    <xdr:to>
      <xdr:col>23</xdr:col>
      <xdr:colOff>184150</xdr:colOff>
      <xdr:row>83</xdr:row>
      <xdr:rowOff>31995</xdr:rowOff>
    </xdr:to>
    <xdr:sp macro="" textlink="">
      <xdr:nvSpPr>
        <xdr:cNvPr id="201" name="フローチャート: 判断 200"/>
        <xdr:cNvSpPr/>
      </xdr:nvSpPr>
      <xdr:spPr>
        <a:xfrm>
          <a:off x="4902200" y="1416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65855</xdr:rowOff>
    </xdr:from>
    <xdr:to>
      <xdr:col>19</xdr:col>
      <xdr:colOff>133350</xdr:colOff>
      <xdr:row>83</xdr:row>
      <xdr:rowOff>107121</xdr:rowOff>
    </xdr:to>
    <xdr:cxnSp macro="">
      <xdr:nvCxnSpPr>
        <xdr:cNvPr id="202" name="直線コネクタ 201"/>
        <xdr:cNvCxnSpPr/>
      </xdr:nvCxnSpPr>
      <xdr:spPr>
        <a:xfrm>
          <a:off x="3225800" y="14296205"/>
          <a:ext cx="889000" cy="41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88545</xdr:rowOff>
    </xdr:from>
    <xdr:to>
      <xdr:col>19</xdr:col>
      <xdr:colOff>184150</xdr:colOff>
      <xdr:row>83</xdr:row>
      <xdr:rowOff>18695</xdr:rowOff>
    </xdr:to>
    <xdr:sp macro="" textlink="">
      <xdr:nvSpPr>
        <xdr:cNvPr id="203" name="フローチャート: 判断 202"/>
        <xdr:cNvSpPr/>
      </xdr:nvSpPr>
      <xdr:spPr>
        <a:xfrm>
          <a:off x="4064000" y="1414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28872</xdr:rowOff>
    </xdr:from>
    <xdr:ext cx="736600" cy="259045"/>
    <xdr:sp macro="" textlink="">
      <xdr:nvSpPr>
        <xdr:cNvPr id="204" name="テキスト ボックス 203"/>
        <xdr:cNvSpPr txBox="1"/>
      </xdr:nvSpPr>
      <xdr:spPr>
        <a:xfrm>
          <a:off x="3733800" y="13916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65855</xdr:rowOff>
    </xdr:from>
    <xdr:to>
      <xdr:col>15</xdr:col>
      <xdr:colOff>82550</xdr:colOff>
      <xdr:row>83</xdr:row>
      <xdr:rowOff>74408</xdr:rowOff>
    </xdr:to>
    <xdr:cxnSp macro="">
      <xdr:nvCxnSpPr>
        <xdr:cNvPr id="205" name="直線コネクタ 204"/>
        <xdr:cNvCxnSpPr/>
      </xdr:nvCxnSpPr>
      <xdr:spPr>
        <a:xfrm flipV="1">
          <a:off x="2336800" y="14296205"/>
          <a:ext cx="889000" cy="8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27801</xdr:rowOff>
    </xdr:from>
    <xdr:to>
      <xdr:col>15</xdr:col>
      <xdr:colOff>133350</xdr:colOff>
      <xdr:row>82</xdr:row>
      <xdr:rowOff>129401</xdr:rowOff>
    </xdr:to>
    <xdr:sp macro="" textlink="">
      <xdr:nvSpPr>
        <xdr:cNvPr id="206" name="フローチャート: 判断 205"/>
        <xdr:cNvSpPr/>
      </xdr:nvSpPr>
      <xdr:spPr>
        <a:xfrm>
          <a:off x="3175000" y="1408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139578</xdr:rowOff>
    </xdr:from>
    <xdr:ext cx="762000" cy="259045"/>
    <xdr:sp macro="" textlink="">
      <xdr:nvSpPr>
        <xdr:cNvPr id="207" name="テキスト ボックス 206"/>
        <xdr:cNvSpPr txBox="1"/>
      </xdr:nvSpPr>
      <xdr:spPr>
        <a:xfrm>
          <a:off x="2844800" y="13855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161218</xdr:rowOff>
    </xdr:from>
    <xdr:to>
      <xdr:col>11</xdr:col>
      <xdr:colOff>31750</xdr:colOff>
      <xdr:row>83</xdr:row>
      <xdr:rowOff>74408</xdr:rowOff>
    </xdr:to>
    <xdr:cxnSp macro="">
      <xdr:nvCxnSpPr>
        <xdr:cNvPr id="208" name="直線コネクタ 207"/>
        <xdr:cNvCxnSpPr/>
      </xdr:nvCxnSpPr>
      <xdr:spPr>
        <a:xfrm>
          <a:off x="1447800" y="14220118"/>
          <a:ext cx="889000" cy="8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66748</xdr:rowOff>
    </xdr:from>
    <xdr:to>
      <xdr:col>11</xdr:col>
      <xdr:colOff>82550</xdr:colOff>
      <xdr:row>82</xdr:row>
      <xdr:rowOff>168348</xdr:rowOff>
    </xdr:to>
    <xdr:sp macro="" textlink="">
      <xdr:nvSpPr>
        <xdr:cNvPr id="209" name="フローチャート: 判断 208"/>
        <xdr:cNvSpPr/>
      </xdr:nvSpPr>
      <xdr:spPr>
        <a:xfrm>
          <a:off x="2286000" y="1412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7075</xdr:rowOff>
    </xdr:from>
    <xdr:ext cx="762000" cy="259045"/>
    <xdr:sp macro="" textlink="">
      <xdr:nvSpPr>
        <xdr:cNvPr id="210" name="テキスト ボックス 209"/>
        <xdr:cNvSpPr txBox="1"/>
      </xdr:nvSpPr>
      <xdr:spPr>
        <a:xfrm>
          <a:off x="1955800" y="1389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36021</xdr:rowOff>
    </xdr:from>
    <xdr:to>
      <xdr:col>7</xdr:col>
      <xdr:colOff>31750</xdr:colOff>
      <xdr:row>82</xdr:row>
      <xdr:rowOff>137621</xdr:rowOff>
    </xdr:to>
    <xdr:sp macro="" textlink="">
      <xdr:nvSpPr>
        <xdr:cNvPr id="211" name="フローチャート: 判断 210"/>
        <xdr:cNvSpPr/>
      </xdr:nvSpPr>
      <xdr:spPr>
        <a:xfrm>
          <a:off x="1397000" y="1409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147798</xdr:rowOff>
    </xdr:from>
    <xdr:ext cx="762000" cy="259045"/>
    <xdr:sp macro="" textlink="">
      <xdr:nvSpPr>
        <xdr:cNvPr id="212" name="テキスト ボックス 211"/>
        <xdr:cNvSpPr txBox="1"/>
      </xdr:nvSpPr>
      <xdr:spPr>
        <a:xfrm>
          <a:off x="1066800" y="1386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70276</xdr:rowOff>
    </xdr:from>
    <xdr:to>
      <xdr:col>23</xdr:col>
      <xdr:colOff>184150</xdr:colOff>
      <xdr:row>84</xdr:row>
      <xdr:rowOff>426</xdr:rowOff>
    </xdr:to>
    <xdr:sp macro="" textlink="">
      <xdr:nvSpPr>
        <xdr:cNvPr id="218" name="楕円 217"/>
        <xdr:cNvSpPr/>
      </xdr:nvSpPr>
      <xdr:spPr>
        <a:xfrm>
          <a:off x="4902200" y="1430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42353</xdr:rowOff>
    </xdr:from>
    <xdr:ext cx="762000" cy="259045"/>
    <xdr:sp macro="" textlink="">
      <xdr:nvSpPr>
        <xdr:cNvPr id="219" name="人件費・物件費等の状況該当値テキスト"/>
        <xdr:cNvSpPr txBox="1"/>
      </xdr:nvSpPr>
      <xdr:spPr>
        <a:xfrm>
          <a:off x="5041900" y="1427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56321</xdr:rowOff>
    </xdr:from>
    <xdr:to>
      <xdr:col>19</xdr:col>
      <xdr:colOff>184150</xdr:colOff>
      <xdr:row>83</xdr:row>
      <xdr:rowOff>157921</xdr:rowOff>
    </xdr:to>
    <xdr:sp macro="" textlink="">
      <xdr:nvSpPr>
        <xdr:cNvPr id="220" name="楕円 219"/>
        <xdr:cNvSpPr/>
      </xdr:nvSpPr>
      <xdr:spPr>
        <a:xfrm>
          <a:off x="4064000" y="1428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142698</xdr:rowOff>
    </xdr:from>
    <xdr:ext cx="736600" cy="259045"/>
    <xdr:sp macro="" textlink="">
      <xdr:nvSpPr>
        <xdr:cNvPr id="221" name="テキスト ボックス 220"/>
        <xdr:cNvSpPr txBox="1"/>
      </xdr:nvSpPr>
      <xdr:spPr>
        <a:xfrm>
          <a:off x="3733800" y="14373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15055</xdr:rowOff>
    </xdr:from>
    <xdr:to>
      <xdr:col>15</xdr:col>
      <xdr:colOff>133350</xdr:colOff>
      <xdr:row>83</xdr:row>
      <xdr:rowOff>116655</xdr:rowOff>
    </xdr:to>
    <xdr:sp macro="" textlink="">
      <xdr:nvSpPr>
        <xdr:cNvPr id="222" name="楕円 221"/>
        <xdr:cNvSpPr/>
      </xdr:nvSpPr>
      <xdr:spPr>
        <a:xfrm>
          <a:off x="3175000" y="1424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101432</xdr:rowOff>
    </xdr:from>
    <xdr:ext cx="762000" cy="259045"/>
    <xdr:sp macro="" textlink="">
      <xdr:nvSpPr>
        <xdr:cNvPr id="223" name="テキスト ボックス 222"/>
        <xdr:cNvSpPr txBox="1"/>
      </xdr:nvSpPr>
      <xdr:spPr>
        <a:xfrm>
          <a:off x="2844800" y="14331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23608</xdr:rowOff>
    </xdr:from>
    <xdr:to>
      <xdr:col>11</xdr:col>
      <xdr:colOff>82550</xdr:colOff>
      <xdr:row>83</xdr:row>
      <xdr:rowOff>125208</xdr:rowOff>
    </xdr:to>
    <xdr:sp macro="" textlink="">
      <xdr:nvSpPr>
        <xdr:cNvPr id="224" name="楕円 223"/>
        <xdr:cNvSpPr/>
      </xdr:nvSpPr>
      <xdr:spPr>
        <a:xfrm>
          <a:off x="2286000" y="1425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109985</xdr:rowOff>
    </xdr:from>
    <xdr:ext cx="762000" cy="259045"/>
    <xdr:sp macro="" textlink="">
      <xdr:nvSpPr>
        <xdr:cNvPr id="225" name="テキスト ボックス 224"/>
        <xdr:cNvSpPr txBox="1"/>
      </xdr:nvSpPr>
      <xdr:spPr>
        <a:xfrm>
          <a:off x="1955800" y="14340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110418</xdr:rowOff>
    </xdr:from>
    <xdr:to>
      <xdr:col>7</xdr:col>
      <xdr:colOff>31750</xdr:colOff>
      <xdr:row>83</xdr:row>
      <xdr:rowOff>40568</xdr:rowOff>
    </xdr:to>
    <xdr:sp macro="" textlink="">
      <xdr:nvSpPr>
        <xdr:cNvPr id="226" name="楕円 225"/>
        <xdr:cNvSpPr/>
      </xdr:nvSpPr>
      <xdr:spPr>
        <a:xfrm>
          <a:off x="1397000" y="1416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25345</xdr:rowOff>
    </xdr:from>
    <xdr:ext cx="762000" cy="259045"/>
    <xdr:sp macro="" textlink="">
      <xdr:nvSpPr>
        <xdr:cNvPr id="227" name="テキスト ボックス 226"/>
        <xdr:cNvSpPr txBox="1"/>
      </xdr:nvSpPr>
      <xdr:spPr>
        <a:xfrm>
          <a:off x="1066800" y="14255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国家公務員の給与との比較の指数であるラスパイレス指数は</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前年度</a:t>
          </a:r>
          <a:r>
            <a:rPr lang="ja-JP" altLang="en-US" sz="1100" b="0" i="0" baseline="0">
              <a:solidFill>
                <a:schemeClr val="dk1"/>
              </a:solidFill>
              <a:effectLst/>
              <a:latin typeface="+mn-lt"/>
              <a:ea typeface="+mn-ea"/>
              <a:cs typeface="+mn-cs"/>
            </a:rPr>
            <a:t>と同じ</a:t>
          </a:r>
          <a:r>
            <a:rPr lang="en-US" altLang="ja-JP" sz="1100" b="0" i="0" baseline="0">
              <a:solidFill>
                <a:schemeClr val="dk1"/>
              </a:solidFill>
              <a:effectLst/>
              <a:latin typeface="+mn-lt"/>
              <a:ea typeface="+mn-ea"/>
              <a:cs typeface="+mn-cs"/>
            </a:rPr>
            <a:t>95.9</a:t>
          </a:r>
          <a:r>
            <a:rPr lang="ja-JP" altLang="ja-JP" sz="1100" b="0" i="0" baseline="0">
              <a:solidFill>
                <a:schemeClr val="dk1"/>
              </a:solidFill>
              <a:effectLst/>
              <a:latin typeface="+mn-lt"/>
              <a:ea typeface="+mn-ea"/>
              <a:cs typeface="+mn-cs"/>
            </a:rPr>
            <a:t>となって</a:t>
          </a:r>
          <a:r>
            <a:rPr lang="ja-JP" altLang="en-US" sz="1100" b="0" i="0" baseline="0">
              <a:solidFill>
                <a:schemeClr val="dk1"/>
              </a:solidFill>
              <a:effectLst/>
              <a:latin typeface="+mn-lt"/>
              <a:ea typeface="+mn-ea"/>
              <a:cs typeface="+mn-cs"/>
            </a:rPr>
            <a:t>おり、</a:t>
          </a:r>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類似団体とほぼ同水準となっています。</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引き続き、「第</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次行政改革」を実施する中で、職員定数や給与の適正化に努めます。</a:t>
          </a:r>
          <a:endParaRPr lang="ja-JP" altLang="ja-JP">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3" name="直線コネクタ 24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4" name="テキスト ボックス 24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5" name="直線コネクタ 24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6" name="テキスト ボックス 24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7" name="直線コネクタ 24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8" name="テキスト ボックス 24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9" name="直線コネクタ 24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0" name="テキスト ボックス 24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1" name="直線コネクタ 25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2" name="テキスト ボックス 25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3" name="直線コネクタ 25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4" name="テキスト ボックス 25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61686</xdr:rowOff>
    </xdr:from>
    <xdr:to>
      <xdr:col>81</xdr:col>
      <xdr:colOff>44450</xdr:colOff>
      <xdr:row>89</xdr:row>
      <xdr:rowOff>18143</xdr:rowOff>
    </xdr:to>
    <xdr:cxnSp macro="">
      <xdr:nvCxnSpPr>
        <xdr:cNvPr id="258" name="直線コネクタ 257"/>
        <xdr:cNvCxnSpPr/>
      </xdr:nvCxnSpPr>
      <xdr:spPr>
        <a:xfrm flipV="1">
          <a:off x="17018000" y="13777686"/>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9" name="給与水準   （国との比較）最小値テキスト"/>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60" name="直線コネクタ 259"/>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148063</xdr:rowOff>
    </xdr:from>
    <xdr:ext cx="762000" cy="259045"/>
    <xdr:sp macro="" textlink="">
      <xdr:nvSpPr>
        <xdr:cNvPr id="261" name="給与水準   （国との比較）最大値テキスト"/>
        <xdr:cNvSpPr txBox="1"/>
      </xdr:nvSpPr>
      <xdr:spPr>
        <a:xfrm>
          <a:off x="17106900" y="1352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61686</xdr:rowOff>
    </xdr:from>
    <xdr:to>
      <xdr:col>81</xdr:col>
      <xdr:colOff>133350</xdr:colOff>
      <xdr:row>80</xdr:row>
      <xdr:rowOff>61686</xdr:rowOff>
    </xdr:to>
    <xdr:cxnSp macro="">
      <xdr:nvCxnSpPr>
        <xdr:cNvPr id="262" name="直線コネクタ 261"/>
        <xdr:cNvCxnSpPr/>
      </xdr:nvCxnSpPr>
      <xdr:spPr>
        <a:xfrm>
          <a:off x="16929100" y="1377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13607</xdr:rowOff>
    </xdr:from>
    <xdr:to>
      <xdr:col>81</xdr:col>
      <xdr:colOff>44450</xdr:colOff>
      <xdr:row>84</xdr:row>
      <xdr:rowOff>13607</xdr:rowOff>
    </xdr:to>
    <xdr:cxnSp macro="">
      <xdr:nvCxnSpPr>
        <xdr:cNvPr id="263" name="直線コネクタ 262"/>
        <xdr:cNvCxnSpPr/>
      </xdr:nvCxnSpPr>
      <xdr:spPr>
        <a:xfrm>
          <a:off x="16179800" y="144154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133548</xdr:rowOff>
    </xdr:from>
    <xdr:ext cx="762000" cy="259045"/>
    <xdr:sp macro="" textlink="">
      <xdr:nvSpPr>
        <xdr:cNvPr id="264" name="給与水準   （国との比較）平均値テキスト"/>
        <xdr:cNvSpPr txBox="1"/>
      </xdr:nvSpPr>
      <xdr:spPr>
        <a:xfrm>
          <a:off x="17106900" y="1419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65" name="フローチャート: 判断 264"/>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13607</xdr:rowOff>
    </xdr:from>
    <xdr:to>
      <xdr:col>77</xdr:col>
      <xdr:colOff>44450</xdr:colOff>
      <xdr:row>84</xdr:row>
      <xdr:rowOff>151493</xdr:rowOff>
    </xdr:to>
    <xdr:cxnSp macro="">
      <xdr:nvCxnSpPr>
        <xdr:cNvPr id="266" name="直線コネクタ 265"/>
        <xdr:cNvCxnSpPr/>
      </xdr:nvCxnSpPr>
      <xdr:spPr>
        <a:xfrm flipV="1">
          <a:off x="15290800" y="14415407"/>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117021</xdr:rowOff>
    </xdr:from>
    <xdr:to>
      <xdr:col>77</xdr:col>
      <xdr:colOff>95250</xdr:colOff>
      <xdr:row>84</xdr:row>
      <xdr:rowOff>47171</xdr:rowOff>
    </xdr:to>
    <xdr:sp macro="" textlink="">
      <xdr:nvSpPr>
        <xdr:cNvPr id="267" name="フローチャート: 判断 266"/>
        <xdr:cNvSpPr/>
      </xdr:nvSpPr>
      <xdr:spPr>
        <a:xfrm>
          <a:off x="16129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57348</xdr:rowOff>
    </xdr:from>
    <xdr:ext cx="736600" cy="259045"/>
    <xdr:sp macro="" textlink="">
      <xdr:nvSpPr>
        <xdr:cNvPr id="268" name="テキスト ボックス 267"/>
        <xdr:cNvSpPr txBox="1"/>
      </xdr:nvSpPr>
      <xdr:spPr>
        <a:xfrm>
          <a:off x="15798800" y="14116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117021</xdr:rowOff>
    </xdr:from>
    <xdr:to>
      <xdr:col>72</xdr:col>
      <xdr:colOff>203200</xdr:colOff>
      <xdr:row>84</xdr:row>
      <xdr:rowOff>151493</xdr:rowOff>
    </xdr:to>
    <xdr:cxnSp macro="">
      <xdr:nvCxnSpPr>
        <xdr:cNvPr id="269" name="直線コネクタ 268"/>
        <xdr:cNvCxnSpPr/>
      </xdr:nvCxnSpPr>
      <xdr:spPr>
        <a:xfrm>
          <a:off x="14401800" y="1451882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82550</xdr:rowOff>
    </xdr:from>
    <xdr:to>
      <xdr:col>73</xdr:col>
      <xdr:colOff>44450</xdr:colOff>
      <xdr:row>84</xdr:row>
      <xdr:rowOff>12700</xdr:rowOff>
    </xdr:to>
    <xdr:sp macro="" textlink="">
      <xdr:nvSpPr>
        <xdr:cNvPr id="270" name="フローチャート: 判断 269"/>
        <xdr:cNvSpPr/>
      </xdr:nvSpPr>
      <xdr:spPr>
        <a:xfrm>
          <a:off x="15240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22877</xdr:rowOff>
    </xdr:from>
    <xdr:ext cx="762000" cy="259045"/>
    <xdr:sp macro="" textlink="">
      <xdr:nvSpPr>
        <xdr:cNvPr id="271" name="テキスト ボックス 270"/>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117021</xdr:rowOff>
    </xdr:from>
    <xdr:to>
      <xdr:col>68</xdr:col>
      <xdr:colOff>152400</xdr:colOff>
      <xdr:row>84</xdr:row>
      <xdr:rowOff>168729</xdr:rowOff>
    </xdr:to>
    <xdr:cxnSp macro="">
      <xdr:nvCxnSpPr>
        <xdr:cNvPr id="272" name="直線コネクタ 271"/>
        <xdr:cNvCxnSpPr/>
      </xdr:nvCxnSpPr>
      <xdr:spPr>
        <a:xfrm flipV="1">
          <a:off x="13512800" y="1451882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82</xdr:row>
      <xdr:rowOff>133350</xdr:rowOff>
    </xdr:from>
    <xdr:to>
      <xdr:col>68</xdr:col>
      <xdr:colOff>203200</xdr:colOff>
      <xdr:row>83</xdr:row>
      <xdr:rowOff>63500</xdr:rowOff>
    </xdr:to>
    <xdr:sp macro="" textlink="">
      <xdr:nvSpPr>
        <xdr:cNvPr id="273" name="フローチャート: 判断 272"/>
        <xdr:cNvSpPr/>
      </xdr:nvSpPr>
      <xdr:spPr>
        <a:xfrm>
          <a:off x="14351000" y="1419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73677</xdr:rowOff>
    </xdr:from>
    <xdr:ext cx="762000" cy="259045"/>
    <xdr:sp macro="" textlink="">
      <xdr:nvSpPr>
        <xdr:cNvPr id="274" name="テキスト ボックス 273"/>
        <xdr:cNvSpPr txBox="1"/>
      </xdr:nvSpPr>
      <xdr:spPr>
        <a:xfrm>
          <a:off x="14020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116114</xdr:rowOff>
    </xdr:from>
    <xdr:to>
      <xdr:col>64</xdr:col>
      <xdr:colOff>152400</xdr:colOff>
      <xdr:row>83</xdr:row>
      <xdr:rowOff>46264</xdr:rowOff>
    </xdr:to>
    <xdr:sp macro="" textlink="">
      <xdr:nvSpPr>
        <xdr:cNvPr id="275" name="フローチャート: 判断 274"/>
        <xdr:cNvSpPr/>
      </xdr:nvSpPr>
      <xdr:spPr>
        <a:xfrm>
          <a:off x="13462000" y="1417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56441</xdr:rowOff>
    </xdr:from>
    <xdr:ext cx="762000" cy="259045"/>
    <xdr:sp macro="" textlink="">
      <xdr:nvSpPr>
        <xdr:cNvPr id="276" name="テキスト ボックス 275"/>
        <xdr:cNvSpPr txBox="1"/>
      </xdr:nvSpPr>
      <xdr:spPr>
        <a:xfrm>
          <a:off x="13131800" y="139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134257</xdr:rowOff>
    </xdr:from>
    <xdr:to>
      <xdr:col>81</xdr:col>
      <xdr:colOff>95250</xdr:colOff>
      <xdr:row>84</xdr:row>
      <xdr:rowOff>64407</xdr:rowOff>
    </xdr:to>
    <xdr:sp macro="" textlink="">
      <xdr:nvSpPr>
        <xdr:cNvPr id="282" name="楕円 281"/>
        <xdr:cNvSpPr/>
      </xdr:nvSpPr>
      <xdr:spPr>
        <a:xfrm>
          <a:off x="169672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106334</xdr:rowOff>
    </xdr:from>
    <xdr:ext cx="762000" cy="259045"/>
    <xdr:sp macro="" textlink="">
      <xdr:nvSpPr>
        <xdr:cNvPr id="283" name="給与水準   （国との比較）該当値テキスト"/>
        <xdr:cNvSpPr txBox="1"/>
      </xdr:nvSpPr>
      <xdr:spPr>
        <a:xfrm>
          <a:off x="17106900" y="14336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134257</xdr:rowOff>
    </xdr:from>
    <xdr:to>
      <xdr:col>77</xdr:col>
      <xdr:colOff>95250</xdr:colOff>
      <xdr:row>84</xdr:row>
      <xdr:rowOff>64407</xdr:rowOff>
    </xdr:to>
    <xdr:sp macro="" textlink="">
      <xdr:nvSpPr>
        <xdr:cNvPr id="284" name="楕円 283"/>
        <xdr:cNvSpPr/>
      </xdr:nvSpPr>
      <xdr:spPr>
        <a:xfrm>
          <a:off x="161290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49184</xdr:rowOff>
    </xdr:from>
    <xdr:ext cx="736600" cy="259045"/>
    <xdr:sp macro="" textlink="">
      <xdr:nvSpPr>
        <xdr:cNvPr id="285" name="テキスト ボックス 284"/>
        <xdr:cNvSpPr txBox="1"/>
      </xdr:nvSpPr>
      <xdr:spPr>
        <a:xfrm>
          <a:off x="15798800" y="144509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100693</xdr:rowOff>
    </xdr:from>
    <xdr:to>
      <xdr:col>73</xdr:col>
      <xdr:colOff>44450</xdr:colOff>
      <xdr:row>85</xdr:row>
      <xdr:rowOff>30843</xdr:rowOff>
    </xdr:to>
    <xdr:sp macro="" textlink="">
      <xdr:nvSpPr>
        <xdr:cNvPr id="286" name="楕円 285"/>
        <xdr:cNvSpPr/>
      </xdr:nvSpPr>
      <xdr:spPr>
        <a:xfrm>
          <a:off x="152400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15620</xdr:rowOff>
    </xdr:from>
    <xdr:ext cx="762000" cy="259045"/>
    <xdr:sp macro="" textlink="">
      <xdr:nvSpPr>
        <xdr:cNvPr id="287" name="テキスト ボックス 286"/>
        <xdr:cNvSpPr txBox="1"/>
      </xdr:nvSpPr>
      <xdr:spPr>
        <a:xfrm>
          <a:off x="14909800" y="1458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66221</xdr:rowOff>
    </xdr:from>
    <xdr:to>
      <xdr:col>68</xdr:col>
      <xdr:colOff>203200</xdr:colOff>
      <xdr:row>84</xdr:row>
      <xdr:rowOff>167821</xdr:rowOff>
    </xdr:to>
    <xdr:sp macro="" textlink="">
      <xdr:nvSpPr>
        <xdr:cNvPr id="288" name="楕円 287"/>
        <xdr:cNvSpPr/>
      </xdr:nvSpPr>
      <xdr:spPr>
        <a:xfrm>
          <a:off x="143510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152598</xdr:rowOff>
    </xdr:from>
    <xdr:ext cx="762000" cy="259045"/>
    <xdr:sp macro="" textlink="">
      <xdr:nvSpPr>
        <xdr:cNvPr id="289" name="テキスト ボックス 288"/>
        <xdr:cNvSpPr txBox="1"/>
      </xdr:nvSpPr>
      <xdr:spPr>
        <a:xfrm>
          <a:off x="14020800" y="14554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117929</xdr:rowOff>
    </xdr:from>
    <xdr:to>
      <xdr:col>64</xdr:col>
      <xdr:colOff>152400</xdr:colOff>
      <xdr:row>85</xdr:row>
      <xdr:rowOff>48079</xdr:rowOff>
    </xdr:to>
    <xdr:sp macro="" textlink="">
      <xdr:nvSpPr>
        <xdr:cNvPr id="290" name="楕円 289"/>
        <xdr:cNvSpPr/>
      </xdr:nvSpPr>
      <xdr:spPr>
        <a:xfrm>
          <a:off x="13462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32856</xdr:rowOff>
    </xdr:from>
    <xdr:ext cx="762000" cy="259045"/>
    <xdr:sp macro="" textlink="">
      <xdr:nvSpPr>
        <xdr:cNvPr id="291" name="テキスト ボックス 290"/>
        <xdr:cNvSpPr txBox="1"/>
      </xdr:nvSpPr>
      <xdr:spPr>
        <a:xfrm>
          <a:off x="13131800" y="1460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3" name="テキスト ボックス 29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4" name="テキスト ボックス 29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公共施設も多く、自然環境保全部局など他の自治体には例を見ない行政部門があることや、給食・調理、施設管理部門などにおいて直営によって職員配置しているため、類似団体平均を上回っています。今後も引き続き、施設の指定管理者制度の導入や事業のアウトソーシングを進め定員抑制に努めます。</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5" name="テキスト ボックス 30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308" name="直線コネクタ 307"/>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309" name="テキスト ボックス 308"/>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10" name="直線コネクタ 309"/>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11" name="テキスト ボックス 310"/>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12" name="直線コネクタ 311"/>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13" name="テキスト ボックス 312"/>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4" name="直線コネクタ 31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5" name="テキスト ボックス 31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16" name="直線コネクタ 315"/>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17" name="テキスト ボックス 316"/>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8" name="直線コネクタ 317"/>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9" name="テキスト ボックス 318"/>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20" name="直線コネクタ 319"/>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21" name="テキスト ボックス 320"/>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2" name="直線コネクタ 32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3" name="テキスト ボックス 32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101362</xdr:rowOff>
    </xdr:from>
    <xdr:to>
      <xdr:col>81</xdr:col>
      <xdr:colOff>44450</xdr:colOff>
      <xdr:row>67</xdr:row>
      <xdr:rowOff>60404</xdr:rowOff>
    </xdr:to>
    <xdr:cxnSp macro="">
      <xdr:nvCxnSpPr>
        <xdr:cNvPr id="325" name="直線コネクタ 324"/>
        <xdr:cNvCxnSpPr/>
      </xdr:nvCxnSpPr>
      <xdr:spPr>
        <a:xfrm flipV="1">
          <a:off x="17018000" y="10045462"/>
          <a:ext cx="0" cy="1502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32481</xdr:rowOff>
    </xdr:from>
    <xdr:ext cx="762000" cy="259045"/>
    <xdr:sp macro="" textlink="">
      <xdr:nvSpPr>
        <xdr:cNvPr id="326" name="定員管理の状況最小値テキスト"/>
        <xdr:cNvSpPr txBox="1"/>
      </xdr:nvSpPr>
      <xdr:spPr>
        <a:xfrm>
          <a:off x="17106900" y="11519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60404</xdr:rowOff>
    </xdr:from>
    <xdr:to>
      <xdr:col>81</xdr:col>
      <xdr:colOff>133350</xdr:colOff>
      <xdr:row>67</xdr:row>
      <xdr:rowOff>60404</xdr:rowOff>
    </xdr:to>
    <xdr:cxnSp macro="">
      <xdr:nvCxnSpPr>
        <xdr:cNvPr id="327" name="直線コネクタ 326"/>
        <xdr:cNvCxnSpPr/>
      </xdr:nvCxnSpPr>
      <xdr:spPr>
        <a:xfrm>
          <a:off x="16929100" y="11547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16289</xdr:rowOff>
    </xdr:from>
    <xdr:ext cx="762000" cy="259045"/>
    <xdr:sp macro="" textlink="">
      <xdr:nvSpPr>
        <xdr:cNvPr id="328" name="定員管理の状況最大値テキスト"/>
        <xdr:cNvSpPr txBox="1"/>
      </xdr:nvSpPr>
      <xdr:spPr>
        <a:xfrm>
          <a:off x="17106900" y="978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101362</xdr:rowOff>
    </xdr:from>
    <xdr:to>
      <xdr:col>81</xdr:col>
      <xdr:colOff>133350</xdr:colOff>
      <xdr:row>58</xdr:row>
      <xdr:rowOff>101362</xdr:rowOff>
    </xdr:to>
    <xdr:cxnSp macro="">
      <xdr:nvCxnSpPr>
        <xdr:cNvPr id="329" name="直線コネクタ 328"/>
        <xdr:cNvCxnSpPr/>
      </xdr:nvCxnSpPr>
      <xdr:spPr>
        <a:xfrm>
          <a:off x="16929100" y="10045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33338</xdr:rowOff>
    </xdr:from>
    <xdr:to>
      <xdr:col>81</xdr:col>
      <xdr:colOff>44450</xdr:colOff>
      <xdr:row>64</xdr:row>
      <xdr:rowOff>57468</xdr:rowOff>
    </xdr:to>
    <xdr:cxnSp macro="">
      <xdr:nvCxnSpPr>
        <xdr:cNvPr id="330" name="直線コネクタ 329"/>
        <xdr:cNvCxnSpPr/>
      </xdr:nvCxnSpPr>
      <xdr:spPr>
        <a:xfrm>
          <a:off x="16179800" y="11006138"/>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166546</xdr:rowOff>
    </xdr:from>
    <xdr:ext cx="762000" cy="259045"/>
    <xdr:sp macro="" textlink="">
      <xdr:nvSpPr>
        <xdr:cNvPr id="331" name="定員管理の状況平均値テキスト"/>
        <xdr:cNvSpPr txBox="1"/>
      </xdr:nvSpPr>
      <xdr:spPr>
        <a:xfrm>
          <a:off x="17106900" y="10453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150019</xdr:rowOff>
    </xdr:from>
    <xdr:to>
      <xdr:col>81</xdr:col>
      <xdr:colOff>95250</xdr:colOff>
      <xdr:row>62</xdr:row>
      <xdr:rowOff>80169</xdr:rowOff>
    </xdr:to>
    <xdr:sp macro="" textlink="">
      <xdr:nvSpPr>
        <xdr:cNvPr id="332" name="フローチャート: 判断 331"/>
        <xdr:cNvSpPr/>
      </xdr:nvSpPr>
      <xdr:spPr>
        <a:xfrm>
          <a:off x="16967200" y="10608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19765</xdr:rowOff>
    </xdr:from>
    <xdr:to>
      <xdr:col>77</xdr:col>
      <xdr:colOff>44450</xdr:colOff>
      <xdr:row>64</xdr:row>
      <xdr:rowOff>33338</xdr:rowOff>
    </xdr:to>
    <xdr:cxnSp macro="">
      <xdr:nvCxnSpPr>
        <xdr:cNvPr id="333" name="直線コネクタ 332"/>
        <xdr:cNvCxnSpPr/>
      </xdr:nvCxnSpPr>
      <xdr:spPr>
        <a:xfrm>
          <a:off x="15290800" y="10992565"/>
          <a:ext cx="889000" cy="1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122872</xdr:rowOff>
    </xdr:from>
    <xdr:to>
      <xdr:col>77</xdr:col>
      <xdr:colOff>95250</xdr:colOff>
      <xdr:row>62</xdr:row>
      <xdr:rowOff>53022</xdr:rowOff>
    </xdr:to>
    <xdr:sp macro="" textlink="">
      <xdr:nvSpPr>
        <xdr:cNvPr id="334" name="フローチャート: 判断 333"/>
        <xdr:cNvSpPr/>
      </xdr:nvSpPr>
      <xdr:spPr>
        <a:xfrm>
          <a:off x="161290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63199</xdr:rowOff>
    </xdr:from>
    <xdr:ext cx="736600" cy="259045"/>
    <xdr:sp macro="" textlink="">
      <xdr:nvSpPr>
        <xdr:cNvPr id="335" name="テキスト ボックス 334"/>
        <xdr:cNvSpPr txBox="1"/>
      </xdr:nvSpPr>
      <xdr:spPr>
        <a:xfrm>
          <a:off x="15798800" y="10350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139938</xdr:rowOff>
    </xdr:from>
    <xdr:to>
      <xdr:col>72</xdr:col>
      <xdr:colOff>203200</xdr:colOff>
      <xdr:row>64</xdr:row>
      <xdr:rowOff>19765</xdr:rowOff>
    </xdr:to>
    <xdr:cxnSp macro="">
      <xdr:nvCxnSpPr>
        <xdr:cNvPr id="336" name="直線コネクタ 335"/>
        <xdr:cNvCxnSpPr/>
      </xdr:nvCxnSpPr>
      <xdr:spPr>
        <a:xfrm>
          <a:off x="14401800" y="10941288"/>
          <a:ext cx="889000" cy="5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83662</xdr:rowOff>
    </xdr:from>
    <xdr:to>
      <xdr:col>73</xdr:col>
      <xdr:colOff>44450</xdr:colOff>
      <xdr:row>62</xdr:row>
      <xdr:rowOff>13812</xdr:rowOff>
    </xdr:to>
    <xdr:sp macro="" textlink="">
      <xdr:nvSpPr>
        <xdr:cNvPr id="337" name="フローチャート: 判断 336"/>
        <xdr:cNvSpPr/>
      </xdr:nvSpPr>
      <xdr:spPr>
        <a:xfrm>
          <a:off x="15240000" y="1054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23989</xdr:rowOff>
    </xdr:from>
    <xdr:ext cx="762000" cy="259045"/>
    <xdr:sp macro="" textlink="">
      <xdr:nvSpPr>
        <xdr:cNvPr id="338" name="テキスト ボックス 337"/>
        <xdr:cNvSpPr txBox="1"/>
      </xdr:nvSpPr>
      <xdr:spPr>
        <a:xfrm>
          <a:off x="14909800" y="1031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102235</xdr:rowOff>
    </xdr:from>
    <xdr:to>
      <xdr:col>68</xdr:col>
      <xdr:colOff>152400</xdr:colOff>
      <xdr:row>63</xdr:row>
      <xdr:rowOff>139938</xdr:rowOff>
    </xdr:to>
    <xdr:cxnSp macro="">
      <xdr:nvCxnSpPr>
        <xdr:cNvPr id="339" name="直線コネクタ 338"/>
        <xdr:cNvCxnSpPr/>
      </xdr:nvCxnSpPr>
      <xdr:spPr>
        <a:xfrm>
          <a:off x="13512800" y="10903585"/>
          <a:ext cx="889000" cy="3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10240</xdr:rowOff>
    </xdr:from>
    <xdr:to>
      <xdr:col>68</xdr:col>
      <xdr:colOff>203200</xdr:colOff>
      <xdr:row>62</xdr:row>
      <xdr:rowOff>111840</xdr:rowOff>
    </xdr:to>
    <xdr:sp macro="" textlink="">
      <xdr:nvSpPr>
        <xdr:cNvPr id="340" name="フローチャート: 判断 339"/>
        <xdr:cNvSpPr/>
      </xdr:nvSpPr>
      <xdr:spPr>
        <a:xfrm>
          <a:off x="14351000" y="1064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122017</xdr:rowOff>
    </xdr:from>
    <xdr:ext cx="762000" cy="259045"/>
    <xdr:sp macro="" textlink="">
      <xdr:nvSpPr>
        <xdr:cNvPr id="341" name="テキスト ボックス 340"/>
        <xdr:cNvSpPr txBox="1"/>
      </xdr:nvSpPr>
      <xdr:spPr>
        <a:xfrm>
          <a:off x="14020800" y="1040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4207</xdr:rowOff>
    </xdr:from>
    <xdr:to>
      <xdr:col>64</xdr:col>
      <xdr:colOff>152400</xdr:colOff>
      <xdr:row>62</xdr:row>
      <xdr:rowOff>105807</xdr:rowOff>
    </xdr:to>
    <xdr:sp macro="" textlink="">
      <xdr:nvSpPr>
        <xdr:cNvPr id="342" name="フローチャート: 判断 341"/>
        <xdr:cNvSpPr/>
      </xdr:nvSpPr>
      <xdr:spPr>
        <a:xfrm>
          <a:off x="13462000" y="1063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115984</xdr:rowOff>
    </xdr:from>
    <xdr:ext cx="762000" cy="259045"/>
    <xdr:sp macro="" textlink="">
      <xdr:nvSpPr>
        <xdr:cNvPr id="343" name="テキスト ボックス 342"/>
        <xdr:cNvSpPr txBox="1"/>
      </xdr:nvSpPr>
      <xdr:spPr>
        <a:xfrm>
          <a:off x="13131800" y="10402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4" name="テキスト ボックス 34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5" name="テキスト ボックス 34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6" name="テキスト ボックス 34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7" name="テキスト ボックス 34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8" name="テキスト ボックス 34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6668</xdr:rowOff>
    </xdr:from>
    <xdr:to>
      <xdr:col>81</xdr:col>
      <xdr:colOff>95250</xdr:colOff>
      <xdr:row>64</xdr:row>
      <xdr:rowOff>108268</xdr:rowOff>
    </xdr:to>
    <xdr:sp macro="" textlink="">
      <xdr:nvSpPr>
        <xdr:cNvPr id="349" name="楕円 348"/>
        <xdr:cNvSpPr/>
      </xdr:nvSpPr>
      <xdr:spPr>
        <a:xfrm>
          <a:off x="16967200" y="1097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150195</xdr:rowOff>
    </xdr:from>
    <xdr:ext cx="762000" cy="259045"/>
    <xdr:sp macro="" textlink="">
      <xdr:nvSpPr>
        <xdr:cNvPr id="350" name="定員管理の状況該当値テキスト"/>
        <xdr:cNvSpPr txBox="1"/>
      </xdr:nvSpPr>
      <xdr:spPr>
        <a:xfrm>
          <a:off x="17106900" y="10951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153988</xdr:rowOff>
    </xdr:from>
    <xdr:to>
      <xdr:col>77</xdr:col>
      <xdr:colOff>95250</xdr:colOff>
      <xdr:row>64</xdr:row>
      <xdr:rowOff>84138</xdr:rowOff>
    </xdr:to>
    <xdr:sp macro="" textlink="">
      <xdr:nvSpPr>
        <xdr:cNvPr id="351" name="楕円 350"/>
        <xdr:cNvSpPr/>
      </xdr:nvSpPr>
      <xdr:spPr>
        <a:xfrm>
          <a:off x="16129000" y="1095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68915</xdr:rowOff>
    </xdr:from>
    <xdr:ext cx="736600" cy="259045"/>
    <xdr:sp macro="" textlink="">
      <xdr:nvSpPr>
        <xdr:cNvPr id="352" name="テキスト ボックス 351"/>
        <xdr:cNvSpPr txBox="1"/>
      </xdr:nvSpPr>
      <xdr:spPr>
        <a:xfrm>
          <a:off x="15798800" y="11041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140415</xdr:rowOff>
    </xdr:from>
    <xdr:to>
      <xdr:col>73</xdr:col>
      <xdr:colOff>44450</xdr:colOff>
      <xdr:row>64</xdr:row>
      <xdr:rowOff>70565</xdr:rowOff>
    </xdr:to>
    <xdr:sp macro="" textlink="">
      <xdr:nvSpPr>
        <xdr:cNvPr id="353" name="楕円 352"/>
        <xdr:cNvSpPr/>
      </xdr:nvSpPr>
      <xdr:spPr>
        <a:xfrm>
          <a:off x="15240000" y="1094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55342</xdr:rowOff>
    </xdr:from>
    <xdr:ext cx="762000" cy="259045"/>
    <xdr:sp macro="" textlink="">
      <xdr:nvSpPr>
        <xdr:cNvPr id="354" name="テキスト ボックス 353"/>
        <xdr:cNvSpPr txBox="1"/>
      </xdr:nvSpPr>
      <xdr:spPr>
        <a:xfrm>
          <a:off x="14909800" y="11028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89138</xdr:rowOff>
    </xdr:from>
    <xdr:to>
      <xdr:col>68</xdr:col>
      <xdr:colOff>203200</xdr:colOff>
      <xdr:row>64</xdr:row>
      <xdr:rowOff>19288</xdr:rowOff>
    </xdr:to>
    <xdr:sp macro="" textlink="">
      <xdr:nvSpPr>
        <xdr:cNvPr id="355" name="楕円 354"/>
        <xdr:cNvSpPr/>
      </xdr:nvSpPr>
      <xdr:spPr>
        <a:xfrm>
          <a:off x="14351000" y="1089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4065</xdr:rowOff>
    </xdr:from>
    <xdr:ext cx="762000" cy="259045"/>
    <xdr:sp macro="" textlink="">
      <xdr:nvSpPr>
        <xdr:cNvPr id="356" name="テキスト ボックス 355"/>
        <xdr:cNvSpPr txBox="1"/>
      </xdr:nvSpPr>
      <xdr:spPr>
        <a:xfrm>
          <a:off x="14020800" y="10976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51435</xdr:rowOff>
    </xdr:from>
    <xdr:to>
      <xdr:col>64</xdr:col>
      <xdr:colOff>152400</xdr:colOff>
      <xdr:row>63</xdr:row>
      <xdr:rowOff>153035</xdr:rowOff>
    </xdr:to>
    <xdr:sp macro="" textlink="">
      <xdr:nvSpPr>
        <xdr:cNvPr id="357" name="楕円 356"/>
        <xdr:cNvSpPr/>
      </xdr:nvSpPr>
      <xdr:spPr>
        <a:xfrm>
          <a:off x="134620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137812</xdr:rowOff>
    </xdr:from>
    <xdr:ext cx="762000" cy="259045"/>
    <xdr:sp macro="" textlink="">
      <xdr:nvSpPr>
        <xdr:cNvPr id="358" name="テキスト ボックス 357"/>
        <xdr:cNvSpPr txBox="1"/>
      </xdr:nvSpPr>
      <xdr:spPr>
        <a:xfrm>
          <a:off x="13131800" y="109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9" name="正方形/長方形 35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60" name="テキスト ボックス 35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61" name="テキスト ボックス 36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2" name="正方形/長方形 36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3" name="正方形/長方形 36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4" name="正方形/長方形 36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5" name="正方形/長方形 36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6" name="正方形/長方形 36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7" name="正方形/長方形 36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正方形/長方形 36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9" name="正方形/長方形 36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70" name="正方形/長方形 36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71" name="テキスト ボックス 37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交付税算入措置のある地方債発行が比較的多いため、類似団体平均とほぼ同程度の数値となっていましたが、平成２３年度以降は大型事業の償還等や交付税算入措置額の減等により類似団体平均を上回る状況となっており、今後においても、計画的な公債費負担の平準化を図ります。</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72" name="テキスト ボックス 37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3" name="直線コネクタ 37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4" name="テキスト ボックス 37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5" name="直線コネクタ 37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6" name="テキスト ボックス 37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7" name="直線コネクタ 37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8" name="テキスト ボックス 37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9" name="直線コネクタ 37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80" name="テキスト ボックス 37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81" name="直線コネクタ 38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82" name="テキスト ボックス 38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83" name="直線コネクタ 38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84" name="テキスト ボックス 38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5" name="直線コネクタ 38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6" name="テキスト ボックス 385"/>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102305</xdr:rowOff>
    </xdr:from>
    <xdr:to>
      <xdr:col>81</xdr:col>
      <xdr:colOff>44450</xdr:colOff>
      <xdr:row>45</xdr:row>
      <xdr:rowOff>33867</xdr:rowOff>
    </xdr:to>
    <xdr:cxnSp macro="">
      <xdr:nvCxnSpPr>
        <xdr:cNvPr id="388" name="直線コネクタ 387"/>
        <xdr:cNvCxnSpPr/>
      </xdr:nvCxnSpPr>
      <xdr:spPr>
        <a:xfrm flipV="1">
          <a:off x="17018000" y="6274505"/>
          <a:ext cx="0" cy="147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89" name="公債費負担の状況最小値テキスト"/>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90" name="直線コネクタ 389"/>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17232</xdr:rowOff>
    </xdr:from>
    <xdr:ext cx="762000" cy="259045"/>
    <xdr:sp macro="" textlink="">
      <xdr:nvSpPr>
        <xdr:cNvPr id="391" name="公債費負担の状況最大値テキスト"/>
        <xdr:cNvSpPr txBox="1"/>
      </xdr:nvSpPr>
      <xdr:spPr>
        <a:xfrm>
          <a:off x="17106900" y="60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102305</xdr:rowOff>
    </xdr:from>
    <xdr:to>
      <xdr:col>81</xdr:col>
      <xdr:colOff>133350</xdr:colOff>
      <xdr:row>36</xdr:row>
      <xdr:rowOff>102305</xdr:rowOff>
    </xdr:to>
    <xdr:cxnSp macro="">
      <xdr:nvCxnSpPr>
        <xdr:cNvPr id="392" name="直線コネクタ 391"/>
        <xdr:cNvCxnSpPr/>
      </xdr:nvCxnSpPr>
      <xdr:spPr>
        <a:xfrm>
          <a:off x="16929100" y="6274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103011</xdr:rowOff>
    </xdr:from>
    <xdr:to>
      <xdr:col>81</xdr:col>
      <xdr:colOff>44450</xdr:colOff>
      <xdr:row>41</xdr:row>
      <xdr:rowOff>170039</xdr:rowOff>
    </xdr:to>
    <xdr:cxnSp macro="">
      <xdr:nvCxnSpPr>
        <xdr:cNvPr id="393" name="直線コネクタ 392"/>
        <xdr:cNvCxnSpPr/>
      </xdr:nvCxnSpPr>
      <xdr:spPr>
        <a:xfrm flipV="1">
          <a:off x="16179800" y="7132461"/>
          <a:ext cx="8382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41927</xdr:rowOff>
    </xdr:from>
    <xdr:ext cx="762000" cy="259045"/>
    <xdr:sp macro="" textlink="">
      <xdr:nvSpPr>
        <xdr:cNvPr id="394" name="公債費負担の状況平均値テキスト"/>
        <xdr:cNvSpPr txBox="1"/>
      </xdr:nvSpPr>
      <xdr:spPr>
        <a:xfrm>
          <a:off x="17106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395" name="フローチャート: 判断 394"/>
        <xdr:cNvSpPr/>
      </xdr:nvSpPr>
      <xdr:spPr>
        <a:xfrm>
          <a:off x="16967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170039</xdr:rowOff>
    </xdr:from>
    <xdr:to>
      <xdr:col>77</xdr:col>
      <xdr:colOff>44450</xdr:colOff>
      <xdr:row>43</xdr:row>
      <xdr:rowOff>28222</xdr:rowOff>
    </xdr:to>
    <xdr:cxnSp macro="">
      <xdr:nvCxnSpPr>
        <xdr:cNvPr id="396" name="直線コネクタ 395"/>
        <xdr:cNvCxnSpPr/>
      </xdr:nvCxnSpPr>
      <xdr:spPr>
        <a:xfrm flipV="1">
          <a:off x="15290800" y="7199489"/>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65617</xdr:rowOff>
    </xdr:from>
    <xdr:to>
      <xdr:col>77</xdr:col>
      <xdr:colOff>95250</xdr:colOff>
      <xdr:row>41</xdr:row>
      <xdr:rowOff>167217</xdr:rowOff>
    </xdr:to>
    <xdr:sp macro="" textlink="">
      <xdr:nvSpPr>
        <xdr:cNvPr id="397" name="フローチャート: 判断 396"/>
        <xdr:cNvSpPr/>
      </xdr:nvSpPr>
      <xdr:spPr>
        <a:xfrm>
          <a:off x="16129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5944</xdr:rowOff>
    </xdr:from>
    <xdr:ext cx="736600" cy="259045"/>
    <xdr:sp macro="" textlink="">
      <xdr:nvSpPr>
        <xdr:cNvPr id="398" name="テキスト ボックス 397"/>
        <xdr:cNvSpPr txBox="1"/>
      </xdr:nvSpPr>
      <xdr:spPr>
        <a:xfrm>
          <a:off x="15798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28222</xdr:rowOff>
    </xdr:from>
    <xdr:to>
      <xdr:col>72</xdr:col>
      <xdr:colOff>203200</xdr:colOff>
      <xdr:row>43</xdr:row>
      <xdr:rowOff>162278</xdr:rowOff>
    </xdr:to>
    <xdr:cxnSp macro="">
      <xdr:nvCxnSpPr>
        <xdr:cNvPr id="399" name="直線コネクタ 398"/>
        <xdr:cNvCxnSpPr/>
      </xdr:nvCxnSpPr>
      <xdr:spPr>
        <a:xfrm flipV="1">
          <a:off x="14401800" y="7400572"/>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146050</xdr:rowOff>
    </xdr:from>
    <xdr:to>
      <xdr:col>73</xdr:col>
      <xdr:colOff>44450</xdr:colOff>
      <xdr:row>42</xdr:row>
      <xdr:rowOff>76200</xdr:rowOff>
    </xdr:to>
    <xdr:sp macro="" textlink="">
      <xdr:nvSpPr>
        <xdr:cNvPr id="400" name="フローチャート: 判断 399"/>
        <xdr:cNvSpPr/>
      </xdr:nvSpPr>
      <xdr:spPr>
        <a:xfrm>
          <a:off x="15240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86377</xdr:rowOff>
    </xdr:from>
    <xdr:ext cx="762000" cy="259045"/>
    <xdr:sp macro="" textlink="">
      <xdr:nvSpPr>
        <xdr:cNvPr id="401" name="テキスト ボックス 400"/>
        <xdr:cNvSpPr txBox="1"/>
      </xdr:nvSpPr>
      <xdr:spPr>
        <a:xfrm>
          <a:off x="14909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162278</xdr:rowOff>
    </xdr:from>
    <xdr:to>
      <xdr:col>68</xdr:col>
      <xdr:colOff>152400</xdr:colOff>
      <xdr:row>44</xdr:row>
      <xdr:rowOff>165100</xdr:rowOff>
    </xdr:to>
    <xdr:cxnSp macro="">
      <xdr:nvCxnSpPr>
        <xdr:cNvPr id="402" name="直線コネクタ 401"/>
        <xdr:cNvCxnSpPr/>
      </xdr:nvCxnSpPr>
      <xdr:spPr>
        <a:xfrm flipV="1">
          <a:off x="13512800" y="7534628"/>
          <a:ext cx="889000" cy="17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68439</xdr:rowOff>
    </xdr:from>
    <xdr:to>
      <xdr:col>68</xdr:col>
      <xdr:colOff>203200</xdr:colOff>
      <xdr:row>42</xdr:row>
      <xdr:rowOff>170039</xdr:rowOff>
    </xdr:to>
    <xdr:sp macro="" textlink="">
      <xdr:nvSpPr>
        <xdr:cNvPr id="403" name="フローチャート: 判断 402"/>
        <xdr:cNvSpPr/>
      </xdr:nvSpPr>
      <xdr:spPr>
        <a:xfrm>
          <a:off x="14351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8766</xdr:rowOff>
    </xdr:from>
    <xdr:ext cx="762000" cy="259045"/>
    <xdr:sp macro="" textlink="">
      <xdr:nvSpPr>
        <xdr:cNvPr id="404" name="テキスト ボックス 403"/>
        <xdr:cNvSpPr txBox="1"/>
      </xdr:nvSpPr>
      <xdr:spPr>
        <a:xfrm>
          <a:off x="14020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31045</xdr:rowOff>
    </xdr:from>
    <xdr:to>
      <xdr:col>64</xdr:col>
      <xdr:colOff>152400</xdr:colOff>
      <xdr:row>43</xdr:row>
      <xdr:rowOff>132645</xdr:rowOff>
    </xdr:to>
    <xdr:sp macro="" textlink="">
      <xdr:nvSpPr>
        <xdr:cNvPr id="405" name="フローチャート: 判断 404"/>
        <xdr:cNvSpPr/>
      </xdr:nvSpPr>
      <xdr:spPr>
        <a:xfrm>
          <a:off x="13462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142822</xdr:rowOff>
    </xdr:from>
    <xdr:ext cx="762000" cy="259045"/>
    <xdr:sp macro="" textlink="">
      <xdr:nvSpPr>
        <xdr:cNvPr id="406" name="テキスト ボックス 405"/>
        <xdr:cNvSpPr txBox="1"/>
      </xdr:nvSpPr>
      <xdr:spPr>
        <a:xfrm>
          <a:off x="13131800" y="717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7" name="テキスト ボックス 40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8" name="テキスト ボックス 40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9" name="テキスト ボックス 40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10" name="テキスト ボックス 40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11" name="テキスト ボックス 41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52211</xdr:rowOff>
    </xdr:from>
    <xdr:to>
      <xdr:col>81</xdr:col>
      <xdr:colOff>95250</xdr:colOff>
      <xdr:row>41</xdr:row>
      <xdr:rowOff>153811</xdr:rowOff>
    </xdr:to>
    <xdr:sp macro="" textlink="">
      <xdr:nvSpPr>
        <xdr:cNvPr id="412" name="楕円 411"/>
        <xdr:cNvSpPr/>
      </xdr:nvSpPr>
      <xdr:spPr>
        <a:xfrm>
          <a:off x="169672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24288</xdr:rowOff>
    </xdr:from>
    <xdr:ext cx="762000" cy="259045"/>
    <xdr:sp macro="" textlink="">
      <xdr:nvSpPr>
        <xdr:cNvPr id="413" name="公債費負担の状況該当値テキスト"/>
        <xdr:cNvSpPr txBox="1"/>
      </xdr:nvSpPr>
      <xdr:spPr>
        <a:xfrm>
          <a:off x="17106900" y="70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119239</xdr:rowOff>
    </xdr:from>
    <xdr:to>
      <xdr:col>77</xdr:col>
      <xdr:colOff>95250</xdr:colOff>
      <xdr:row>42</xdr:row>
      <xdr:rowOff>49389</xdr:rowOff>
    </xdr:to>
    <xdr:sp macro="" textlink="">
      <xdr:nvSpPr>
        <xdr:cNvPr id="414" name="楕円 413"/>
        <xdr:cNvSpPr/>
      </xdr:nvSpPr>
      <xdr:spPr>
        <a:xfrm>
          <a:off x="16129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34166</xdr:rowOff>
    </xdr:from>
    <xdr:ext cx="736600" cy="259045"/>
    <xdr:sp macro="" textlink="">
      <xdr:nvSpPr>
        <xdr:cNvPr id="415" name="テキスト ボックス 414"/>
        <xdr:cNvSpPr txBox="1"/>
      </xdr:nvSpPr>
      <xdr:spPr>
        <a:xfrm>
          <a:off x="15798800" y="723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148872</xdr:rowOff>
    </xdr:from>
    <xdr:to>
      <xdr:col>73</xdr:col>
      <xdr:colOff>44450</xdr:colOff>
      <xdr:row>43</xdr:row>
      <xdr:rowOff>79022</xdr:rowOff>
    </xdr:to>
    <xdr:sp macro="" textlink="">
      <xdr:nvSpPr>
        <xdr:cNvPr id="416" name="楕円 415"/>
        <xdr:cNvSpPr/>
      </xdr:nvSpPr>
      <xdr:spPr>
        <a:xfrm>
          <a:off x="15240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63799</xdr:rowOff>
    </xdr:from>
    <xdr:ext cx="762000" cy="259045"/>
    <xdr:sp macro="" textlink="">
      <xdr:nvSpPr>
        <xdr:cNvPr id="417" name="テキスト ボックス 416"/>
        <xdr:cNvSpPr txBox="1"/>
      </xdr:nvSpPr>
      <xdr:spPr>
        <a:xfrm>
          <a:off x="14909800" y="74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111478</xdr:rowOff>
    </xdr:from>
    <xdr:to>
      <xdr:col>68</xdr:col>
      <xdr:colOff>203200</xdr:colOff>
      <xdr:row>44</xdr:row>
      <xdr:rowOff>41628</xdr:rowOff>
    </xdr:to>
    <xdr:sp macro="" textlink="">
      <xdr:nvSpPr>
        <xdr:cNvPr id="418" name="楕円 417"/>
        <xdr:cNvSpPr/>
      </xdr:nvSpPr>
      <xdr:spPr>
        <a:xfrm>
          <a:off x="14351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26405</xdr:rowOff>
    </xdr:from>
    <xdr:ext cx="762000" cy="259045"/>
    <xdr:sp macro="" textlink="">
      <xdr:nvSpPr>
        <xdr:cNvPr id="419" name="テキスト ボックス 418"/>
        <xdr:cNvSpPr txBox="1"/>
      </xdr:nvSpPr>
      <xdr:spPr>
        <a:xfrm>
          <a:off x="14020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114300</xdr:rowOff>
    </xdr:from>
    <xdr:to>
      <xdr:col>64</xdr:col>
      <xdr:colOff>152400</xdr:colOff>
      <xdr:row>45</xdr:row>
      <xdr:rowOff>44450</xdr:rowOff>
    </xdr:to>
    <xdr:sp macro="" textlink="">
      <xdr:nvSpPr>
        <xdr:cNvPr id="420" name="楕円 419"/>
        <xdr:cNvSpPr/>
      </xdr:nvSpPr>
      <xdr:spPr>
        <a:xfrm>
          <a:off x="13462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29227</xdr:rowOff>
    </xdr:from>
    <xdr:ext cx="762000" cy="259045"/>
    <xdr:sp macro="" textlink="">
      <xdr:nvSpPr>
        <xdr:cNvPr id="421" name="テキスト ボックス 420"/>
        <xdr:cNvSpPr txBox="1"/>
      </xdr:nvSpPr>
      <xdr:spPr>
        <a:xfrm>
          <a:off x="13131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2" name="正方形/長方形 42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3" name="テキスト ボックス 42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4" name="テキスト ボックス 42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5" name="正方形/長方形 42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6" name="正方形/長方形 42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7" name="正方形/長方形 42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8" name="正方形/長方形 42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9" name="正方形/長方形 42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30" name="正方形/長方形 42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正方形/長方形 43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2" name="正方形/長方形 43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3" name="正方形/長方形 43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4" name="テキスト ボックス 43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計画的な建設事業の実施や補正予算債等の交付税算入のある地方債の発行、公的補償金免除繰上償還の実施などにより、町債残高や償還利子の圧縮を図るとともに、財政調整基金など充当可能基金現在高の維持に努めているものの、中心市街地活性化推進事業や新一般廃棄物処理施設建設事業などの大型事業の実施による公債費の償還、一部事務組合（３町終末処理事業組合及び斜里地区消防組合）の施設改修や改築等に伴う負担金の増額等により、類似団体平均を上回っています。</a:t>
          </a:r>
          <a:endParaRPr lang="ja-JP" altLang="ja-JP" sz="1400">
            <a:effectLst/>
          </a:endParaRPr>
        </a:p>
        <a:p>
          <a:r>
            <a:rPr lang="ja-JP" altLang="ja-JP" sz="1100">
              <a:solidFill>
                <a:schemeClr val="dk1"/>
              </a:solidFill>
              <a:effectLst/>
              <a:latin typeface="+mn-lt"/>
              <a:ea typeface="+mn-ea"/>
              <a:cs typeface="+mn-cs"/>
            </a:rPr>
            <a:t>　引き続き、中長期的な財政収支の試算を基に計画的に事業を行い、公債費負担の平準化をはかり、義務的経費の削減を中心とする「第</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次行政改革」の取り組みを進め、財政の健全化に努めていきます。</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35" name="テキスト ボックス 43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6" name="直線コネクタ 43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7" name="テキスト ボックス 43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8" name="直線コネクタ 43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9" name="テキスト ボックス 43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40" name="直線コネクタ 43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41" name="テキスト ボックス 44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42" name="直線コネクタ 44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43" name="テキスト ボックス 44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4" name="直線コネクタ 44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5" name="テキスト ボックス 44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6" name="直線コネクタ 44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7" name="テキスト ボックス 44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8" name="直線コネクタ 44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111718</xdr:rowOff>
    </xdr:to>
    <xdr:cxnSp macro="">
      <xdr:nvCxnSpPr>
        <xdr:cNvPr id="450" name="直線コネクタ 449"/>
        <xdr:cNvCxnSpPr/>
      </xdr:nvCxnSpPr>
      <xdr:spPr>
        <a:xfrm flipV="1">
          <a:off x="17018000" y="2370667"/>
          <a:ext cx="0" cy="15129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83795</xdr:rowOff>
    </xdr:from>
    <xdr:ext cx="762000" cy="259045"/>
    <xdr:sp macro="" textlink="">
      <xdr:nvSpPr>
        <xdr:cNvPr id="451" name="将来負担の状況最小値テキスト"/>
        <xdr:cNvSpPr txBox="1"/>
      </xdr:nvSpPr>
      <xdr:spPr>
        <a:xfrm>
          <a:off x="17106900" y="3855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111718</xdr:rowOff>
    </xdr:from>
    <xdr:to>
      <xdr:col>81</xdr:col>
      <xdr:colOff>133350</xdr:colOff>
      <xdr:row>22</xdr:row>
      <xdr:rowOff>111718</xdr:rowOff>
    </xdr:to>
    <xdr:cxnSp macro="">
      <xdr:nvCxnSpPr>
        <xdr:cNvPr id="452" name="直線コネクタ 451"/>
        <xdr:cNvCxnSpPr/>
      </xdr:nvCxnSpPr>
      <xdr:spPr>
        <a:xfrm>
          <a:off x="16929100" y="3883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5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4" name="直線コネクタ 45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133265</xdr:rowOff>
    </xdr:from>
    <xdr:to>
      <xdr:col>81</xdr:col>
      <xdr:colOff>44450</xdr:colOff>
      <xdr:row>17</xdr:row>
      <xdr:rowOff>154982</xdr:rowOff>
    </xdr:to>
    <xdr:cxnSp macro="">
      <xdr:nvCxnSpPr>
        <xdr:cNvPr id="455" name="直線コネクタ 454"/>
        <xdr:cNvCxnSpPr/>
      </xdr:nvCxnSpPr>
      <xdr:spPr>
        <a:xfrm>
          <a:off x="16179800" y="3047915"/>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141072</xdr:rowOff>
    </xdr:from>
    <xdr:ext cx="762000" cy="259045"/>
    <xdr:sp macro="" textlink="">
      <xdr:nvSpPr>
        <xdr:cNvPr id="456" name="将来負担の状況平均値テキスト"/>
        <xdr:cNvSpPr txBox="1"/>
      </xdr:nvSpPr>
      <xdr:spPr>
        <a:xfrm>
          <a:off x="17106900" y="2541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124545</xdr:rowOff>
    </xdr:from>
    <xdr:to>
      <xdr:col>81</xdr:col>
      <xdr:colOff>95250</xdr:colOff>
      <xdr:row>16</xdr:row>
      <xdr:rowOff>54695</xdr:rowOff>
    </xdr:to>
    <xdr:sp macro="" textlink="">
      <xdr:nvSpPr>
        <xdr:cNvPr id="457" name="フローチャート: 判断 456"/>
        <xdr:cNvSpPr/>
      </xdr:nvSpPr>
      <xdr:spPr>
        <a:xfrm>
          <a:off x="16967200" y="269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133265</xdr:rowOff>
    </xdr:from>
    <xdr:to>
      <xdr:col>77</xdr:col>
      <xdr:colOff>44450</xdr:colOff>
      <xdr:row>18</xdr:row>
      <xdr:rowOff>21336</xdr:rowOff>
    </xdr:to>
    <xdr:cxnSp macro="">
      <xdr:nvCxnSpPr>
        <xdr:cNvPr id="458" name="直線コネクタ 457"/>
        <xdr:cNvCxnSpPr/>
      </xdr:nvCxnSpPr>
      <xdr:spPr>
        <a:xfrm flipV="1">
          <a:off x="15290800" y="3047915"/>
          <a:ext cx="889000" cy="59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161544</xdr:rowOff>
    </xdr:from>
    <xdr:to>
      <xdr:col>77</xdr:col>
      <xdr:colOff>95250</xdr:colOff>
      <xdr:row>16</xdr:row>
      <xdr:rowOff>91694</xdr:rowOff>
    </xdr:to>
    <xdr:sp macro="" textlink="">
      <xdr:nvSpPr>
        <xdr:cNvPr id="459" name="フローチャート: 判断 458"/>
        <xdr:cNvSpPr/>
      </xdr:nvSpPr>
      <xdr:spPr>
        <a:xfrm>
          <a:off x="16129000" y="273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101871</xdr:rowOff>
    </xdr:from>
    <xdr:ext cx="736600" cy="259045"/>
    <xdr:sp macro="" textlink="">
      <xdr:nvSpPr>
        <xdr:cNvPr id="460" name="テキスト ボックス 459"/>
        <xdr:cNvSpPr txBox="1"/>
      </xdr:nvSpPr>
      <xdr:spPr>
        <a:xfrm>
          <a:off x="15798800" y="2502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21336</xdr:rowOff>
    </xdr:from>
    <xdr:to>
      <xdr:col>72</xdr:col>
      <xdr:colOff>203200</xdr:colOff>
      <xdr:row>18</xdr:row>
      <xdr:rowOff>31792</xdr:rowOff>
    </xdr:to>
    <xdr:cxnSp macro="">
      <xdr:nvCxnSpPr>
        <xdr:cNvPr id="461" name="直線コネクタ 460"/>
        <xdr:cNvCxnSpPr/>
      </xdr:nvCxnSpPr>
      <xdr:spPr>
        <a:xfrm flipV="1">
          <a:off x="14401800" y="3107436"/>
          <a:ext cx="889000" cy="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50419</xdr:rowOff>
    </xdr:from>
    <xdr:to>
      <xdr:col>73</xdr:col>
      <xdr:colOff>44450</xdr:colOff>
      <xdr:row>16</xdr:row>
      <xdr:rowOff>152019</xdr:rowOff>
    </xdr:to>
    <xdr:sp macro="" textlink="">
      <xdr:nvSpPr>
        <xdr:cNvPr id="462" name="フローチャート: 判断 461"/>
        <xdr:cNvSpPr/>
      </xdr:nvSpPr>
      <xdr:spPr>
        <a:xfrm>
          <a:off x="15240000" y="27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162196</xdr:rowOff>
    </xdr:from>
    <xdr:ext cx="762000" cy="259045"/>
    <xdr:sp macro="" textlink="">
      <xdr:nvSpPr>
        <xdr:cNvPr id="463" name="テキスト ボックス 462"/>
        <xdr:cNvSpPr txBox="1"/>
      </xdr:nvSpPr>
      <xdr:spPr>
        <a:xfrm>
          <a:off x="14909800" y="25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151765</xdr:rowOff>
    </xdr:from>
    <xdr:to>
      <xdr:col>68</xdr:col>
      <xdr:colOff>152400</xdr:colOff>
      <xdr:row>18</xdr:row>
      <xdr:rowOff>31792</xdr:rowOff>
    </xdr:to>
    <xdr:cxnSp macro="">
      <xdr:nvCxnSpPr>
        <xdr:cNvPr id="464" name="直線コネクタ 463"/>
        <xdr:cNvCxnSpPr/>
      </xdr:nvCxnSpPr>
      <xdr:spPr>
        <a:xfrm>
          <a:off x="13512800" y="3066415"/>
          <a:ext cx="889000" cy="51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11007</xdr:rowOff>
    </xdr:from>
    <xdr:to>
      <xdr:col>68</xdr:col>
      <xdr:colOff>203200</xdr:colOff>
      <xdr:row>16</xdr:row>
      <xdr:rowOff>112607</xdr:rowOff>
    </xdr:to>
    <xdr:sp macro="" textlink="">
      <xdr:nvSpPr>
        <xdr:cNvPr id="465" name="フローチャート: 判断 464"/>
        <xdr:cNvSpPr/>
      </xdr:nvSpPr>
      <xdr:spPr>
        <a:xfrm>
          <a:off x="14351000" y="275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122784</xdr:rowOff>
    </xdr:from>
    <xdr:ext cx="762000" cy="259045"/>
    <xdr:sp macro="" textlink="">
      <xdr:nvSpPr>
        <xdr:cNvPr id="466" name="テキスト ボックス 465"/>
        <xdr:cNvSpPr txBox="1"/>
      </xdr:nvSpPr>
      <xdr:spPr>
        <a:xfrm>
          <a:off x="14020800" y="252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20659</xdr:rowOff>
    </xdr:from>
    <xdr:to>
      <xdr:col>64</xdr:col>
      <xdr:colOff>152400</xdr:colOff>
      <xdr:row>16</xdr:row>
      <xdr:rowOff>122259</xdr:rowOff>
    </xdr:to>
    <xdr:sp macro="" textlink="">
      <xdr:nvSpPr>
        <xdr:cNvPr id="467" name="フローチャート: 判断 466"/>
        <xdr:cNvSpPr/>
      </xdr:nvSpPr>
      <xdr:spPr>
        <a:xfrm>
          <a:off x="13462000" y="276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132436</xdr:rowOff>
    </xdr:from>
    <xdr:ext cx="762000" cy="259045"/>
    <xdr:sp macro="" textlink="">
      <xdr:nvSpPr>
        <xdr:cNvPr id="468" name="テキスト ボックス 467"/>
        <xdr:cNvSpPr txBox="1"/>
      </xdr:nvSpPr>
      <xdr:spPr>
        <a:xfrm>
          <a:off x="13131800" y="2532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9" name="テキスト ボックス 46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70" name="テキスト ボックス 46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71" name="テキスト ボックス 47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2" name="テキスト ボックス 47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3" name="テキスト ボックス 47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104182</xdr:rowOff>
    </xdr:from>
    <xdr:to>
      <xdr:col>81</xdr:col>
      <xdr:colOff>95250</xdr:colOff>
      <xdr:row>18</xdr:row>
      <xdr:rowOff>34332</xdr:rowOff>
    </xdr:to>
    <xdr:sp macro="" textlink="">
      <xdr:nvSpPr>
        <xdr:cNvPr id="474" name="楕円 473"/>
        <xdr:cNvSpPr/>
      </xdr:nvSpPr>
      <xdr:spPr>
        <a:xfrm>
          <a:off x="16967200" y="301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76259</xdr:rowOff>
    </xdr:from>
    <xdr:ext cx="762000" cy="259045"/>
    <xdr:sp macro="" textlink="">
      <xdr:nvSpPr>
        <xdr:cNvPr id="475" name="将来負担の状況該当値テキスト"/>
        <xdr:cNvSpPr txBox="1"/>
      </xdr:nvSpPr>
      <xdr:spPr>
        <a:xfrm>
          <a:off x="17106900" y="299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82465</xdr:rowOff>
    </xdr:from>
    <xdr:to>
      <xdr:col>77</xdr:col>
      <xdr:colOff>95250</xdr:colOff>
      <xdr:row>18</xdr:row>
      <xdr:rowOff>12615</xdr:rowOff>
    </xdr:to>
    <xdr:sp macro="" textlink="">
      <xdr:nvSpPr>
        <xdr:cNvPr id="476" name="楕円 475"/>
        <xdr:cNvSpPr/>
      </xdr:nvSpPr>
      <xdr:spPr>
        <a:xfrm>
          <a:off x="16129000" y="299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168842</xdr:rowOff>
    </xdr:from>
    <xdr:ext cx="736600" cy="259045"/>
    <xdr:sp macro="" textlink="">
      <xdr:nvSpPr>
        <xdr:cNvPr id="477" name="テキスト ボックス 476"/>
        <xdr:cNvSpPr txBox="1"/>
      </xdr:nvSpPr>
      <xdr:spPr>
        <a:xfrm>
          <a:off x="15798800" y="3083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141986</xdr:rowOff>
    </xdr:from>
    <xdr:to>
      <xdr:col>73</xdr:col>
      <xdr:colOff>44450</xdr:colOff>
      <xdr:row>18</xdr:row>
      <xdr:rowOff>72136</xdr:rowOff>
    </xdr:to>
    <xdr:sp macro="" textlink="">
      <xdr:nvSpPr>
        <xdr:cNvPr id="478" name="楕円 477"/>
        <xdr:cNvSpPr/>
      </xdr:nvSpPr>
      <xdr:spPr>
        <a:xfrm>
          <a:off x="15240000" y="305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56913</xdr:rowOff>
    </xdr:from>
    <xdr:ext cx="762000" cy="259045"/>
    <xdr:sp macro="" textlink="">
      <xdr:nvSpPr>
        <xdr:cNvPr id="479" name="テキスト ボックス 478"/>
        <xdr:cNvSpPr txBox="1"/>
      </xdr:nvSpPr>
      <xdr:spPr>
        <a:xfrm>
          <a:off x="14909800" y="314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152442</xdr:rowOff>
    </xdr:from>
    <xdr:to>
      <xdr:col>68</xdr:col>
      <xdr:colOff>203200</xdr:colOff>
      <xdr:row>18</xdr:row>
      <xdr:rowOff>82592</xdr:rowOff>
    </xdr:to>
    <xdr:sp macro="" textlink="">
      <xdr:nvSpPr>
        <xdr:cNvPr id="480" name="楕円 479"/>
        <xdr:cNvSpPr/>
      </xdr:nvSpPr>
      <xdr:spPr>
        <a:xfrm>
          <a:off x="14351000" y="306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67369</xdr:rowOff>
    </xdr:from>
    <xdr:ext cx="762000" cy="259045"/>
    <xdr:sp macro="" textlink="">
      <xdr:nvSpPr>
        <xdr:cNvPr id="481" name="テキスト ボックス 480"/>
        <xdr:cNvSpPr txBox="1"/>
      </xdr:nvSpPr>
      <xdr:spPr>
        <a:xfrm>
          <a:off x="14020800" y="3153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100965</xdr:rowOff>
    </xdr:from>
    <xdr:to>
      <xdr:col>64</xdr:col>
      <xdr:colOff>152400</xdr:colOff>
      <xdr:row>18</xdr:row>
      <xdr:rowOff>31115</xdr:rowOff>
    </xdr:to>
    <xdr:sp macro="" textlink="">
      <xdr:nvSpPr>
        <xdr:cNvPr id="482" name="楕円 481"/>
        <xdr:cNvSpPr/>
      </xdr:nvSpPr>
      <xdr:spPr>
        <a:xfrm>
          <a:off x="13462000" y="301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15892</xdr:rowOff>
    </xdr:from>
    <xdr:ext cx="762000" cy="259045"/>
    <xdr:sp macro="" textlink="">
      <xdr:nvSpPr>
        <xdr:cNvPr id="483" name="テキスト ボックス 482"/>
        <xdr:cNvSpPr txBox="1"/>
      </xdr:nvSpPr>
      <xdr:spPr>
        <a:xfrm>
          <a:off x="13131800" y="310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北海道斜里町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11,723
11,582
737.13
9,251,211
9,083,381
163,339
5,623,200
11,631,647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86.9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人件費に係る経常収支比率は、</a:t>
          </a:r>
          <a:r>
            <a:rPr lang="ja-JP" altLang="ja-JP" sz="1100">
              <a:solidFill>
                <a:schemeClr val="dk1"/>
              </a:solidFill>
              <a:effectLst/>
              <a:latin typeface="+mn-lt"/>
              <a:ea typeface="+mn-ea"/>
              <a:cs typeface="+mn-cs"/>
            </a:rPr>
            <a:t>公共施設も多く、自然環境保全部局など</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行政部門があること</a:t>
          </a:r>
          <a:r>
            <a:rPr lang="ja-JP" altLang="en-US" sz="1100">
              <a:solidFill>
                <a:schemeClr val="dk1"/>
              </a:solidFill>
              <a:effectLst/>
              <a:latin typeface="+mn-lt"/>
              <a:ea typeface="+mn-ea"/>
              <a:cs typeface="+mn-cs"/>
            </a:rPr>
            <a:t>などにより、</a:t>
          </a:r>
          <a:r>
            <a:rPr lang="ja-JP" altLang="ja-JP" sz="1100" b="0" i="0" baseline="0">
              <a:solidFill>
                <a:schemeClr val="dk1"/>
              </a:solidFill>
              <a:effectLst/>
              <a:latin typeface="+mn-lt"/>
              <a:ea typeface="+mn-ea"/>
              <a:cs typeface="+mn-cs"/>
            </a:rPr>
            <a:t>類似団体の平均値</a:t>
          </a:r>
          <a:r>
            <a:rPr lang="ja-JP" altLang="en-US" sz="1100" b="0" i="0" baseline="0">
              <a:solidFill>
                <a:schemeClr val="dk1"/>
              </a:solidFill>
              <a:effectLst/>
              <a:latin typeface="+mn-lt"/>
              <a:ea typeface="+mn-ea"/>
              <a:cs typeface="+mn-cs"/>
            </a:rPr>
            <a:t>を若干上回る状況</a:t>
          </a:r>
          <a:r>
            <a:rPr lang="ja-JP" altLang="ja-JP" sz="1100" b="0" i="0" baseline="0">
              <a:solidFill>
                <a:schemeClr val="dk1"/>
              </a:solidFill>
              <a:effectLst/>
              <a:latin typeface="+mn-lt"/>
              <a:ea typeface="+mn-ea"/>
              <a:cs typeface="+mn-cs"/>
            </a:rPr>
            <a:t>となっており、今後も人件費の抑制や「第</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次行政改革」に基づいた業務の民間委託を推進し、人件費の適正化に努めます。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48078</xdr:rowOff>
    </xdr:from>
    <xdr:to>
      <xdr:col>24</xdr:col>
      <xdr:colOff>25400</xdr:colOff>
      <xdr:row>41</xdr:row>
      <xdr:rowOff>91622</xdr:rowOff>
    </xdr:to>
    <xdr:cxnSp macro="">
      <xdr:nvCxnSpPr>
        <xdr:cNvPr id="63" name="直線コネクタ 62"/>
        <xdr:cNvCxnSpPr/>
      </xdr:nvCxnSpPr>
      <xdr:spPr>
        <a:xfrm flipV="1">
          <a:off x="4826000" y="5705928"/>
          <a:ext cx="0" cy="1415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63699</xdr:rowOff>
    </xdr:from>
    <xdr:ext cx="762000" cy="259045"/>
    <xdr:sp macro="" textlink="">
      <xdr:nvSpPr>
        <xdr:cNvPr id="64" name="人件費最小値テキスト"/>
        <xdr:cNvSpPr txBox="1"/>
      </xdr:nvSpPr>
      <xdr:spPr>
        <a:xfrm>
          <a:off x="491490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91622</xdr:rowOff>
    </xdr:from>
    <xdr:to>
      <xdr:col>24</xdr:col>
      <xdr:colOff>114300</xdr:colOff>
      <xdr:row>41</xdr:row>
      <xdr:rowOff>91622</xdr:rowOff>
    </xdr:to>
    <xdr:cxnSp macro="">
      <xdr:nvCxnSpPr>
        <xdr:cNvPr id="65" name="直線コネクタ 64"/>
        <xdr:cNvCxnSpPr/>
      </xdr:nvCxnSpPr>
      <xdr:spPr>
        <a:xfrm>
          <a:off x="4737100" y="712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134455</xdr:rowOff>
    </xdr:from>
    <xdr:ext cx="762000" cy="259045"/>
    <xdr:sp macro="" textlink="">
      <xdr:nvSpPr>
        <xdr:cNvPr id="66" name="人件費最大値テキスト"/>
        <xdr:cNvSpPr txBox="1"/>
      </xdr:nvSpPr>
      <xdr:spPr>
        <a:xfrm>
          <a:off x="4914900" y="544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48078</xdr:rowOff>
    </xdr:from>
    <xdr:to>
      <xdr:col>24</xdr:col>
      <xdr:colOff>114300</xdr:colOff>
      <xdr:row>33</xdr:row>
      <xdr:rowOff>48078</xdr:rowOff>
    </xdr:to>
    <xdr:cxnSp macro="">
      <xdr:nvCxnSpPr>
        <xdr:cNvPr id="67" name="直線コネクタ 66"/>
        <xdr:cNvCxnSpPr/>
      </xdr:nvCxnSpPr>
      <xdr:spPr>
        <a:xfrm>
          <a:off x="4737100" y="570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69850</xdr:rowOff>
    </xdr:from>
    <xdr:to>
      <xdr:col>24</xdr:col>
      <xdr:colOff>25400</xdr:colOff>
      <xdr:row>37</xdr:row>
      <xdr:rowOff>91622</xdr:rowOff>
    </xdr:to>
    <xdr:cxnSp macro="">
      <xdr:nvCxnSpPr>
        <xdr:cNvPr id="68" name="直線コネクタ 67"/>
        <xdr:cNvCxnSpPr/>
      </xdr:nvCxnSpPr>
      <xdr:spPr>
        <a:xfrm>
          <a:off x="3987800" y="6413500"/>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143527</xdr:rowOff>
    </xdr:from>
    <xdr:ext cx="762000" cy="259045"/>
    <xdr:sp macro="" textlink="">
      <xdr:nvSpPr>
        <xdr:cNvPr id="69" name="人件費平均値テキスト"/>
        <xdr:cNvSpPr txBox="1"/>
      </xdr:nvSpPr>
      <xdr:spPr>
        <a:xfrm>
          <a:off x="4914900" y="648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0</xdr:rowOff>
    </xdr:from>
    <xdr:to>
      <xdr:col>24</xdr:col>
      <xdr:colOff>76200</xdr:colOff>
      <xdr:row>38</xdr:row>
      <xdr:rowOff>101600</xdr:rowOff>
    </xdr:to>
    <xdr:sp macro="" textlink="">
      <xdr:nvSpPr>
        <xdr:cNvPr id="70" name="フローチャート: 判断 69"/>
        <xdr:cNvSpPr/>
      </xdr:nvSpPr>
      <xdr:spPr>
        <a:xfrm>
          <a:off x="47752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69850</xdr:rowOff>
    </xdr:from>
    <xdr:to>
      <xdr:col>19</xdr:col>
      <xdr:colOff>187325</xdr:colOff>
      <xdr:row>37</xdr:row>
      <xdr:rowOff>113393</xdr:rowOff>
    </xdr:to>
    <xdr:cxnSp macro="">
      <xdr:nvCxnSpPr>
        <xdr:cNvPr id="71" name="直線コネクタ 70"/>
        <xdr:cNvCxnSpPr/>
      </xdr:nvCxnSpPr>
      <xdr:spPr>
        <a:xfrm flipV="1">
          <a:off x="3098800" y="64135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127907</xdr:rowOff>
    </xdr:from>
    <xdr:to>
      <xdr:col>20</xdr:col>
      <xdr:colOff>38100</xdr:colOff>
      <xdr:row>38</xdr:row>
      <xdr:rowOff>58057</xdr:rowOff>
    </xdr:to>
    <xdr:sp macro="" textlink="">
      <xdr:nvSpPr>
        <xdr:cNvPr id="72" name="フローチャート: 判断 71"/>
        <xdr:cNvSpPr/>
      </xdr:nvSpPr>
      <xdr:spPr>
        <a:xfrm>
          <a:off x="39370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42834</xdr:rowOff>
    </xdr:from>
    <xdr:ext cx="736600" cy="259045"/>
    <xdr:sp macro="" textlink="">
      <xdr:nvSpPr>
        <xdr:cNvPr id="73" name="テキスト ボックス 72"/>
        <xdr:cNvSpPr txBox="1"/>
      </xdr:nvSpPr>
      <xdr:spPr>
        <a:xfrm>
          <a:off x="3606800" y="6557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113393</xdr:rowOff>
    </xdr:from>
    <xdr:to>
      <xdr:col>15</xdr:col>
      <xdr:colOff>98425</xdr:colOff>
      <xdr:row>38</xdr:row>
      <xdr:rowOff>83457</xdr:rowOff>
    </xdr:to>
    <xdr:cxnSp macro="">
      <xdr:nvCxnSpPr>
        <xdr:cNvPr id="74" name="直線コネクタ 73"/>
        <xdr:cNvCxnSpPr/>
      </xdr:nvCxnSpPr>
      <xdr:spPr>
        <a:xfrm flipV="1">
          <a:off x="2209800" y="6457043"/>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117022</xdr:rowOff>
    </xdr:from>
    <xdr:to>
      <xdr:col>15</xdr:col>
      <xdr:colOff>149225</xdr:colOff>
      <xdr:row>38</xdr:row>
      <xdr:rowOff>47172</xdr:rowOff>
    </xdr:to>
    <xdr:sp macro="" textlink="">
      <xdr:nvSpPr>
        <xdr:cNvPr id="75" name="フローチャート: 判断 74"/>
        <xdr:cNvSpPr/>
      </xdr:nvSpPr>
      <xdr:spPr>
        <a:xfrm>
          <a:off x="3048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31949</xdr:rowOff>
    </xdr:from>
    <xdr:ext cx="762000" cy="259045"/>
    <xdr:sp macro="" textlink="">
      <xdr:nvSpPr>
        <xdr:cNvPr id="76" name="テキスト ボックス 75"/>
        <xdr:cNvSpPr txBox="1"/>
      </xdr:nvSpPr>
      <xdr:spPr>
        <a:xfrm>
          <a:off x="27178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83457</xdr:rowOff>
    </xdr:from>
    <xdr:to>
      <xdr:col>11</xdr:col>
      <xdr:colOff>9525</xdr:colOff>
      <xdr:row>38</xdr:row>
      <xdr:rowOff>94343</xdr:rowOff>
    </xdr:to>
    <xdr:cxnSp macro="">
      <xdr:nvCxnSpPr>
        <xdr:cNvPr id="77" name="直線コネクタ 76"/>
        <xdr:cNvCxnSpPr/>
      </xdr:nvCxnSpPr>
      <xdr:spPr>
        <a:xfrm flipV="1">
          <a:off x="1320800" y="65985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21772</xdr:rowOff>
    </xdr:from>
    <xdr:to>
      <xdr:col>11</xdr:col>
      <xdr:colOff>60325</xdr:colOff>
      <xdr:row>38</xdr:row>
      <xdr:rowOff>123372</xdr:rowOff>
    </xdr:to>
    <xdr:sp macro="" textlink="">
      <xdr:nvSpPr>
        <xdr:cNvPr id="78" name="フローチャート: 判断 77"/>
        <xdr:cNvSpPr/>
      </xdr:nvSpPr>
      <xdr:spPr>
        <a:xfrm>
          <a:off x="2159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133549</xdr:rowOff>
    </xdr:from>
    <xdr:ext cx="762000" cy="259045"/>
    <xdr:sp macro="" textlink="">
      <xdr:nvSpPr>
        <xdr:cNvPr id="79" name="テキスト ボックス 78"/>
        <xdr:cNvSpPr txBox="1"/>
      </xdr:nvSpPr>
      <xdr:spPr>
        <a:xfrm>
          <a:off x="1828800" y="630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138793</xdr:rowOff>
    </xdr:from>
    <xdr:to>
      <xdr:col>6</xdr:col>
      <xdr:colOff>171450</xdr:colOff>
      <xdr:row>38</xdr:row>
      <xdr:rowOff>68943</xdr:rowOff>
    </xdr:to>
    <xdr:sp macro="" textlink="">
      <xdr:nvSpPr>
        <xdr:cNvPr id="80" name="フローチャート: 判断 79"/>
        <xdr:cNvSpPr/>
      </xdr:nvSpPr>
      <xdr:spPr>
        <a:xfrm>
          <a:off x="1270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79120</xdr:rowOff>
    </xdr:from>
    <xdr:ext cx="762000" cy="259045"/>
    <xdr:sp macro="" textlink="">
      <xdr:nvSpPr>
        <xdr:cNvPr id="81" name="テキスト ボックス 80"/>
        <xdr:cNvSpPr txBox="1"/>
      </xdr:nvSpPr>
      <xdr:spPr>
        <a:xfrm>
          <a:off x="939800" y="625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40822</xdr:rowOff>
    </xdr:from>
    <xdr:to>
      <xdr:col>24</xdr:col>
      <xdr:colOff>76200</xdr:colOff>
      <xdr:row>37</xdr:row>
      <xdr:rowOff>142422</xdr:rowOff>
    </xdr:to>
    <xdr:sp macro="" textlink="">
      <xdr:nvSpPr>
        <xdr:cNvPr id="87" name="楕円 86"/>
        <xdr:cNvSpPr/>
      </xdr:nvSpPr>
      <xdr:spPr>
        <a:xfrm>
          <a:off x="4775200" y="638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57349</xdr:rowOff>
    </xdr:from>
    <xdr:ext cx="762000" cy="259045"/>
    <xdr:sp macro="" textlink="">
      <xdr:nvSpPr>
        <xdr:cNvPr id="88" name="人件費該当値テキスト"/>
        <xdr:cNvSpPr txBox="1"/>
      </xdr:nvSpPr>
      <xdr:spPr>
        <a:xfrm>
          <a:off x="4914900" y="6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19050</xdr:rowOff>
    </xdr:from>
    <xdr:to>
      <xdr:col>20</xdr:col>
      <xdr:colOff>38100</xdr:colOff>
      <xdr:row>37</xdr:row>
      <xdr:rowOff>120650</xdr:rowOff>
    </xdr:to>
    <xdr:sp macro="" textlink="">
      <xdr:nvSpPr>
        <xdr:cNvPr id="89" name="楕円 88"/>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130827</xdr:rowOff>
    </xdr:from>
    <xdr:ext cx="736600" cy="259045"/>
    <xdr:sp macro="" textlink="">
      <xdr:nvSpPr>
        <xdr:cNvPr id="90" name="テキスト ボックス 89"/>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62593</xdr:rowOff>
    </xdr:from>
    <xdr:to>
      <xdr:col>15</xdr:col>
      <xdr:colOff>149225</xdr:colOff>
      <xdr:row>37</xdr:row>
      <xdr:rowOff>164193</xdr:rowOff>
    </xdr:to>
    <xdr:sp macro="" textlink="">
      <xdr:nvSpPr>
        <xdr:cNvPr id="91" name="楕円 90"/>
        <xdr:cNvSpPr/>
      </xdr:nvSpPr>
      <xdr:spPr>
        <a:xfrm>
          <a:off x="3048000" y="640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2920</xdr:rowOff>
    </xdr:from>
    <xdr:ext cx="762000" cy="259045"/>
    <xdr:sp macro="" textlink="">
      <xdr:nvSpPr>
        <xdr:cNvPr id="92" name="テキスト ボックス 91"/>
        <xdr:cNvSpPr txBox="1"/>
      </xdr:nvSpPr>
      <xdr:spPr>
        <a:xfrm>
          <a:off x="2717800" y="617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32657</xdr:rowOff>
    </xdr:from>
    <xdr:to>
      <xdr:col>11</xdr:col>
      <xdr:colOff>60325</xdr:colOff>
      <xdr:row>38</xdr:row>
      <xdr:rowOff>134257</xdr:rowOff>
    </xdr:to>
    <xdr:sp macro="" textlink="">
      <xdr:nvSpPr>
        <xdr:cNvPr id="93" name="楕円 92"/>
        <xdr:cNvSpPr/>
      </xdr:nvSpPr>
      <xdr:spPr>
        <a:xfrm>
          <a:off x="2159000" y="654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119034</xdr:rowOff>
    </xdr:from>
    <xdr:ext cx="762000" cy="259045"/>
    <xdr:sp macro="" textlink="">
      <xdr:nvSpPr>
        <xdr:cNvPr id="94" name="テキスト ボックス 93"/>
        <xdr:cNvSpPr txBox="1"/>
      </xdr:nvSpPr>
      <xdr:spPr>
        <a:xfrm>
          <a:off x="1828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43543</xdr:rowOff>
    </xdr:from>
    <xdr:to>
      <xdr:col>6</xdr:col>
      <xdr:colOff>171450</xdr:colOff>
      <xdr:row>38</xdr:row>
      <xdr:rowOff>145143</xdr:rowOff>
    </xdr:to>
    <xdr:sp macro="" textlink="">
      <xdr:nvSpPr>
        <xdr:cNvPr id="95" name="楕円 94"/>
        <xdr:cNvSpPr/>
      </xdr:nvSpPr>
      <xdr:spPr>
        <a:xfrm>
          <a:off x="12700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129920</xdr:rowOff>
    </xdr:from>
    <xdr:ext cx="762000" cy="259045"/>
    <xdr:sp macro="" textlink="">
      <xdr:nvSpPr>
        <xdr:cNvPr id="96" name="テキスト ボックス 95"/>
        <xdr:cNvSpPr txBox="1"/>
      </xdr:nvSpPr>
      <xdr:spPr>
        <a:xfrm>
          <a:off x="939800" y="664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類似団体平均と比較すると、物件費に係る経常収支比率は高くなっており、要因としては、業務の民間委託化等により、職員人件費等から委託料（物件費）へのシフトが起きていることによるものとなっています。</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特に、平成２４年度以降は一般廃棄物の収集・処理業務の民間委託、平成２７年度は総合行政システムのクラウド化に伴う利用料やスクールバス運行業務委託料の増、</a:t>
          </a:r>
          <a:r>
            <a:rPr lang="ja-JP" altLang="en-US" sz="1100" b="0" i="0" baseline="0">
              <a:solidFill>
                <a:schemeClr val="dk1"/>
              </a:solidFill>
              <a:effectLst/>
              <a:latin typeface="+mn-lt"/>
              <a:ea typeface="+mn-ea"/>
              <a:cs typeface="+mn-cs"/>
            </a:rPr>
            <a:t>平成２９年度は</a:t>
          </a:r>
          <a:r>
            <a:rPr lang="ja-JP" altLang="ja-JP" sz="1100">
              <a:solidFill>
                <a:schemeClr val="dk1"/>
              </a:solidFill>
              <a:effectLst/>
              <a:latin typeface="+mn-lt"/>
              <a:ea typeface="+mn-ea"/>
              <a:cs typeface="+mn-cs"/>
            </a:rPr>
            <a:t>学校給食</a:t>
          </a:r>
          <a:r>
            <a:rPr lang="ja-JP" altLang="en-US" sz="1100">
              <a:solidFill>
                <a:schemeClr val="dk1"/>
              </a:solidFill>
              <a:effectLst/>
              <a:latin typeface="+mn-lt"/>
              <a:ea typeface="+mn-ea"/>
              <a:cs typeface="+mn-cs"/>
            </a:rPr>
            <a:t>の公会計化に伴い</a:t>
          </a:r>
          <a:r>
            <a:rPr lang="ja-JP" altLang="ja-JP" sz="1100">
              <a:solidFill>
                <a:schemeClr val="dk1"/>
              </a:solidFill>
              <a:effectLst/>
              <a:latin typeface="+mn-lt"/>
              <a:ea typeface="+mn-ea"/>
              <a:cs typeface="+mn-cs"/>
            </a:rPr>
            <a:t>賄材料費</a:t>
          </a:r>
          <a:r>
            <a:rPr lang="ja-JP" altLang="en-US" sz="1100">
              <a:solidFill>
                <a:schemeClr val="dk1"/>
              </a:solidFill>
              <a:effectLst/>
              <a:latin typeface="+mn-lt"/>
              <a:ea typeface="+mn-ea"/>
              <a:cs typeface="+mn-cs"/>
            </a:rPr>
            <a:t>が計上されたことなどにより</a:t>
          </a:r>
          <a:r>
            <a:rPr lang="ja-JP" altLang="ja-JP" sz="1100" b="0" i="0" baseline="0">
              <a:solidFill>
                <a:schemeClr val="dk1"/>
              </a:solidFill>
              <a:effectLst/>
              <a:latin typeface="+mn-lt"/>
              <a:ea typeface="+mn-ea"/>
              <a:cs typeface="+mn-cs"/>
            </a:rPr>
            <a:t>比率が上昇しています。</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今後においても、「第</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次行政改革」に基づいた業務の民間委託の推進、個別事務・事業の精査を進め、経費の抑制に努めていきます。</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22</xdr:row>
      <xdr:rowOff>29028</xdr:rowOff>
    </xdr:to>
    <xdr:cxnSp macro="">
      <xdr:nvCxnSpPr>
        <xdr:cNvPr id="126" name="直線コネクタ 125"/>
        <xdr:cNvCxnSpPr/>
      </xdr:nvCxnSpPr>
      <xdr:spPr>
        <a:xfrm flipV="1">
          <a:off x="16510000" y="2222500"/>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1105</xdr:rowOff>
    </xdr:from>
    <xdr:ext cx="762000" cy="259045"/>
    <xdr:sp macro="" textlink="">
      <xdr:nvSpPr>
        <xdr:cNvPr id="127" name="物件費最小値テキスト"/>
        <xdr:cNvSpPr txBox="1"/>
      </xdr:nvSpPr>
      <xdr:spPr>
        <a:xfrm>
          <a:off x="16598900" y="37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29028</xdr:rowOff>
    </xdr:from>
    <xdr:to>
      <xdr:col>82</xdr:col>
      <xdr:colOff>196850</xdr:colOff>
      <xdr:row>22</xdr:row>
      <xdr:rowOff>29028</xdr:rowOff>
    </xdr:to>
    <xdr:cxnSp macro="">
      <xdr:nvCxnSpPr>
        <xdr:cNvPr id="128" name="直線コネクタ 127"/>
        <xdr:cNvCxnSpPr/>
      </xdr:nvCxnSpPr>
      <xdr:spPr>
        <a:xfrm>
          <a:off x="16421100" y="380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9"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30" name="直線コネクタ 129"/>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140607</xdr:rowOff>
    </xdr:from>
    <xdr:to>
      <xdr:col>82</xdr:col>
      <xdr:colOff>107950</xdr:colOff>
      <xdr:row>20</xdr:row>
      <xdr:rowOff>88900</xdr:rowOff>
    </xdr:to>
    <xdr:cxnSp macro="">
      <xdr:nvCxnSpPr>
        <xdr:cNvPr id="131" name="直線コネクタ 130"/>
        <xdr:cNvCxnSpPr/>
      </xdr:nvCxnSpPr>
      <xdr:spPr>
        <a:xfrm>
          <a:off x="15671800" y="3398157"/>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2920</xdr:rowOff>
    </xdr:from>
    <xdr:ext cx="762000" cy="259045"/>
    <xdr:sp macro="" textlink="">
      <xdr:nvSpPr>
        <xdr:cNvPr id="132" name="物件費平均値テキスト"/>
        <xdr:cNvSpPr txBox="1"/>
      </xdr:nvSpPr>
      <xdr:spPr>
        <a:xfrm>
          <a:off x="16598900" y="2746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33" name="フローチャート: 判断 132"/>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140607</xdr:rowOff>
    </xdr:from>
    <xdr:to>
      <xdr:col>78</xdr:col>
      <xdr:colOff>69850</xdr:colOff>
      <xdr:row>20</xdr:row>
      <xdr:rowOff>34472</xdr:rowOff>
    </xdr:to>
    <xdr:cxnSp macro="">
      <xdr:nvCxnSpPr>
        <xdr:cNvPr id="134" name="直線コネクタ 133"/>
        <xdr:cNvCxnSpPr/>
      </xdr:nvCxnSpPr>
      <xdr:spPr>
        <a:xfrm flipV="1">
          <a:off x="14782800" y="33981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5" name="フローチャート: 判断 134"/>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76398</xdr:rowOff>
    </xdr:from>
    <xdr:ext cx="736600" cy="259045"/>
    <xdr:sp macro="" textlink="">
      <xdr:nvSpPr>
        <xdr:cNvPr id="136" name="テキスト ボックス 135"/>
        <xdr:cNvSpPr txBox="1"/>
      </xdr:nvSpPr>
      <xdr:spPr>
        <a:xfrm>
          <a:off x="15290800" y="2648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12700</xdr:rowOff>
    </xdr:from>
    <xdr:to>
      <xdr:col>73</xdr:col>
      <xdr:colOff>180975</xdr:colOff>
      <xdr:row>20</xdr:row>
      <xdr:rowOff>34472</xdr:rowOff>
    </xdr:to>
    <xdr:cxnSp macro="">
      <xdr:nvCxnSpPr>
        <xdr:cNvPr id="137" name="直線コネクタ 136"/>
        <xdr:cNvCxnSpPr/>
      </xdr:nvCxnSpPr>
      <xdr:spPr>
        <a:xfrm>
          <a:off x="13893800" y="34417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81643</xdr:rowOff>
    </xdr:from>
    <xdr:to>
      <xdr:col>74</xdr:col>
      <xdr:colOff>31750</xdr:colOff>
      <xdr:row>17</xdr:row>
      <xdr:rowOff>11793</xdr:rowOff>
    </xdr:to>
    <xdr:sp macro="" textlink="">
      <xdr:nvSpPr>
        <xdr:cNvPr id="138" name="フローチャート: 判断 137"/>
        <xdr:cNvSpPr/>
      </xdr:nvSpPr>
      <xdr:spPr>
        <a:xfrm>
          <a:off x="14732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21970</xdr:rowOff>
    </xdr:from>
    <xdr:ext cx="762000" cy="259045"/>
    <xdr:sp macro="" textlink="">
      <xdr:nvSpPr>
        <xdr:cNvPr id="139" name="テキスト ボックス 138"/>
        <xdr:cNvSpPr txBox="1"/>
      </xdr:nvSpPr>
      <xdr:spPr>
        <a:xfrm>
          <a:off x="14401800" y="259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148771</xdr:rowOff>
    </xdr:from>
    <xdr:to>
      <xdr:col>69</xdr:col>
      <xdr:colOff>92075</xdr:colOff>
      <xdr:row>20</xdr:row>
      <xdr:rowOff>12700</xdr:rowOff>
    </xdr:to>
    <xdr:cxnSp macro="">
      <xdr:nvCxnSpPr>
        <xdr:cNvPr id="140" name="直線コネクタ 139"/>
        <xdr:cNvCxnSpPr/>
      </xdr:nvCxnSpPr>
      <xdr:spPr>
        <a:xfrm>
          <a:off x="13004800" y="3234871"/>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92529</xdr:rowOff>
    </xdr:from>
    <xdr:to>
      <xdr:col>69</xdr:col>
      <xdr:colOff>142875</xdr:colOff>
      <xdr:row>17</xdr:row>
      <xdr:rowOff>22679</xdr:rowOff>
    </xdr:to>
    <xdr:sp macro="" textlink="">
      <xdr:nvSpPr>
        <xdr:cNvPr id="141" name="フローチャート: 判断 140"/>
        <xdr:cNvSpPr/>
      </xdr:nvSpPr>
      <xdr:spPr>
        <a:xfrm>
          <a:off x="13843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32856</xdr:rowOff>
    </xdr:from>
    <xdr:ext cx="762000" cy="259045"/>
    <xdr:sp macro="" textlink="">
      <xdr:nvSpPr>
        <xdr:cNvPr id="142" name="テキスト ボックス 141"/>
        <xdr:cNvSpPr txBox="1"/>
      </xdr:nvSpPr>
      <xdr:spPr>
        <a:xfrm>
          <a:off x="135128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166007</xdr:rowOff>
    </xdr:from>
    <xdr:to>
      <xdr:col>65</xdr:col>
      <xdr:colOff>53975</xdr:colOff>
      <xdr:row>16</xdr:row>
      <xdr:rowOff>96157</xdr:rowOff>
    </xdr:to>
    <xdr:sp macro="" textlink="">
      <xdr:nvSpPr>
        <xdr:cNvPr id="143" name="フローチャート: 判断 142"/>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106334</xdr:rowOff>
    </xdr:from>
    <xdr:ext cx="762000" cy="259045"/>
    <xdr:sp macro="" textlink="">
      <xdr:nvSpPr>
        <xdr:cNvPr id="144" name="テキスト ボックス 143"/>
        <xdr:cNvSpPr txBox="1"/>
      </xdr:nvSpPr>
      <xdr:spPr>
        <a:xfrm>
          <a:off x="12623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38100</xdr:rowOff>
    </xdr:from>
    <xdr:to>
      <xdr:col>82</xdr:col>
      <xdr:colOff>158750</xdr:colOff>
      <xdr:row>20</xdr:row>
      <xdr:rowOff>139700</xdr:rowOff>
    </xdr:to>
    <xdr:sp macro="" textlink="">
      <xdr:nvSpPr>
        <xdr:cNvPr id="150" name="楕円 149"/>
        <xdr:cNvSpPr/>
      </xdr:nvSpPr>
      <xdr:spPr>
        <a:xfrm>
          <a:off x="16459200" y="346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10177</xdr:rowOff>
    </xdr:from>
    <xdr:ext cx="762000" cy="259045"/>
    <xdr:sp macro="" textlink="">
      <xdr:nvSpPr>
        <xdr:cNvPr id="151" name="物件費該当値テキスト"/>
        <xdr:cNvSpPr txBox="1"/>
      </xdr:nvSpPr>
      <xdr:spPr>
        <a:xfrm>
          <a:off x="16598900" y="343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89807</xdr:rowOff>
    </xdr:from>
    <xdr:to>
      <xdr:col>78</xdr:col>
      <xdr:colOff>120650</xdr:colOff>
      <xdr:row>20</xdr:row>
      <xdr:rowOff>19957</xdr:rowOff>
    </xdr:to>
    <xdr:sp macro="" textlink="">
      <xdr:nvSpPr>
        <xdr:cNvPr id="152" name="楕円 151"/>
        <xdr:cNvSpPr/>
      </xdr:nvSpPr>
      <xdr:spPr>
        <a:xfrm>
          <a:off x="15621000" y="334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4734</xdr:rowOff>
    </xdr:from>
    <xdr:ext cx="736600" cy="259045"/>
    <xdr:sp macro="" textlink="">
      <xdr:nvSpPr>
        <xdr:cNvPr id="153" name="テキスト ボックス 152"/>
        <xdr:cNvSpPr txBox="1"/>
      </xdr:nvSpPr>
      <xdr:spPr>
        <a:xfrm>
          <a:off x="15290800" y="3433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155122</xdr:rowOff>
    </xdr:from>
    <xdr:to>
      <xdr:col>74</xdr:col>
      <xdr:colOff>31750</xdr:colOff>
      <xdr:row>20</xdr:row>
      <xdr:rowOff>85272</xdr:rowOff>
    </xdr:to>
    <xdr:sp macro="" textlink="">
      <xdr:nvSpPr>
        <xdr:cNvPr id="154" name="楕円 153"/>
        <xdr:cNvSpPr/>
      </xdr:nvSpPr>
      <xdr:spPr>
        <a:xfrm>
          <a:off x="14732000" y="341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70049</xdr:rowOff>
    </xdr:from>
    <xdr:ext cx="762000" cy="259045"/>
    <xdr:sp macro="" textlink="">
      <xdr:nvSpPr>
        <xdr:cNvPr id="155" name="テキスト ボックス 154"/>
        <xdr:cNvSpPr txBox="1"/>
      </xdr:nvSpPr>
      <xdr:spPr>
        <a:xfrm>
          <a:off x="14401800" y="349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133350</xdr:rowOff>
    </xdr:from>
    <xdr:to>
      <xdr:col>69</xdr:col>
      <xdr:colOff>142875</xdr:colOff>
      <xdr:row>20</xdr:row>
      <xdr:rowOff>63500</xdr:rowOff>
    </xdr:to>
    <xdr:sp macro="" textlink="">
      <xdr:nvSpPr>
        <xdr:cNvPr id="156" name="楕円 155"/>
        <xdr:cNvSpPr/>
      </xdr:nvSpPr>
      <xdr:spPr>
        <a:xfrm>
          <a:off x="13843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48277</xdr:rowOff>
    </xdr:from>
    <xdr:ext cx="762000" cy="259045"/>
    <xdr:sp macro="" textlink="">
      <xdr:nvSpPr>
        <xdr:cNvPr id="157" name="テキスト ボックス 156"/>
        <xdr:cNvSpPr txBox="1"/>
      </xdr:nvSpPr>
      <xdr:spPr>
        <a:xfrm>
          <a:off x="135128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97971</xdr:rowOff>
    </xdr:from>
    <xdr:to>
      <xdr:col>65</xdr:col>
      <xdr:colOff>53975</xdr:colOff>
      <xdr:row>19</xdr:row>
      <xdr:rowOff>28122</xdr:rowOff>
    </xdr:to>
    <xdr:sp macro="" textlink="">
      <xdr:nvSpPr>
        <xdr:cNvPr id="158" name="楕円 157"/>
        <xdr:cNvSpPr/>
      </xdr:nvSpPr>
      <xdr:spPr>
        <a:xfrm>
          <a:off x="12954000" y="31840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12899</xdr:rowOff>
    </xdr:from>
    <xdr:ext cx="762000" cy="259045"/>
    <xdr:sp macro="" textlink="">
      <xdr:nvSpPr>
        <xdr:cNvPr id="159" name="テキスト ボックス 158"/>
        <xdr:cNvSpPr txBox="1"/>
      </xdr:nvSpPr>
      <xdr:spPr>
        <a:xfrm>
          <a:off x="12623800" y="327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扶助費に係る経常収支比率は、類似団体と比較すると低くなっていますが、年々増加傾向にあります。</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主な増の要因としては、</a:t>
          </a:r>
          <a:r>
            <a:rPr lang="ja-JP" altLang="ja-JP" sz="1100">
              <a:solidFill>
                <a:schemeClr val="dk1"/>
              </a:solidFill>
              <a:effectLst/>
              <a:latin typeface="+mn-lt"/>
              <a:ea typeface="+mn-ea"/>
              <a:cs typeface="+mn-cs"/>
            </a:rPr>
            <a:t>認定こども園教育・保育施設型給付費</a:t>
          </a:r>
          <a:r>
            <a:rPr lang="ja-JP" altLang="ja-JP" sz="1100" b="0" i="0" baseline="0">
              <a:solidFill>
                <a:schemeClr val="dk1"/>
              </a:solidFill>
              <a:effectLst/>
              <a:latin typeface="+mn-lt"/>
              <a:ea typeface="+mn-ea"/>
              <a:cs typeface="+mn-cs"/>
            </a:rPr>
            <a:t>などの増となっており、今後においても、上昇傾向に歯止めをかけるよう努めるとともに、制度の適正化を図ります。</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12700</xdr:rowOff>
    </xdr:from>
    <xdr:to>
      <xdr:col>24</xdr:col>
      <xdr:colOff>25400</xdr:colOff>
      <xdr:row>61</xdr:row>
      <xdr:rowOff>69850</xdr:rowOff>
    </xdr:to>
    <xdr:cxnSp macro="">
      <xdr:nvCxnSpPr>
        <xdr:cNvPr id="187" name="直線コネクタ 186"/>
        <xdr:cNvCxnSpPr/>
      </xdr:nvCxnSpPr>
      <xdr:spPr>
        <a:xfrm flipV="1">
          <a:off x="4826000" y="9099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99077</xdr:rowOff>
    </xdr:from>
    <xdr:ext cx="762000" cy="259045"/>
    <xdr:sp macro="" textlink="">
      <xdr:nvSpPr>
        <xdr:cNvPr id="190"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12700</xdr:rowOff>
    </xdr:from>
    <xdr:to>
      <xdr:col>24</xdr:col>
      <xdr:colOff>114300</xdr:colOff>
      <xdr:row>53</xdr:row>
      <xdr:rowOff>12700</xdr:rowOff>
    </xdr:to>
    <xdr:cxnSp macro="">
      <xdr:nvCxnSpPr>
        <xdr:cNvPr id="191" name="直線コネクタ 190"/>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31750</xdr:rowOff>
    </xdr:from>
    <xdr:to>
      <xdr:col>24</xdr:col>
      <xdr:colOff>25400</xdr:colOff>
      <xdr:row>55</xdr:row>
      <xdr:rowOff>69850</xdr:rowOff>
    </xdr:to>
    <xdr:cxnSp macro="">
      <xdr:nvCxnSpPr>
        <xdr:cNvPr id="192" name="直線コネクタ 191"/>
        <xdr:cNvCxnSpPr/>
      </xdr:nvCxnSpPr>
      <xdr:spPr>
        <a:xfrm>
          <a:off x="3987800" y="9290050"/>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124477</xdr:rowOff>
    </xdr:from>
    <xdr:ext cx="762000" cy="259045"/>
    <xdr:sp macro="" textlink="">
      <xdr:nvSpPr>
        <xdr:cNvPr id="193" name="扶助費平均値テキスト"/>
        <xdr:cNvSpPr txBox="1"/>
      </xdr:nvSpPr>
      <xdr:spPr>
        <a:xfrm>
          <a:off x="4914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194" name="フローチャート: 判断 193"/>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31750</xdr:rowOff>
    </xdr:from>
    <xdr:to>
      <xdr:col>19</xdr:col>
      <xdr:colOff>187325</xdr:colOff>
      <xdr:row>54</xdr:row>
      <xdr:rowOff>127000</xdr:rowOff>
    </xdr:to>
    <xdr:cxnSp macro="">
      <xdr:nvCxnSpPr>
        <xdr:cNvPr id="195" name="直線コネクタ 194"/>
        <xdr:cNvCxnSpPr/>
      </xdr:nvCxnSpPr>
      <xdr:spPr>
        <a:xfrm flipV="1">
          <a:off x="3098800" y="92900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133350</xdr:rowOff>
    </xdr:from>
    <xdr:to>
      <xdr:col>20</xdr:col>
      <xdr:colOff>38100</xdr:colOff>
      <xdr:row>57</xdr:row>
      <xdr:rowOff>63500</xdr:rowOff>
    </xdr:to>
    <xdr:sp macro="" textlink="">
      <xdr:nvSpPr>
        <xdr:cNvPr id="196" name="フローチャート: 判断 195"/>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48277</xdr:rowOff>
    </xdr:from>
    <xdr:ext cx="736600" cy="259045"/>
    <xdr:sp macro="" textlink="">
      <xdr:nvSpPr>
        <xdr:cNvPr id="197" name="テキスト ボックス 196"/>
        <xdr:cNvSpPr txBox="1"/>
      </xdr:nvSpPr>
      <xdr:spPr>
        <a:xfrm>
          <a:off x="3606800" y="982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107950</xdr:rowOff>
    </xdr:from>
    <xdr:to>
      <xdr:col>15</xdr:col>
      <xdr:colOff>98425</xdr:colOff>
      <xdr:row>54</xdr:row>
      <xdr:rowOff>127000</xdr:rowOff>
    </xdr:to>
    <xdr:cxnSp macro="">
      <xdr:nvCxnSpPr>
        <xdr:cNvPr id="198" name="直線コネクタ 197"/>
        <xdr:cNvCxnSpPr/>
      </xdr:nvCxnSpPr>
      <xdr:spPr>
        <a:xfrm>
          <a:off x="2209800" y="9366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95250</xdr:rowOff>
    </xdr:from>
    <xdr:to>
      <xdr:col>15</xdr:col>
      <xdr:colOff>149225</xdr:colOff>
      <xdr:row>57</xdr:row>
      <xdr:rowOff>25400</xdr:rowOff>
    </xdr:to>
    <xdr:sp macro="" textlink="">
      <xdr:nvSpPr>
        <xdr:cNvPr id="199" name="フローチャート: 判断 198"/>
        <xdr:cNvSpPr/>
      </xdr:nvSpPr>
      <xdr:spPr>
        <a:xfrm>
          <a:off x="3048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10177</xdr:rowOff>
    </xdr:from>
    <xdr:ext cx="762000" cy="259045"/>
    <xdr:sp macro="" textlink="">
      <xdr:nvSpPr>
        <xdr:cNvPr id="200" name="テキスト ボックス 199"/>
        <xdr:cNvSpPr txBox="1"/>
      </xdr:nvSpPr>
      <xdr:spPr>
        <a:xfrm>
          <a:off x="2717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50800</xdr:rowOff>
    </xdr:from>
    <xdr:to>
      <xdr:col>11</xdr:col>
      <xdr:colOff>9525</xdr:colOff>
      <xdr:row>54</xdr:row>
      <xdr:rowOff>107950</xdr:rowOff>
    </xdr:to>
    <xdr:cxnSp macro="">
      <xdr:nvCxnSpPr>
        <xdr:cNvPr id="201" name="直線コネクタ 200"/>
        <xdr:cNvCxnSpPr/>
      </xdr:nvCxnSpPr>
      <xdr:spPr>
        <a:xfrm>
          <a:off x="1320800" y="93091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2" name="フローチャート: 判断 201"/>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3" name="テキスト ボックス 202"/>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114300</xdr:rowOff>
    </xdr:from>
    <xdr:to>
      <xdr:col>6</xdr:col>
      <xdr:colOff>171450</xdr:colOff>
      <xdr:row>56</xdr:row>
      <xdr:rowOff>44450</xdr:rowOff>
    </xdr:to>
    <xdr:sp macro="" textlink="">
      <xdr:nvSpPr>
        <xdr:cNvPr id="204" name="フローチャート: 判断 203"/>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29227</xdr:rowOff>
    </xdr:from>
    <xdr:ext cx="762000" cy="259045"/>
    <xdr:sp macro="" textlink="">
      <xdr:nvSpPr>
        <xdr:cNvPr id="205" name="テキスト ボックス 204"/>
        <xdr:cNvSpPr txBox="1"/>
      </xdr:nvSpPr>
      <xdr:spPr>
        <a:xfrm>
          <a:off x="939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11" name="楕円 210"/>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212" name="扶助費該当値テキスト"/>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152400</xdr:rowOff>
    </xdr:from>
    <xdr:to>
      <xdr:col>20</xdr:col>
      <xdr:colOff>38100</xdr:colOff>
      <xdr:row>54</xdr:row>
      <xdr:rowOff>82550</xdr:rowOff>
    </xdr:to>
    <xdr:sp macro="" textlink="">
      <xdr:nvSpPr>
        <xdr:cNvPr id="213" name="楕円 212"/>
        <xdr:cNvSpPr/>
      </xdr:nvSpPr>
      <xdr:spPr>
        <a:xfrm>
          <a:off x="3937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92727</xdr:rowOff>
    </xdr:from>
    <xdr:ext cx="736600" cy="259045"/>
    <xdr:sp macro="" textlink="">
      <xdr:nvSpPr>
        <xdr:cNvPr id="214" name="テキスト ボックス 213"/>
        <xdr:cNvSpPr txBox="1"/>
      </xdr:nvSpPr>
      <xdr:spPr>
        <a:xfrm>
          <a:off x="3606800" y="900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15" name="楕円 214"/>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16" name="テキスト ボックス 215"/>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57150</xdr:rowOff>
    </xdr:from>
    <xdr:to>
      <xdr:col>11</xdr:col>
      <xdr:colOff>60325</xdr:colOff>
      <xdr:row>54</xdr:row>
      <xdr:rowOff>158750</xdr:rowOff>
    </xdr:to>
    <xdr:sp macro="" textlink="">
      <xdr:nvSpPr>
        <xdr:cNvPr id="217" name="楕円 216"/>
        <xdr:cNvSpPr/>
      </xdr:nvSpPr>
      <xdr:spPr>
        <a:xfrm>
          <a:off x="2159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168927</xdr:rowOff>
    </xdr:from>
    <xdr:ext cx="762000" cy="259045"/>
    <xdr:sp macro="" textlink="">
      <xdr:nvSpPr>
        <xdr:cNvPr id="218" name="テキスト ボックス 217"/>
        <xdr:cNvSpPr txBox="1"/>
      </xdr:nvSpPr>
      <xdr:spPr>
        <a:xfrm>
          <a:off x="1828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0</xdr:rowOff>
    </xdr:from>
    <xdr:to>
      <xdr:col>6</xdr:col>
      <xdr:colOff>171450</xdr:colOff>
      <xdr:row>54</xdr:row>
      <xdr:rowOff>101600</xdr:rowOff>
    </xdr:to>
    <xdr:sp macro="" textlink="">
      <xdr:nvSpPr>
        <xdr:cNvPr id="219" name="楕円 218"/>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111777</xdr:rowOff>
    </xdr:from>
    <xdr:ext cx="762000" cy="259045"/>
    <xdr:sp macro="" textlink="">
      <xdr:nvSpPr>
        <xdr:cNvPr id="220" name="テキスト ボックス 219"/>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類似団体平均と比較すると、その他に係る経常収支比率は、若干低くなっています。支出の主な内容は、特別会計への繰出金等となっており、今後も特別会計を含めて、健全な財政運営に努めます。</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96520</xdr:rowOff>
    </xdr:from>
    <xdr:to>
      <xdr:col>82</xdr:col>
      <xdr:colOff>107950</xdr:colOff>
      <xdr:row>60</xdr:row>
      <xdr:rowOff>127000</xdr:rowOff>
    </xdr:to>
    <xdr:cxnSp macro="">
      <xdr:nvCxnSpPr>
        <xdr:cNvPr id="248" name="直線コネクタ 247"/>
        <xdr:cNvCxnSpPr/>
      </xdr:nvCxnSpPr>
      <xdr:spPr>
        <a:xfrm flipV="1">
          <a:off x="16510000" y="901192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9"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50" name="直線コネクタ 249"/>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11447</xdr:rowOff>
    </xdr:from>
    <xdr:ext cx="762000" cy="259045"/>
    <xdr:sp macro="" textlink="">
      <xdr:nvSpPr>
        <xdr:cNvPr id="251" name="その他最大値テキスト"/>
        <xdr:cNvSpPr txBox="1"/>
      </xdr:nvSpPr>
      <xdr:spPr>
        <a:xfrm>
          <a:off x="16598900" y="875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96520</xdr:rowOff>
    </xdr:from>
    <xdr:to>
      <xdr:col>82</xdr:col>
      <xdr:colOff>196850</xdr:colOff>
      <xdr:row>52</xdr:row>
      <xdr:rowOff>96520</xdr:rowOff>
    </xdr:to>
    <xdr:cxnSp macro="">
      <xdr:nvCxnSpPr>
        <xdr:cNvPr id="252" name="直線コネクタ 251"/>
        <xdr:cNvCxnSpPr/>
      </xdr:nvCxnSpPr>
      <xdr:spPr>
        <a:xfrm>
          <a:off x="16421100" y="9011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168910</xdr:rowOff>
    </xdr:from>
    <xdr:to>
      <xdr:col>82</xdr:col>
      <xdr:colOff>107950</xdr:colOff>
      <xdr:row>56</xdr:row>
      <xdr:rowOff>35560</xdr:rowOff>
    </xdr:to>
    <xdr:cxnSp macro="">
      <xdr:nvCxnSpPr>
        <xdr:cNvPr id="253" name="直線コネクタ 252"/>
        <xdr:cNvCxnSpPr/>
      </xdr:nvCxnSpPr>
      <xdr:spPr>
        <a:xfrm flipV="1">
          <a:off x="15671800" y="95986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124477</xdr:rowOff>
    </xdr:from>
    <xdr:ext cx="762000" cy="259045"/>
    <xdr:sp macro="" textlink="">
      <xdr:nvSpPr>
        <xdr:cNvPr id="254" name="その他平均値テキスト"/>
        <xdr:cNvSpPr txBox="1"/>
      </xdr:nvSpPr>
      <xdr:spPr>
        <a:xfrm>
          <a:off x="16598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55" name="フローチャート: 判断 254"/>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168910</xdr:rowOff>
    </xdr:from>
    <xdr:to>
      <xdr:col>78</xdr:col>
      <xdr:colOff>69850</xdr:colOff>
      <xdr:row>56</xdr:row>
      <xdr:rowOff>35560</xdr:rowOff>
    </xdr:to>
    <xdr:cxnSp macro="">
      <xdr:nvCxnSpPr>
        <xdr:cNvPr id="256" name="直線コネクタ 255"/>
        <xdr:cNvCxnSpPr/>
      </xdr:nvCxnSpPr>
      <xdr:spPr>
        <a:xfrm>
          <a:off x="14782800" y="95986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7" name="フローチャート: 判断 256"/>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97807</xdr:rowOff>
    </xdr:from>
    <xdr:ext cx="736600" cy="259045"/>
    <xdr:sp macro="" textlink="">
      <xdr:nvSpPr>
        <xdr:cNvPr id="258" name="テキスト ボックス 257"/>
        <xdr:cNvSpPr txBox="1"/>
      </xdr:nvSpPr>
      <xdr:spPr>
        <a:xfrm>
          <a:off x="15290800" y="987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168910</xdr:rowOff>
    </xdr:from>
    <xdr:to>
      <xdr:col>73</xdr:col>
      <xdr:colOff>180975</xdr:colOff>
      <xdr:row>56</xdr:row>
      <xdr:rowOff>35560</xdr:rowOff>
    </xdr:to>
    <xdr:cxnSp macro="">
      <xdr:nvCxnSpPr>
        <xdr:cNvPr id="259" name="直線コネクタ 258"/>
        <xdr:cNvCxnSpPr/>
      </xdr:nvCxnSpPr>
      <xdr:spPr>
        <a:xfrm flipV="1">
          <a:off x="13893800" y="95986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60" name="フローチャート: 判断 259"/>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36847</xdr:rowOff>
    </xdr:from>
    <xdr:ext cx="762000" cy="259045"/>
    <xdr:sp macro="" textlink="">
      <xdr:nvSpPr>
        <xdr:cNvPr id="261" name="テキスト ボックス 260"/>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35560</xdr:rowOff>
    </xdr:from>
    <xdr:to>
      <xdr:col>69</xdr:col>
      <xdr:colOff>92075</xdr:colOff>
      <xdr:row>56</xdr:row>
      <xdr:rowOff>58420</xdr:rowOff>
    </xdr:to>
    <xdr:cxnSp macro="">
      <xdr:nvCxnSpPr>
        <xdr:cNvPr id="262" name="直線コネクタ 261"/>
        <xdr:cNvCxnSpPr/>
      </xdr:nvCxnSpPr>
      <xdr:spPr>
        <a:xfrm flipV="1">
          <a:off x="13004800" y="9636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106680</xdr:rowOff>
    </xdr:from>
    <xdr:to>
      <xdr:col>69</xdr:col>
      <xdr:colOff>142875</xdr:colOff>
      <xdr:row>57</xdr:row>
      <xdr:rowOff>36830</xdr:rowOff>
    </xdr:to>
    <xdr:sp macro="" textlink="">
      <xdr:nvSpPr>
        <xdr:cNvPr id="263" name="フローチャート: 判断 262"/>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21607</xdr:rowOff>
    </xdr:from>
    <xdr:ext cx="762000" cy="259045"/>
    <xdr:sp macro="" textlink="">
      <xdr:nvSpPr>
        <xdr:cNvPr id="264" name="テキスト ボックス 263"/>
        <xdr:cNvSpPr txBox="1"/>
      </xdr:nvSpPr>
      <xdr:spPr>
        <a:xfrm>
          <a:off x="13512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65" name="フローチャート: 判断 264"/>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162577</xdr:rowOff>
    </xdr:from>
    <xdr:ext cx="762000" cy="259045"/>
    <xdr:sp macro="" textlink="">
      <xdr:nvSpPr>
        <xdr:cNvPr id="266" name="テキスト ボックス 265"/>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118110</xdr:rowOff>
    </xdr:from>
    <xdr:to>
      <xdr:col>82</xdr:col>
      <xdr:colOff>158750</xdr:colOff>
      <xdr:row>56</xdr:row>
      <xdr:rowOff>48260</xdr:rowOff>
    </xdr:to>
    <xdr:sp macro="" textlink="">
      <xdr:nvSpPr>
        <xdr:cNvPr id="272" name="楕円 271"/>
        <xdr:cNvSpPr/>
      </xdr:nvSpPr>
      <xdr:spPr>
        <a:xfrm>
          <a:off x="164592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134637</xdr:rowOff>
    </xdr:from>
    <xdr:ext cx="762000" cy="259045"/>
    <xdr:sp macro="" textlink="">
      <xdr:nvSpPr>
        <xdr:cNvPr id="273" name="その他該当値テキスト"/>
        <xdr:cNvSpPr txBox="1"/>
      </xdr:nvSpPr>
      <xdr:spPr>
        <a:xfrm>
          <a:off x="165989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156210</xdr:rowOff>
    </xdr:from>
    <xdr:to>
      <xdr:col>78</xdr:col>
      <xdr:colOff>120650</xdr:colOff>
      <xdr:row>56</xdr:row>
      <xdr:rowOff>86360</xdr:rowOff>
    </xdr:to>
    <xdr:sp macro="" textlink="">
      <xdr:nvSpPr>
        <xdr:cNvPr id="274" name="楕円 273"/>
        <xdr:cNvSpPr/>
      </xdr:nvSpPr>
      <xdr:spPr>
        <a:xfrm>
          <a:off x="15621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96537</xdr:rowOff>
    </xdr:from>
    <xdr:ext cx="736600" cy="259045"/>
    <xdr:sp macro="" textlink="">
      <xdr:nvSpPr>
        <xdr:cNvPr id="275" name="テキスト ボックス 274"/>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118110</xdr:rowOff>
    </xdr:from>
    <xdr:to>
      <xdr:col>74</xdr:col>
      <xdr:colOff>31750</xdr:colOff>
      <xdr:row>56</xdr:row>
      <xdr:rowOff>48260</xdr:rowOff>
    </xdr:to>
    <xdr:sp macro="" textlink="">
      <xdr:nvSpPr>
        <xdr:cNvPr id="276" name="楕円 275"/>
        <xdr:cNvSpPr/>
      </xdr:nvSpPr>
      <xdr:spPr>
        <a:xfrm>
          <a:off x="14732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58437</xdr:rowOff>
    </xdr:from>
    <xdr:ext cx="762000" cy="259045"/>
    <xdr:sp macro="" textlink="">
      <xdr:nvSpPr>
        <xdr:cNvPr id="277" name="テキスト ボックス 276"/>
        <xdr:cNvSpPr txBox="1"/>
      </xdr:nvSpPr>
      <xdr:spPr>
        <a:xfrm>
          <a:off x="14401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156210</xdr:rowOff>
    </xdr:from>
    <xdr:to>
      <xdr:col>69</xdr:col>
      <xdr:colOff>142875</xdr:colOff>
      <xdr:row>56</xdr:row>
      <xdr:rowOff>86360</xdr:rowOff>
    </xdr:to>
    <xdr:sp macro="" textlink="">
      <xdr:nvSpPr>
        <xdr:cNvPr id="278" name="楕円 277"/>
        <xdr:cNvSpPr/>
      </xdr:nvSpPr>
      <xdr:spPr>
        <a:xfrm>
          <a:off x="13843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96537</xdr:rowOff>
    </xdr:from>
    <xdr:ext cx="762000" cy="259045"/>
    <xdr:sp macro="" textlink="">
      <xdr:nvSpPr>
        <xdr:cNvPr id="279" name="テキスト ボックス 278"/>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80" name="楕円 279"/>
        <xdr:cNvSpPr/>
      </xdr:nvSpPr>
      <xdr:spPr>
        <a:xfrm>
          <a:off x="12954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119397</xdr:rowOff>
    </xdr:from>
    <xdr:ext cx="762000" cy="259045"/>
    <xdr:sp macro="" textlink="">
      <xdr:nvSpPr>
        <xdr:cNvPr id="281" name="テキスト ボックス 280"/>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類似団体平均と比較すると、医師不足等に対する病院事業会計への補助や水道事業会計における辺地債償還金分の補助等によ</a:t>
          </a:r>
          <a:r>
            <a:rPr lang="ja-JP" altLang="en-US" sz="1100" b="0" i="0" baseline="0">
              <a:solidFill>
                <a:schemeClr val="dk1"/>
              </a:solidFill>
              <a:effectLst/>
              <a:latin typeface="+mn-lt"/>
              <a:ea typeface="+mn-ea"/>
              <a:cs typeface="+mn-cs"/>
            </a:rPr>
            <a:t>り、</a:t>
          </a:r>
          <a:r>
            <a:rPr lang="ja-JP" altLang="ja-JP" sz="1100" b="0" i="0" baseline="0">
              <a:solidFill>
                <a:schemeClr val="dk1"/>
              </a:solidFill>
              <a:effectLst/>
              <a:latin typeface="+mn-lt"/>
              <a:ea typeface="+mn-ea"/>
              <a:cs typeface="+mn-cs"/>
            </a:rPr>
            <a:t>補助費等に係る経常収支比率は若干、高くなっていま</a:t>
          </a:r>
          <a:r>
            <a:rPr lang="ja-JP" altLang="en-US" sz="1100" b="0" i="0" baseline="0">
              <a:solidFill>
                <a:schemeClr val="dk1"/>
              </a:solidFill>
              <a:effectLst/>
              <a:latin typeface="+mn-lt"/>
              <a:ea typeface="+mn-ea"/>
              <a:cs typeface="+mn-cs"/>
            </a:rPr>
            <a:t>したが、近年は一部事務組合への負担金の減少等により類似団体平均を下回る状況となっています</a:t>
          </a:r>
          <a:r>
            <a:rPr lang="ja-JP" altLang="ja-JP" sz="1100" b="0" i="0" baseline="0">
              <a:solidFill>
                <a:schemeClr val="dk1"/>
              </a:solidFill>
              <a:effectLst/>
              <a:latin typeface="+mn-lt"/>
              <a:ea typeface="+mn-ea"/>
              <a:cs typeface="+mn-cs"/>
            </a:rPr>
            <a:t>。</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今後も「第</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次行政改革」に基づき、補助負担金等の適正化に努めます。</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27940</xdr:rowOff>
    </xdr:from>
    <xdr:to>
      <xdr:col>82</xdr:col>
      <xdr:colOff>107950</xdr:colOff>
      <xdr:row>41</xdr:row>
      <xdr:rowOff>46990</xdr:rowOff>
    </xdr:to>
    <xdr:cxnSp macro="">
      <xdr:nvCxnSpPr>
        <xdr:cNvPr id="309" name="直線コネクタ 308"/>
        <xdr:cNvCxnSpPr/>
      </xdr:nvCxnSpPr>
      <xdr:spPr>
        <a:xfrm flipV="1">
          <a:off x="16510000" y="585724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19067</xdr:rowOff>
    </xdr:from>
    <xdr:ext cx="762000" cy="259045"/>
    <xdr:sp macro="" textlink="">
      <xdr:nvSpPr>
        <xdr:cNvPr id="310" name="補助費等最小値テキスト"/>
        <xdr:cNvSpPr txBox="1"/>
      </xdr:nvSpPr>
      <xdr:spPr>
        <a:xfrm>
          <a:off x="16598900" y="704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46990</xdr:rowOff>
    </xdr:from>
    <xdr:to>
      <xdr:col>82</xdr:col>
      <xdr:colOff>196850</xdr:colOff>
      <xdr:row>41</xdr:row>
      <xdr:rowOff>46990</xdr:rowOff>
    </xdr:to>
    <xdr:cxnSp macro="">
      <xdr:nvCxnSpPr>
        <xdr:cNvPr id="311" name="直線コネクタ 310"/>
        <xdr:cNvCxnSpPr/>
      </xdr:nvCxnSpPr>
      <xdr:spPr>
        <a:xfrm>
          <a:off x="16421100" y="70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114317</xdr:rowOff>
    </xdr:from>
    <xdr:ext cx="762000" cy="259045"/>
    <xdr:sp macro="" textlink="">
      <xdr:nvSpPr>
        <xdr:cNvPr id="312" name="補助費等最大値テキスト"/>
        <xdr:cNvSpPr txBox="1"/>
      </xdr:nvSpPr>
      <xdr:spPr>
        <a:xfrm>
          <a:off x="16598900" y="56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27940</xdr:rowOff>
    </xdr:from>
    <xdr:to>
      <xdr:col>82</xdr:col>
      <xdr:colOff>196850</xdr:colOff>
      <xdr:row>34</xdr:row>
      <xdr:rowOff>27940</xdr:rowOff>
    </xdr:to>
    <xdr:cxnSp macro="">
      <xdr:nvCxnSpPr>
        <xdr:cNvPr id="313" name="直線コネクタ 312"/>
        <xdr:cNvCxnSpPr/>
      </xdr:nvCxnSpPr>
      <xdr:spPr>
        <a:xfrm>
          <a:off x="16421100" y="5857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24130</xdr:rowOff>
    </xdr:from>
    <xdr:to>
      <xdr:col>82</xdr:col>
      <xdr:colOff>107950</xdr:colOff>
      <xdr:row>37</xdr:row>
      <xdr:rowOff>31750</xdr:rowOff>
    </xdr:to>
    <xdr:cxnSp macro="">
      <xdr:nvCxnSpPr>
        <xdr:cNvPr id="314" name="直線コネクタ 313"/>
        <xdr:cNvCxnSpPr/>
      </xdr:nvCxnSpPr>
      <xdr:spPr>
        <a:xfrm flipV="1">
          <a:off x="15671800" y="63677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44467</xdr:rowOff>
    </xdr:from>
    <xdr:ext cx="762000" cy="259045"/>
    <xdr:sp macro="" textlink="">
      <xdr:nvSpPr>
        <xdr:cNvPr id="315" name="補助費等平均値テキスト"/>
        <xdr:cNvSpPr txBox="1"/>
      </xdr:nvSpPr>
      <xdr:spPr>
        <a:xfrm>
          <a:off x="16598900" y="6388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72390</xdr:rowOff>
    </xdr:from>
    <xdr:to>
      <xdr:col>82</xdr:col>
      <xdr:colOff>158750</xdr:colOff>
      <xdr:row>38</xdr:row>
      <xdr:rowOff>2540</xdr:rowOff>
    </xdr:to>
    <xdr:sp macro="" textlink="">
      <xdr:nvSpPr>
        <xdr:cNvPr id="316" name="フローチャート: 判断 315"/>
        <xdr:cNvSpPr/>
      </xdr:nvSpPr>
      <xdr:spPr>
        <a:xfrm>
          <a:off x="16459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31750</xdr:rowOff>
    </xdr:from>
    <xdr:to>
      <xdr:col>78</xdr:col>
      <xdr:colOff>69850</xdr:colOff>
      <xdr:row>37</xdr:row>
      <xdr:rowOff>85090</xdr:rowOff>
    </xdr:to>
    <xdr:cxnSp macro="">
      <xdr:nvCxnSpPr>
        <xdr:cNvPr id="317" name="直線コネクタ 316"/>
        <xdr:cNvCxnSpPr/>
      </xdr:nvCxnSpPr>
      <xdr:spPr>
        <a:xfrm flipV="1">
          <a:off x="14782800" y="63754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49530</xdr:rowOff>
    </xdr:from>
    <xdr:to>
      <xdr:col>78</xdr:col>
      <xdr:colOff>120650</xdr:colOff>
      <xdr:row>37</xdr:row>
      <xdr:rowOff>151130</xdr:rowOff>
    </xdr:to>
    <xdr:sp macro="" textlink="">
      <xdr:nvSpPr>
        <xdr:cNvPr id="318" name="フローチャート: 判断 317"/>
        <xdr:cNvSpPr/>
      </xdr:nvSpPr>
      <xdr:spPr>
        <a:xfrm>
          <a:off x="15621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135907</xdr:rowOff>
    </xdr:from>
    <xdr:ext cx="736600" cy="259045"/>
    <xdr:sp macro="" textlink="">
      <xdr:nvSpPr>
        <xdr:cNvPr id="319" name="テキスト ボックス 318"/>
        <xdr:cNvSpPr txBox="1"/>
      </xdr:nvSpPr>
      <xdr:spPr>
        <a:xfrm>
          <a:off x="15290800" y="647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85090</xdr:rowOff>
    </xdr:from>
    <xdr:to>
      <xdr:col>73</xdr:col>
      <xdr:colOff>180975</xdr:colOff>
      <xdr:row>37</xdr:row>
      <xdr:rowOff>168910</xdr:rowOff>
    </xdr:to>
    <xdr:cxnSp macro="">
      <xdr:nvCxnSpPr>
        <xdr:cNvPr id="320" name="直線コネクタ 319"/>
        <xdr:cNvCxnSpPr/>
      </xdr:nvCxnSpPr>
      <xdr:spPr>
        <a:xfrm flipV="1">
          <a:off x="13893800" y="64287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3810</xdr:rowOff>
    </xdr:from>
    <xdr:to>
      <xdr:col>74</xdr:col>
      <xdr:colOff>31750</xdr:colOff>
      <xdr:row>37</xdr:row>
      <xdr:rowOff>105410</xdr:rowOff>
    </xdr:to>
    <xdr:sp macro="" textlink="">
      <xdr:nvSpPr>
        <xdr:cNvPr id="321" name="フローチャート: 判断 320"/>
        <xdr:cNvSpPr/>
      </xdr:nvSpPr>
      <xdr:spPr>
        <a:xfrm>
          <a:off x="14732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115587</xdr:rowOff>
    </xdr:from>
    <xdr:ext cx="762000" cy="259045"/>
    <xdr:sp macro="" textlink="">
      <xdr:nvSpPr>
        <xdr:cNvPr id="322" name="テキスト ボックス 321"/>
        <xdr:cNvSpPr txBox="1"/>
      </xdr:nvSpPr>
      <xdr:spPr>
        <a:xfrm>
          <a:off x="14401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31750</xdr:rowOff>
    </xdr:from>
    <xdr:to>
      <xdr:col>69</xdr:col>
      <xdr:colOff>92075</xdr:colOff>
      <xdr:row>37</xdr:row>
      <xdr:rowOff>168910</xdr:rowOff>
    </xdr:to>
    <xdr:cxnSp macro="">
      <xdr:nvCxnSpPr>
        <xdr:cNvPr id="323" name="直線コネクタ 322"/>
        <xdr:cNvCxnSpPr/>
      </xdr:nvCxnSpPr>
      <xdr:spPr>
        <a:xfrm>
          <a:off x="13004800" y="63754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114300</xdr:rowOff>
    </xdr:from>
    <xdr:to>
      <xdr:col>69</xdr:col>
      <xdr:colOff>142875</xdr:colOff>
      <xdr:row>37</xdr:row>
      <xdr:rowOff>44450</xdr:rowOff>
    </xdr:to>
    <xdr:sp macro="" textlink="">
      <xdr:nvSpPr>
        <xdr:cNvPr id="324" name="フローチャート: 判断 323"/>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54627</xdr:rowOff>
    </xdr:from>
    <xdr:ext cx="762000" cy="259045"/>
    <xdr:sp macro="" textlink="">
      <xdr:nvSpPr>
        <xdr:cNvPr id="325" name="テキスト ボックス 324"/>
        <xdr:cNvSpPr txBox="1"/>
      </xdr:nvSpPr>
      <xdr:spPr>
        <a:xfrm>
          <a:off x="13512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83820</xdr:rowOff>
    </xdr:from>
    <xdr:to>
      <xdr:col>65</xdr:col>
      <xdr:colOff>53975</xdr:colOff>
      <xdr:row>37</xdr:row>
      <xdr:rowOff>13970</xdr:rowOff>
    </xdr:to>
    <xdr:sp macro="" textlink="">
      <xdr:nvSpPr>
        <xdr:cNvPr id="326" name="フローチャート: 判断 325"/>
        <xdr:cNvSpPr/>
      </xdr:nvSpPr>
      <xdr:spPr>
        <a:xfrm>
          <a:off x="12954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24147</xdr:rowOff>
    </xdr:from>
    <xdr:ext cx="762000" cy="259045"/>
    <xdr:sp macro="" textlink="">
      <xdr:nvSpPr>
        <xdr:cNvPr id="327" name="テキスト ボックス 326"/>
        <xdr:cNvSpPr txBox="1"/>
      </xdr:nvSpPr>
      <xdr:spPr>
        <a:xfrm>
          <a:off x="12623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33" name="楕円 332"/>
        <xdr:cNvSpPr/>
      </xdr:nvSpPr>
      <xdr:spPr>
        <a:xfrm>
          <a:off x="16459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161307</xdr:rowOff>
    </xdr:from>
    <xdr:ext cx="762000" cy="259045"/>
    <xdr:sp macro="" textlink="">
      <xdr:nvSpPr>
        <xdr:cNvPr id="334" name="補助費等該当値テキスト"/>
        <xdr:cNvSpPr txBox="1"/>
      </xdr:nvSpPr>
      <xdr:spPr>
        <a:xfrm>
          <a:off x="165989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152400</xdr:rowOff>
    </xdr:from>
    <xdr:to>
      <xdr:col>78</xdr:col>
      <xdr:colOff>120650</xdr:colOff>
      <xdr:row>37</xdr:row>
      <xdr:rowOff>82550</xdr:rowOff>
    </xdr:to>
    <xdr:sp macro="" textlink="">
      <xdr:nvSpPr>
        <xdr:cNvPr id="335" name="楕円 334"/>
        <xdr:cNvSpPr/>
      </xdr:nvSpPr>
      <xdr:spPr>
        <a:xfrm>
          <a:off x="15621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92727</xdr:rowOff>
    </xdr:from>
    <xdr:ext cx="736600" cy="259045"/>
    <xdr:sp macro="" textlink="">
      <xdr:nvSpPr>
        <xdr:cNvPr id="336" name="テキスト ボックス 335"/>
        <xdr:cNvSpPr txBox="1"/>
      </xdr:nvSpPr>
      <xdr:spPr>
        <a:xfrm>
          <a:off x="15290800" y="609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34290</xdr:rowOff>
    </xdr:from>
    <xdr:to>
      <xdr:col>74</xdr:col>
      <xdr:colOff>31750</xdr:colOff>
      <xdr:row>37</xdr:row>
      <xdr:rowOff>135890</xdr:rowOff>
    </xdr:to>
    <xdr:sp macro="" textlink="">
      <xdr:nvSpPr>
        <xdr:cNvPr id="337" name="楕円 336"/>
        <xdr:cNvSpPr/>
      </xdr:nvSpPr>
      <xdr:spPr>
        <a:xfrm>
          <a:off x="14732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120667</xdr:rowOff>
    </xdr:from>
    <xdr:ext cx="762000" cy="259045"/>
    <xdr:sp macro="" textlink="">
      <xdr:nvSpPr>
        <xdr:cNvPr id="338" name="テキスト ボックス 337"/>
        <xdr:cNvSpPr txBox="1"/>
      </xdr:nvSpPr>
      <xdr:spPr>
        <a:xfrm>
          <a:off x="14401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118110</xdr:rowOff>
    </xdr:from>
    <xdr:to>
      <xdr:col>69</xdr:col>
      <xdr:colOff>142875</xdr:colOff>
      <xdr:row>38</xdr:row>
      <xdr:rowOff>48260</xdr:rowOff>
    </xdr:to>
    <xdr:sp macro="" textlink="">
      <xdr:nvSpPr>
        <xdr:cNvPr id="339" name="楕円 338"/>
        <xdr:cNvSpPr/>
      </xdr:nvSpPr>
      <xdr:spPr>
        <a:xfrm>
          <a:off x="13843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33037</xdr:rowOff>
    </xdr:from>
    <xdr:ext cx="762000" cy="259045"/>
    <xdr:sp macro="" textlink="">
      <xdr:nvSpPr>
        <xdr:cNvPr id="340" name="テキスト ボックス 339"/>
        <xdr:cNvSpPr txBox="1"/>
      </xdr:nvSpPr>
      <xdr:spPr>
        <a:xfrm>
          <a:off x="13512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152400</xdr:rowOff>
    </xdr:from>
    <xdr:to>
      <xdr:col>65</xdr:col>
      <xdr:colOff>53975</xdr:colOff>
      <xdr:row>37</xdr:row>
      <xdr:rowOff>82550</xdr:rowOff>
    </xdr:to>
    <xdr:sp macro="" textlink="">
      <xdr:nvSpPr>
        <xdr:cNvPr id="341" name="楕円 340"/>
        <xdr:cNvSpPr/>
      </xdr:nvSpPr>
      <xdr:spPr>
        <a:xfrm>
          <a:off x="12954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67327</xdr:rowOff>
    </xdr:from>
    <xdr:ext cx="762000" cy="259045"/>
    <xdr:sp macro="" textlink="">
      <xdr:nvSpPr>
        <xdr:cNvPr id="342" name="テキスト ボックス 341"/>
        <xdr:cNvSpPr txBox="1"/>
      </xdr:nvSpPr>
      <xdr:spPr>
        <a:xfrm>
          <a:off x="12623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類似団体平均と比較すると、公債費に係る経常収支比率は若干低くなっていますが、中長期的な財政収支試算を基に、引き続き、計画的な事業展開を進め、公債費負担の平準化を図ります。</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7" name="直線コネクタ 356"/>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8" name="テキスト ボックス 357"/>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61" name="直線コネクタ 360"/>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62" name="テキスト ボックス 361"/>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18415</xdr:rowOff>
    </xdr:from>
    <xdr:to>
      <xdr:col>24</xdr:col>
      <xdr:colOff>25400</xdr:colOff>
      <xdr:row>81</xdr:row>
      <xdr:rowOff>6986</xdr:rowOff>
    </xdr:to>
    <xdr:cxnSp macro="">
      <xdr:nvCxnSpPr>
        <xdr:cNvPr id="366" name="直線コネクタ 365"/>
        <xdr:cNvCxnSpPr/>
      </xdr:nvCxnSpPr>
      <xdr:spPr>
        <a:xfrm flipV="1">
          <a:off x="4826000" y="12534265"/>
          <a:ext cx="0" cy="1360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150513</xdr:rowOff>
    </xdr:from>
    <xdr:ext cx="762000" cy="259045"/>
    <xdr:sp macro="" textlink="">
      <xdr:nvSpPr>
        <xdr:cNvPr id="367" name="公債費最小値テキスト"/>
        <xdr:cNvSpPr txBox="1"/>
      </xdr:nvSpPr>
      <xdr:spPr>
        <a:xfrm>
          <a:off x="4914900" y="1386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6986</xdr:rowOff>
    </xdr:from>
    <xdr:to>
      <xdr:col>24</xdr:col>
      <xdr:colOff>114300</xdr:colOff>
      <xdr:row>81</xdr:row>
      <xdr:rowOff>6986</xdr:rowOff>
    </xdr:to>
    <xdr:cxnSp macro="">
      <xdr:nvCxnSpPr>
        <xdr:cNvPr id="368" name="直線コネクタ 367"/>
        <xdr:cNvCxnSpPr/>
      </xdr:nvCxnSpPr>
      <xdr:spPr>
        <a:xfrm>
          <a:off x="4737100" y="13894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104792</xdr:rowOff>
    </xdr:from>
    <xdr:ext cx="762000" cy="259045"/>
    <xdr:sp macro="" textlink="">
      <xdr:nvSpPr>
        <xdr:cNvPr id="369" name="公債費最大値テキスト"/>
        <xdr:cNvSpPr txBox="1"/>
      </xdr:nvSpPr>
      <xdr:spPr>
        <a:xfrm>
          <a:off x="4914900" y="1227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18415</xdr:rowOff>
    </xdr:from>
    <xdr:to>
      <xdr:col>24</xdr:col>
      <xdr:colOff>114300</xdr:colOff>
      <xdr:row>73</xdr:row>
      <xdr:rowOff>18415</xdr:rowOff>
    </xdr:to>
    <xdr:cxnSp macro="">
      <xdr:nvCxnSpPr>
        <xdr:cNvPr id="370" name="直線コネクタ 369"/>
        <xdr:cNvCxnSpPr/>
      </xdr:nvCxnSpPr>
      <xdr:spPr>
        <a:xfrm>
          <a:off x="4737100" y="1253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98425</xdr:rowOff>
    </xdr:from>
    <xdr:to>
      <xdr:col>24</xdr:col>
      <xdr:colOff>25400</xdr:colOff>
      <xdr:row>76</xdr:row>
      <xdr:rowOff>132714</xdr:rowOff>
    </xdr:to>
    <xdr:cxnSp macro="">
      <xdr:nvCxnSpPr>
        <xdr:cNvPr id="371" name="直線コネクタ 370"/>
        <xdr:cNvCxnSpPr/>
      </xdr:nvCxnSpPr>
      <xdr:spPr>
        <a:xfrm>
          <a:off x="3987800" y="13128625"/>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93997</xdr:rowOff>
    </xdr:from>
    <xdr:ext cx="762000" cy="259045"/>
    <xdr:sp macro="" textlink="">
      <xdr:nvSpPr>
        <xdr:cNvPr id="372" name="公債費平均値テキスト"/>
        <xdr:cNvSpPr txBox="1"/>
      </xdr:nvSpPr>
      <xdr:spPr>
        <a:xfrm>
          <a:off x="4914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73" name="フローチャート: 判断 372"/>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98425</xdr:rowOff>
    </xdr:from>
    <xdr:to>
      <xdr:col>19</xdr:col>
      <xdr:colOff>187325</xdr:colOff>
      <xdr:row>77</xdr:row>
      <xdr:rowOff>1270</xdr:rowOff>
    </xdr:to>
    <xdr:cxnSp macro="">
      <xdr:nvCxnSpPr>
        <xdr:cNvPr id="374" name="直線コネクタ 373"/>
        <xdr:cNvCxnSpPr/>
      </xdr:nvCxnSpPr>
      <xdr:spPr>
        <a:xfrm flipV="1">
          <a:off x="3098800" y="1312862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5" name="フローチャート: 判断 374"/>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76" name="テキスト ボックス 375"/>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1270</xdr:rowOff>
    </xdr:from>
    <xdr:to>
      <xdr:col>15</xdr:col>
      <xdr:colOff>98425</xdr:colOff>
      <xdr:row>77</xdr:row>
      <xdr:rowOff>6986</xdr:rowOff>
    </xdr:to>
    <xdr:cxnSp macro="">
      <xdr:nvCxnSpPr>
        <xdr:cNvPr id="377" name="直線コネクタ 376"/>
        <xdr:cNvCxnSpPr/>
      </xdr:nvCxnSpPr>
      <xdr:spPr>
        <a:xfrm flipV="1">
          <a:off x="2209800" y="1320292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8" name="フローチャート: 判断 377"/>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62247</xdr:rowOff>
    </xdr:from>
    <xdr:ext cx="762000" cy="259045"/>
    <xdr:sp macro="" textlink="">
      <xdr:nvSpPr>
        <xdr:cNvPr id="379" name="テキスト ボックス 378"/>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6986</xdr:rowOff>
    </xdr:from>
    <xdr:to>
      <xdr:col>11</xdr:col>
      <xdr:colOff>9525</xdr:colOff>
      <xdr:row>77</xdr:row>
      <xdr:rowOff>29845</xdr:rowOff>
    </xdr:to>
    <xdr:cxnSp macro="">
      <xdr:nvCxnSpPr>
        <xdr:cNvPr id="380" name="直線コネクタ 379"/>
        <xdr:cNvCxnSpPr/>
      </xdr:nvCxnSpPr>
      <xdr:spPr>
        <a:xfrm flipV="1">
          <a:off x="1320800" y="1320863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24764</xdr:rowOff>
    </xdr:from>
    <xdr:to>
      <xdr:col>11</xdr:col>
      <xdr:colOff>60325</xdr:colOff>
      <xdr:row>77</xdr:row>
      <xdr:rowOff>126364</xdr:rowOff>
    </xdr:to>
    <xdr:sp macro="" textlink="">
      <xdr:nvSpPr>
        <xdr:cNvPr id="381" name="フローチャート: 判断 380"/>
        <xdr:cNvSpPr/>
      </xdr:nvSpPr>
      <xdr:spPr>
        <a:xfrm>
          <a:off x="2159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111141</xdr:rowOff>
    </xdr:from>
    <xdr:ext cx="762000" cy="259045"/>
    <xdr:sp macro="" textlink="">
      <xdr:nvSpPr>
        <xdr:cNvPr id="382" name="テキスト ボックス 381"/>
        <xdr:cNvSpPr txBox="1"/>
      </xdr:nvSpPr>
      <xdr:spPr>
        <a:xfrm>
          <a:off x="1828800" y="1331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47625</xdr:rowOff>
    </xdr:from>
    <xdr:to>
      <xdr:col>6</xdr:col>
      <xdr:colOff>171450</xdr:colOff>
      <xdr:row>77</xdr:row>
      <xdr:rowOff>149225</xdr:rowOff>
    </xdr:to>
    <xdr:sp macro="" textlink="">
      <xdr:nvSpPr>
        <xdr:cNvPr id="383" name="フローチャート: 判断 382"/>
        <xdr:cNvSpPr/>
      </xdr:nvSpPr>
      <xdr:spPr>
        <a:xfrm>
          <a:off x="1270000" y="132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134002</xdr:rowOff>
    </xdr:from>
    <xdr:ext cx="762000" cy="259045"/>
    <xdr:sp macro="" textlink="">
      <xdr:nvSpPr>
        <xdr:cNvPr id="384" name="テキスト ボックス 383"/>
        <xdr:cNvSpPr txBox="1"/>
      </xdr:nvSpPr>
      <xdr:spPr>
        <a:xfrm>
          <a:off x="939800" y="13335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81914</xdr:rowOff>
    </xdr:from>
    <xdr:to>
      <xdr:col>24</xdr:col>
      <xdr:colOff>76200</xdr:colOff>
      <xdr:row>77</xdr:row>
      <xdr:rowOff>12064</xdr:rowOff>
    </xdr:to>
    <xdr:sp macro="" textlink="">
      <xdr:nvSpPr>
        <xdr:cNvPr id="390" name="楕円 389"/>
        <xdr:cNvSpPr/>
      </xdr:nvSpPr>
      <xdr:spPr>
        <a:xfrm>
          <a:off x="4775200" y="1311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98441</xdr:rowOff>
    </xdr:from>
    <xdr:ext cx="762000" cy="259045"/>
    <xdr:sp macro="" textlink="">
      <xdr:nvSpPr>
        <xdr:cNvPr id="391" name="公債費該当値テキスト"/>
        <xdr:cNvSpPr txBox="1"/>
      </xdr:nvSpPr>
      <xdr:spPr>
        <a:xfrm>
          <a:off x="4914900" y="1295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47625</xdr:rowOff>
    </xdr:from>
    <xdr:to>
      <xdr:col>20</xdr:col>
      <xdr:colOff>38100</xdr:colOff>
      <xdr:row>76</xdr:row>
      <xdr:rowOff>149225</xdr:rowOff>
    </xdr:to>
    <xdr:sp macro="" textlink="">
      <xdr:nvSpPr>
        <xdr:cNvPr id="392" name="楕円 391"/>
        <xdr:cNvSpPr/>
      </xdr:nvSpPr>
      <xdr:spPr>
        <a:xfrm>
          <a:off x="3937000" y="1307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159402</xdr:rowOff>
    </xdr:from>
    <xdr:ext cx="736600" cy="259045"/>
    <xdr:sp macro="" textlink="">
      <xdr:nvSpPr>
        <xdr:cNvPr id="393" name="テキスト ボックス 392"/>
        <xdr:cNvSpPr txBox="1"/>
      </xdr:nvSpPr>
      <xdr:spPr>
        <a:xfrm>
          <a:off x="3606800" y="12846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121920</xdr:rowOff>
    </xdr:from>
    <xdr:to>
      <xdr:col>15</xdr:col>
      <xdr:colOff>149225</xdr:colOff>
      <xdr:row>77</xdr:row>
      <xdr:rowOff>52070</xdr:rowOff>
    </xdr:to>
    <xdr:sp macro="" textlink="">
      <xdr:nvSpPr>
        <xdr:cNvPr id="394" name="楕円 393"/>
        <xdr:cNvSpPr/>
      </xdr:nvSpPr>
      <xdr:spPr>
        <a:xfrm>
          <a:off x="3048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macro="" textlink="">
      <xdr:nvSpPr>
        <xdr:cNvPr id="395" name="テキスト ボックス 394"/>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127636</xdr:rowOff>
    </xdr:from>
    <xdr:to>
      <xdr:col>11</xdr:col>
      <xdr:colOff>60325</xdr:colOff>
      <xdr:row>77</xdr:row>
      <xdr:rowOff>57786</xdr:rowOff>
    </xdr:to>
    <xdr:sp macro="" textlink="">
      <xdr:nvSpPr>
        <xdr:cNvPr id="396" name="楕円 395"/>
        <xdr:cNvSpPr/>
      </xdr:nvSpPr>
      <xdr:spPr>
        <a:xfrm>
          <a:off x="2159000" y="1315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67962</xdr:rowOff>
    </xdr:from>
    <xdr:ext cx="762000" cy="259045"/>
    <xdr:sp macro="" textlink="">
      <xdr:nvSpPr>
        <xdr:cNvPr id="397" name="テキスト ボックス 396"/>
        <xdr:cNvSpPr txBox="1"/>
      </xdr:nvSpPr>
      <xdr:spPr>
        <a:xfrm>
          <a:off x="1828800" y="12926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150495</xdr:rowOff>
    </xdr:from>
    <xdr:to>
      <xdr:col>6</xdr:col>
      <xdr:colOff>171450</xdr:colOff>
      <xdr:row>77</xdr:row>
      <xdr:rowOff>80645</xdr:rowOff>
    </xdr:to>
    <xdr:sp macro="" textlink="">
      <xdr:nvSpPr>
        <xdr:cNvPr id="398" name="楕円 397"/>
        <xdr:cNvSpPr/>
      </xdr:nvSpPr>
      <xdr:spPr>
        <a:xfrm>
          <a:off x="1270000" y="1318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90822</xdr:rowOff>
    </xdr:from>
    <xdr:ext cx="762000" cy="259045"/>
    <xdr:sp macro="" textlink="">
      <xdr:nvSpPr>
        <xdr:cNvPr id="399" name="テキスト ボックス 398"/>
        <xdr:cNvSpPr txBox="1"/>
      </xdr:nvSpPr>
      <xdr:spPr>
        <a:xfrm>
          <a:off x="939800" y="1294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公共施設も多く、自然環境保全部局など他の自治体には例を見ない行政部門があることや、病院事業会計や水道事業会計への補助金等により、類似団体平均を上回っている状況が続いて</a:t>
          </a:r>
          <a:r>
            <a:rPr lang="ja-JP" altLang="en-US" sz="1100" b="0" i="0" baseline="0">
              <a:solidFill>
                <a:schemeClr val="dk1"/>
              </a:solidFill>
              <a:effectLst/>
              <a:latin typeface="+mn-lt"/>
              <a:ea typeface="+mn-ea"/>
              <a:cs typeface="+mn-cs"/>
            </a:rPr>
            <a:t>いましたが、近年は若干下回る状況になっています。</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今後も引き続き、「第</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次行政改革」の推進などにより義務的経費の抑制に努めます。</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140716</xdr:rowOff>
    </xdr:from>
    <xdr:to>
      <xdr:col>82</xdr:col>
      <xdr:colOff>107950</xdr:colOff>
      <xdr:row>81</xdr:row>
      <xdr:rowOff>92711</xdr:rowOff>
    </xdr:to>
    <xdr:cxnSp macro="">
      <xdr:nvCxnSpPr>
        <xdr:cNvPr id="425" name="直線コネクタ 424"/>
        <xdr:cNvCxnSpPr/>
      </xdr:nvCxnSpPr>
      <xdr:spPr>
        <a:xfrm flipV="1">
          <a:off x="16510000" y="12828016"/>
          <a:ext cx="0" cy="1152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64788</xdr:rowOff>
    </xdr:from>
    <xdr:ext cx="762000" cy="259045"/>
    <xdr:sp macro="" textlink="">
      <xdr:nvSpPr>
        <xdr:cNvPr id="426"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92711</xdr:rowOff>
    </xdr:from>
    <xdr:to>
      <xdr:col>82</xdr:col>
      <xdr:colOff>196850</xdr:colOff>
      <xdr:row>81</xdr:row>
      <xdr:rowOff>92711</xdr:rowOff>
    </xdr:to>
    <xdr:cxnSp macro="">
      <xdr:nvCxnSpPr>
        <xdr:cNvPr id="427" name="直線コネクタ 426"/>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55643</xdr:rowOff>
    </xdr:from>
    <xdr:ext cx="762000" cy="259045"/>
    <xdr:sp macro="" textlink="">
      <xdr:nvSpPr>
        <xdr:cNvPr id="428" name="公債費以外最大値テキスト"/>
        <xdr:cNvSpPr txBox="1"/>
      </xdr:nvSpPr>
      <xdr:spPr>
        <a:xfrm>
          <a:off x="16598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140716</xdr:rowOff>
    </xdr:from>
    <xdr:to>
      <xdr:col>82</xdr:col>
      <xdr:colOff>196850</xdr:colOff>
      <xdr:row>74</xdr:row>
      <xdr:rowOff>140716</xdr:rowOff>
    </xdr:to>
    <xdr:cxnSp macro="">
      <xdr:nvCxnSpPr>
        <xdr:cNvPr id="429" name="直線コネクタ 428"/>
        <xdr:cNvCxnSpPr/>
      </xdr:nvCxnSpPr>
      <xdr:spPr>
        <a:xfrm>
          <a:off x="16421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147574</xdr:rowOff>
    </xdr:from>
    <xdr:to>
      <xdr:col>82</xdr:col>
      <xdr:colOff>107950</xdr:colOff>
      <xdr:row>78</xdr:row>
      <xdr:rowOff>58420</xdr:rowOff>
    </xdr:to>
    <xdr:cxnSp macro="">
      <xdr:nvCxnSpPr>
        <xdr:cNvPr id="430" name="直線コネクタ 429"/>
        <xdr:cNvCxnSpPr/>
      </xdr:nvCxnSpPr>
      <xdr:spPr>
        <a:xfrm>
          <a:off x="15671800" y="13349224"/>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52849</xdr:rowOff>
    </xdr:from>
    <xdr:ext cx="762000" cy="259045"/>
    <xdr:sp macro="" textlink="">
      <xdr:nvSpPr>
        <xdr:cNvPr id="431" name="公債費以外平均値テキスト"/>
        <xdr:cNvSpPr txBox="1"/>
      </xdr:nvSpPr>
      <xdr:spPr>
        <a:xfrm>
          <a:off x="16598900" y="13425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80772</xdr:rowOff>
    </xdr:from>
    <xdr:to>
      <xdr:col>82</xdr:col>
      <xdr:colOff>158750</xdr:colOff>
      <xdr:row>79</xdr:row>
      <xdr:rowOff>10922</xdr:rowOff>
    </xdr:to>
    <xdr:sp macro="" textlink="">
      <xdr:nvSpPr>
        <xdr:cNvPr id="432" name="フローチャート: 判断 431"/>
        <xdr:cNvSpPr/>
      </xdr:nvSpPr>
      <xdr:spPr>
        <a:xfrm>
          <a:off x="16459200" y="1345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147574</xdr:rowOff>
    </xdr:from>
    <xdr:to>
      <xdr:col>78</xdr:col>
      <xdr:colOff>69850</xdr:colOff>
      <xdr:row>78</xdr:row>
      <xdr:rowOff>53848</xdr:rowOff>
    </xdr:to>
    <xdr:cxnSp macro="">
      <xdr:nvCxnSpPr>
        <xdr:cNvPr id="433" name="直線コネクタ 432"/>
        <xdr:cNvCxnSpPr/>
      </xdr:nvCxnSpPr>
      <xdr:spPr>
        <a:xfrm flipV="1">
          <a:off x="14782800" y="1334922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53339</xdr:rowOff>
    </xdr:from>
    <xdr:to>
      <xdr:col>78</xdr:col>
      <xdr:colOff>120650</xdr:colOff>
      <xdr:row>78</xdr:row>
      <xdr:rowOff>154939</xdr:rowOff>
    </xdr:to>
    <xdr:sp macro="" textlink="">
      <xdr:nvSpPr>
        <xdr:cNvPr id="434" name="フローチャート: 判断 433"/>
        <xdr:cNvSpPr/>
      </xdr:nvSpPr>
      <xdr:spPr>
        <a:xfrm>
          <a:off x="15621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139716</xdr:rowOff>
    </xdr:from>
    <xdr:ext cx="736600" cy="259045"/>
    <xdr:sp macro="" textlink="">
      <xdr:nvSpPr>
        <xdr:cNvPr id="435" name="テキスト ボックス 434"/>
        <xdr:cNvSpPr txBox="1"/>
      </xdr:nvSpPr>
      <xdr:spPr>
        <a:xfrm>
          <a:off x="15290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53848</xdr:rowOff>
    </xdr:from>
    <xdr:to>
      <xdr:col>73</xdr:col>
      <xdr:colOff>180975</xdr:colOff>
      <xdr:row>79</xdr:row>
      <xdr:rowOff>1270</xdr:rowOff>
    </xdr:to>
    <xdr:cxnSp macro="">
      <xdr:nvCxnSpPr>
        <xdr:cNvPr id="436" name="直線コネクタ 435"/>
        <xdr:cNvCxnSpPr/>
      </xdr:nvCxnSpPr>
      <xdr:spPr>
        <a:xfrm flipV="1">
          <a:off x="13893800" y="1342694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124206</xdr:rowOff>
    </xdr:from>
    <xdr:to>
      <xdr:col>74</xdr:col>
      <xdr:colOff>31750</xdr:colOff>
      <xdr:row>78</xdr:row>
      <xdr:rowOff>54356</xdr:rowOff>
    </xdr:to>
    <xdr:sp macro="" textlink="">
      <xdr:nvSpPr>
        <xdr:cNvPr id="437" name="フローチャート: 判断 436"/>
        <xdr:cNvSpPr/>
      </xdr:nvSpPr>
      <xdr:spPr>
        <a:xfrm>
          <a:off x="14732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64533</xdr:rowOff>
    </xdr:from>
    <xdr:ext cx="762000" cy="259045"/>
    <xdr:sp macro="" textlink="">
      <xdr:nvSpPr>
        <xdr:cNvPr id="438" name="テキスト ボックス 437"/>
        <xdr:cNvSpPr txBox="1"/>
      </xdr:nvSpPr>
      <xdr:spPr>
        <a:xfrm>
          <a:off x="14401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8128</xdr:rowOff>
    </xdr:from>
    <xdr:to>
      <xdr:col>69</xdr:col>
      <xdr:colOff>92075</xdr:colOff>
      <xdr:row>79</xdr:row>
      <xdr:rowOff>1270</xdr:rowOff>
    </xdr:to>
    <xdr:cxnSp macro="">
      <xdr:nvCxnSpPr>
        <xdr:cNvPr id="439" name="直線コネクタ 438"/>
        <xdr:cNvCxnSpPr/>
      </xdr:nvCxnSpPr>
      <xdr:spPr>
        <a:xfrm>
          <a:off x="13004800" y="13381228"/>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83058</xdr:rowOff>
    </xdr:from>
    <xdr:to>
      <xdr:col>69</xdr:col>
      <xdr:colOff>142875</xdr:colOff>
      <xdr:row>78</xdr:row>
      <xdr:rowOff>13208</xdr:rowOff>
    </xdr:to>
    <xdr:sp macro="" textlink="">
      <xdr:nvSpPr>
        <xdr:cNvPr id="440" name="フローチャート: 判断 439"/>
        <xdr:cNvSpPr/>
      </xdr:nvSpPr>
      <xdr:spPr>
        <a:xfrm>
          <a:off x="13843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23385</xdr:rowOff>
    </xdr:from>
    <xdr:ext cx="762000" cy="259045"/>
    <xdr:sp macro="" textlink="">
      <xdr:nvSpPr>
        <xdr:cNvPr id="441" name="テキスト ボックス 440"/>
        <xdr:cNvSpPr txBox="1"/>
      </xdr:nvSpPr>
      <xdr:spPr>
        <a:xfrm>
          <a:off x="13512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149352</xdr:rowOff>
    </xdr:from>
    <xdr:to>
      <xdr:col>65</xdr:col>
      <xdr:colOff>53975</xdr:colOff>
      <xdr:row>77</xdr:row>
      <xdr:rowOff>79502</xdr:rowOff>
    </xdr:to>
    <xdr:sp macro="" textlink="">
      <xdr:nvSpPr>
        <xdr:cNvPr id="442" name="フローチャート: 判断 441"/>
        <xdr:cNvSpPr/>
      </xdr:nvSpPr>
      <xdr:spPr>
        <a:xfrm>
          <a:off x="12954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89679</xdr:rowOff>
    </xdr:from>
    <xdr:ext cx="762000" cy="259045"/>
    <xdr:sp macro="" textlink="">
      <xdr:nvSpPr>
        <xdr:cNvPr id="443" name="テキスト ボックス 442"/>
        <xdr:cNvSpPr txBox="1"/>
      </xdr:nvSpPr>
      <xdr:spPr>
        <a:xfrm>
          <a:off x="12623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xdr:rowOff>
    </xdr:from>
    <xdr:to>
      <xdr:col>82</xdr:col>
      <xdr:colOff>158750</xdr:colOff>
      <xdr:row>78</xdr:row>
      <xdr:rowOff>109220</xdr:rowOff>
    </xdr:to>
    <xdr:sp macro="" textlink="">
      <xdr:nvSpPr>
        <xdr:cNvPr id="449" name="楕円 448"/>
        <xdr:cNvSpPr/>
      </xdr:nvSpPr>
      <xdr:spPr>
        <a:xfrm>
          <a:off x="16459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24147</xdr:rowOff>
    </xdr:from>
    <xdr:ext cx="762000" cy="259045"/>
    <xdr:sp macro="" textlink="">
      <xdr:nvSpPr>
        <xdr:cNvPr id="450" name="公債費以外該当値テキスト"/>
        <xdr:cNvSpPr txBox="1"/>
      </xdr:nvSpPr>
      <xdr:spPr>
        <a:xfrm>
          <a:off x="16598900" y="1322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96774</xdr:rowOff>
    </xdr:from>
    <xdr:to>
      <xdr:col>78</xdr:col>
      <xdr:colOff>120650</xdr:colOff>
      <xdr:row>78</xdr:row>
      <xdr:rowOff>26924</xdr:rowOff>
    </xdr:to>
    <xdr:sp macro="" textlink="">
      <xdr:nvSpPr>
        <xdr:cNvPr id="451" name="楕円 450"/>
        <xdr:cNvSpPr/>
      </xdr:nvSpPr>
      <xdr:spPr>
        <a:xfrm>
          <a:off x="15621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37101</xdr:rowOff>
    </xdr:from>
    <xdr:ext cx="736600" cy="259045"/>
    <xdr:sp macro="" textlink="">
      <xdr:nvSpPr>
        <xdr:cNvPr id="452" name="テキスト ボックス 451"/>
        <xdr:cNvSpPr txBox="1"/>
      </xdr:nvSpPr>
      <xdr:spPr>
        <a:xfrm>
          <a:off x="15290800" y="13067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3048</xdr:rowOff>
    </xdr:from>
    <xdr:to>
      <xdr:col>74</xdr:col>
      <xdr:colOff>31750</xdr:colOff>
      <xdr:row>78</xdr:row>
      <xdr:rowOff>104648</xdr:rowOff>
    </xdr:to>
    <xdr:sp macro="" textlink="">
      <xdr:nvSpPr>
        <xdr:cNvPr id="453" name="楕円 452"/>
        <xdr:cNvSpPr/>
      </xdr:nvSpPr>
      <xdr:spPr>
        <a:xfrm>
          <a:off x="14732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89425</xdr:rowOff>
    </xdr:from>
    <xdr:ext cx="762000" cy="259045"/>
    <xdr:sp macro="" textlink="">
      <xdr:nvSpPr>
        <xdr:cNvPr id="454" name="テキスト ボックス 453"/>
        <xdr:cNvSpPr txBox="1"/>
      </xdr:nvSpPr>
      <xdr:spPr>
        <a:xfrm>
          <a:off x="14401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121920</xdr:rowOff>
    </xdr:from>
    <xdr:to>
      <xdr:col>69</xdr:col>
      <xdr:colOff>142875</xdr:colOff>
      <xdr:row>79</xdr:row>
      <xdr:rowOff>52070</xdr:rowOff>
    </xdr:to>
    <xdr:sp macro="" textlink="">
      <xdr:nvSpPr>
        <xdr:cNvPr id="455" name="楕円 454"/>
        <xdr:cNvSpPr/>
      </xdr:nvSpPr>
      <xdr:spPr>
        <a:xfrm>
          <a:off x="13843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36847</xdr:rowOff>
    </xdr:from>
    <xdr:ext cx="762000" cy="259045"/>
    <xdr:sp macro="" textlink="">
      <xdr:nvSpPr>
        <xdr:cNvPr id="456" name="テキスト ボックス 455"/>
        <xdr:cNvSpPr txBox="1"/>
      </xdr:nvSpPr>
      <xdr:spPr>
        <a:xfrm>
          <a:off x="13512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128778</xdr:rowOff>
    </xdr:from>
    <xdr:to>
      <xdr:col>65</xdr:col>
      <xdr:colOff>53975</xdr:colOff>
      <xdr:row>78</xdr:row>
      <xdr:rowOff>58928</xdr:rowOff>
    </xdr:to>
    <xdr:sp macro="" textlink="">
      <xdr:nvSpPr>
        <xdr:cNvPr id="457" name="楕円 456"/>
        <xdr:cNvSpPr/>
      </xdr:nvSpPr>
      <xdr:spPr>
        <a:xfrm>
          <a:off x="12954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43705</xdr:rowOff>
    </xdr:from>
    <xdr:ext cx="762000" cy="259045"/>
    <xdr:sp macro="" textlink="">
      <xdr:nvSpPr>
        <xdr:cNvPr id="458" name="テキスト ボックス 457"/>
        <xdr:cNvSpPr txBox="1"/>
      </xdr:nvSpPr>
      <xdr:spPr>
        <a:xfrm>
          <a:off x="12623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北海道斜里町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1597</xdr:rowOff>
    </xdr:from>
    <xdr:to>
      <xdr:col>29</xdr:col>
      <xdr:colOff>127000</xdr:colOff>
      <xdr:row>19</xdr:row>
      <xdr:rowOff>89444</xdr:rowOff>
    </xdr:to>
    <xdr:cxnSp macro="">
      <xdr:nvCxnSpPr>
        <xdr:cNvPr id="47" name="直線コネクタ 46"/>
        <xdr:cNvCxnSpPr/>
      </xdr:nvCxnSpPr>
      <xdr:spPr bwMode="auto">
        <a:xfrm flipV="1">
          <a:off x="5651500" y="2106622"/>
          <a:ext cx="0" cy="12879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61521</xdr:rowOff>
    </xdr:from>
    <xdr:ext cx="762000" cy="259045"/>
    <xdr:sp macro="" textlink="">
      <xdr:nvSpPr>
        <xdr:cNvPr id="48" name="人口1人当たり決算額の推移最小値テキスト130"/>
        <xdr:cNvSpPr txBox="1"/>
      </xdr:nvSpPr>
      <xdr:spPr>
        <a:xfrm>
          <a:off x="5740400" y="3366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89444</xdr:rowOff>
    </xdr:from>
    <xdr:to>
      <xdr:col>30</xdr:col>
      <xdr:colOff>25400</xdr:colOff>
      <xdr:row>19</xdr:row>
      <xdr:rowOff>89444</xdr:rowOff>
    </xdr:to>
    <xdr:cxnSp macro="">
      <xdr:nvCxnSpPr>
        <xdr:cNvPr id="49" name="直線コネクタ 48"/>
        <xdr:cNvCxnSpPr/>
      </xdr:nvCxnSpPr>
      <xdr:spPr bwMode="auto">
        <a:xfrm>
          <a:off x="5562600" y="33946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87974</xdr:rowOff>
    </xdr:from>
    <xdr:ext cx="762000" cy="259045"/>
    <xdr:sp macro="" textlink="">
      <xdr:nvSpPr>
        <xdr:cNvPr id="50" name="人口1人当たり決算額の推移最大値テキスト130"/>
        <xdr:cNvSpPr txBox="1"/>
      </xdr:nvSpPr>
      <xdr:spPr>
        <a:xfrm>
          <a:off x="5740400" y="185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1597</xdr:rowOff>
    </xdr:from>
    <xdr:to>
      <xdr:col>30</xdr:col>
      <xdr:colOff>25400</xdr:colOff>
      <xdr:row>12</xdr:row>
      <xdr:rowOff>1597</xdr:rowOff>
    </xdr:to>
    <xdr:cxnSp macro="">
      <xdr:nvCxnSpPr>
        <xdr:cNvPr id="51" name="直線コネクタ 50"/>
        <xdr:cNvCxnSpPr/>
      </xdr:nvCxnSpPr>
      <xdr:spPr bwMode="auto">
        <a:xfrm>
          <a:off x="5562600" y="21066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110693</xdr:rowOff>
    </xdr:from>
    <xdr:to>
      <xdr:col>29</xdr:col>
      <xdr:colOff>127000</xdr:colOff>
      <xdr:row>15</xdr:row>
      <xdr:rowOff>143525</xdr:rowOff>
    </xdr:to>
    <xdr:cxnSp macro="">
      <xdr:nvCxnSpPr>
        <xdr:cNvPr id="52" name="直線コネクタ 51"/>
        <xdr:cNvCxnSpPr/>
      </xdr:nvCxnSpPr>
      <xdr:spPr bwMode="auto">
        <a:xfrm>
          <a:off x="5003800" y="2730068"/>
          <a:ext cx="647700" cy="328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47493</xdr:rowOff>
    </xdr:from>
    <xdr:ext cx="762000" cy="259045"/>
    <xdr:sp macro="" textlink="">
      <xdr:nvSpPr>
        <xdr:cNvPr id="53" name="人口1人当たり決算額の推移平均値テキスト130"/>
        <xdr:cNvSpPr txBox="1"/>
      </xdr:nvSpPr>
      <xdr:spPr>
        <a:xfrm>
          <a:off x="5740400" y="28383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75416</xdr:rowOff>
    </xdr:from>
    <xdr:to>
      <xdr:col>29</xdr:col>
      <xdr:colOff>177800</xdr:colOff>
      <xdr:row>17</xdr:row>
      <xdr:rowOff>5566</xdr:rowOff>
    </xdr:to>
    <xdr:sp macro="" textlink="">
      <xdr:nvSpPr>
        <xdr:cNvPr id="54" name="フローチャート: 判断 53"/>
        <xdr:cNvSpPr/>
      </xdr:nvSpPr>
      <xdr:spPr bwMode="auto">
        <a:xfrm>
          <a:off x="5600700" y="2866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110693</xdr:rowOff>
    </xdr:from>
    <xdr:to>
      <xdr:col>26</xdr:col>
      <xdr:colOff>50800</xdr:colOff>
      <xdr:row>15</xdr:row>
      <xdr:rowOff>111727</xdr:rowOff>
    </xdr:to>
    <xdr:cxnSp macro="">
      <xdr:nvCxnSpPr>
        <xdr:cNvPr id="55" name="直線コネクタ 54"/>
        <xdr:cNvCxnSpPr/>
      </xdr:nvCxnSpPr>
      <xdr:spPr bwMode="auto">
        <a:xfrm flipV="1">
          <a:off x="4305300" y="2730068"/>
          <a:ext cx="698500" cy="10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111677</xdr:rowOff>
    </xdr:from>
    <xdr:to>
      <xdr:col>26</xdr:col>
      <xdr:colOff>101600</xdr:colOff>
      <xdr:row>17</xdr:row>
      <xdr:rowOff>41827</xdr:rowOff>
    </xdr:to>
    <xdr:sp macro="" textlink="">
      <xdr:nvSpPr>
        <xdr:cNvPr id="56" name="フローチャート: 判断 55"/>
        <xdr:cNvSpPr/>
      </xdr:nvSpPr>
      <xdr:spPr bwMode="auto">
        <a:xfrm>
          <a:off x="4953000" y="2902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26604</xdr:rowOff>
    </xdr:from>
    <xdr:ext cx="736600" cy="259045"/>
    <xdr:sp macro="" textlink="">
      <xdr:nvSpPr>
        <xdr:cNvPr id="57" name="テキスト ボックス 56"/>
        <xdr:cNvSpPr txBox="1"/>
      </xdr:nvSpPr>
      <xdr:spPr>
        <a:xfrm>
          <a:off x="4622800" y="2988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111727</xdr:rowOff>
    </xdr:from>
    <xdr:to>
      <xdr:col>22</xdr:col>
      <xdr:colOff>114300</xdr:colOff>
      <xdr:row>15</xdr:row>
      <xdr:rowOff>112740</xdr:rowOff>
    </xdr:to>
    <xdr:cxnSp macro="">
      <xdr:nvCxnSpPr>
        <xdr:cNvPr id="58" name="直線コネクタ 57"/>
        <xdr:cNvCxnSpPr/>
      </xdr:nvCxnSpPr>
      <xdr:spPr bwMode="auto">
        <a:xfrm flipV="1">
          <a:off x="3606800" y="2731102"/>
          <a:ext cx="698500" cy="1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127156</xdr:rowOff>
    </xdr:from>
    <xdr:to>
      <xdr:col>22</xdr:col>
      <xdr:colOff>165100</xdr:colOff>
      <xdr:row>17</xdr:row>
      <xdr:rowOff>57306</xdr:rowOff>
    </xdr:to>
    <xdr:sp macro="" textlink="">
      <xdr:nvSpPr>
        <xdr:cNvPr id="59" name="フローチャート: 判断 58"/>
        <xdr:cNvSpPr/>
      </xdr:nvSpPr>
      <xdr:spPr bwMode="auto">
        <a:xfrm>
          <a:off x="4254500" y="2917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42083</xdr:rowOff>
    </xdr:from>
    <xdr:ext cx="762000" cy="259045"/>
    <xdr:sp macro="" textlink="">
      <xdr:nvSpPr>
        <xdr:cNvPr id="60" name="テキスト ボックス 59"/>
        <xdr:cNvSpPr txBox="1"/>
      </xdr:nvSpPr>
      <xdr:spPr>
        <a:xfrm>
          <a:off x="3924300" y="3004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112740</xdr:rowOff>
    </xdr:from>
    <xdr:to>
      <xdr:col>18</xdr:col>
      <xdr:colOff>177800</xdr:colOff>
      <xdr:row>16</xdr:row>
      <xdr:rowOff>28288</xdr:rowOff>
    </xdr:to>
    <xdr:cxnSp macro="">
      <xdr:nvCxnSpPr>
        <xdr:cNvPr id="61" name="直線コネクタ 60"/>
        <xdr:cNvCxnSpPr/>
      </xdr:nvCxnSpPr>
      <xdr:spPr bwMode="auto">
        <a:xfrm flipV="1">
          <a:off x="2908300" y="2732115"/>
          <a:ext cx="698500" cy="869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56247</xdr:rowOff>
    </xdr:from>
    <xdr:to>
      <xdr:col>19</xdr:col>
      <xdr:colOff>38100</xdr:colOff>
      <xdr:row>16</xdr:row>
      <xdr:rowOff>157847</xdr:rowOff>
    </xdr:to>
    <xdr:sp macro="" textlink="">
      <xdr:nvSpPr>
        <xdr:cNvPr id="62" name="フローチャート: 判断 61"/>
        <xdr:cNvSpPr/>
      </xdr:nvSpPr>
      <xdr:spPr bwMode="auto">
        <a:xfrm>
          <a:off x="3556000" y="284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142624</xdr:rowOff>
    </xdr:from>
    <xdr:ext cx="762000" cy="259045"/>
    <xdr:sp macro="" textlink="">
      <xdr:nvSpPr>
        <xdr:cNvPr id="63" name="テキスト ボックス 62"/>
        <xdr:cNvSpPr txBox="1"/>
      </xdr:nvSpPr>
      <xdr:spPr>
        <a:xfrm>
          <a:off x="3225800" y="293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83167</xdr:rowOff>
    </xdr:from>
    <xdr:to>
      <xdr:col>15</xdr:col>
      <xdr:colOff>101600</xdr:colOff>
      <xdr:row>17</xdr:row>
      <xdr:rowOff>13317</xdr:rowOff>
    </xdr:to>
    <xdr:sp macro="" textlink="">
      <xdr:nvSpPr>
        <xdr:cNvPr id="64" name="フローチャート: 判断 63"/>
        <xdr:cNvSpPr/>
      </xdr:nvSpPr>
      <xdr:spPr bwMode="auto">
        <a:xfrm>
          <a:off x="2857500" y="28739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169544</xdr:rowOff>
    </xdr:from>
    <xdr:ext cx="762000" cy="259045"/>
    <xdr:sp macro="" textlink="">
      <xdr:nvSpPr>
        <xdr:cNvPr id="65" name="テキスト ボックス 64"/>
        <xdr:cNvSpPr txBox="1"/>
      </xdr:nvSpPr>
      <xdr:spPr>
        <a:xfrm>
          <a:off x="2527300" y="296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92725</xdr:rowOff>
    </xdr:from>
    <xdr:to>
      <xdr:col>29</xdr:col>
      <xdr:colOff>177800</xdr:colOff>
      <xdr:row>16</xdr:row>
      <xdr:rowOff>22875</xdr:rowOff>
    </xdr:to>
    <xdr:sp macro="" textlink="">
      <xdr:nvSpPr>
        <xdr:cNvPr id="71" name="楕円 70"/>
        <xdr:cNvSpPr/>
      </xdr:nvSpPr>
      <xdr:spPr bwMode="auto">
        <a:xfrm>
          <a:off x="5600700" y="2712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109252</xdr:rowOff>
    </xdr:from>
    <xdr:ext cx="762000" cy="259045"/>
    <xdr:sp macro="" textlink="">
      <xdr:nvSpPr>
        <xdr:cNvPr id="72" name="人口1人当たり決算額の推移該当値テキスト130"/>
        <xdr:cNvSpPr txBox="1"/>
      </xdr:nvSpPr>
      <xdr:spPr>
        <a:xfrm>
          <a:off x="5740400" y="25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59893</xdr:rowOff>
    </xdr:from>
    <xdr:to>
      <xdr:col>26</xdr:col>
      <xdr:colOff>101600</xdr:colOff>
      <xdr:row>15</xdr:row>
      <xdr:rowOff>161493</xdr:rowOff>
    </xdr:to>
    <xdr:sp macro="" textlink="">
      <xdr:nvSpPr>
        <xdr:cNvPr id="73" name="楕円 72"/>
        <xdr:cNvSpPr/>
      </xdr:nvSpPr>
      <xdr:spPr bwMode="auto">
        <a:xfrm>
          <a:off x="4953000" y="2679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220</xdr:rowOff>
    </xdr:from>
    <xdr:ext cx="736600" cy="259045"/>
    <xdr:sp macro="" textlink="">
      <xdr:nvSpPr>
        <xdr:cNvPr id="74" name="テキスト ボックス 73"/>
        <xdr:cNvSpPr txBox="1"/>
      </xdr:nvSpPr>
      <xdr:spPr>
        <a:xfrm>
          <a:off x="4622800" y="2448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60927</xdr:rowOff>
    </xdr:from>
    <xdr:to>
      <xdr:col>22</xdr:col>
      <xdr:colOff>165100</xdr:colOff>
      <xdr:row>15</xdr:row>
      <xdr:rowOff>162527</xdr:rowOff>
    </xdr:to>
    <xdr:sp macro="" textlink="">
      <xdr:nvSpPr>
        <xdr:cNvPr id="75" name="楕円 74"/>
        <xdr:cNvSpPr/>
      </xdr:nvSpPr>
      <xdr:spPr bwMode="auto">
        <a:xfrm>
          <a:off x="4254500" y="2680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1254</xdr:rowOff>
    </xdr:from>
    <xdr:ext cx="762000" cy="259045"/>
    <xdr:sp macro="" textlink="">
      <xdr:nvSpPr>
        <xdr:cNvPr id="76" name="テキスト ボックス 75"/>
        <xdr:cNvSpPr txBox="1"/>
      </xdr:nvSpPr>
      <xdr:spPr>
        <a:xfrm>
          <a:off x="3924300" y="2449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61940</xdr:rowOff>
    </xdr:from>
    <xdr:to>
      <xdr:col>19</xdr:col>
      <xdr:colOff>38100</xdr:colOff>
      <xdr:row>15</xdr:row>
      <xdr:rowOff>163540</xdr:rowOff>
    </xdr:to>
    <xdr:sp macro="" textlink="">
      <xdr:nvSpPr>
        <xdr:cNvPr id="77" name="楕円 76"/>
        <xdr:cNvSpPr/>
      </xdr:nvSpPr>
      <xdr:spPr bwMode="auto">
        <a:xfrm>
          <a:off x="3556000" y="2681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2267</xdr:rowOff>
    </xdr:from>
    <xdr:ext cx="762000" cy="259045"/>
    <xdr:sp macro="" textlink="">
      <xdr:nvSpPr>
        <xdr:cNvPr id="78" name="テキスト ボックス 77"/>
        <xdr:cNvSpPr txBox="1"/>
      </xdr:nvSpPr>
      <xdr:spPr>
        <a:xfrm>
          <a:off x="3225800" y="245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148938</xdr:rowOff>
    </xdr:from>
    <xdr:to>
      <xdr:col>15</xdr:col>
      <xdr:colOff>101600</xdr:colOff>
      <xdr:row>16</xdr:row>
      <xdr:rowOff>79088</xdr:rowOff>
    </xdr:to>
    <xdr:sp macro="" textlink="">
      <xdr:nvSpPr>
        <xdr:cNvPr id="79" name="楕円 78"/>
        <xdr:cNvSpPr/>
      </xdr:nvSpPr>
      <xdr:spPr bwMode="auto">
        <a:xfrm>
          <a:off x="2857500" y="2768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89265</xdr:rowOff>
    </xdr:from>
    <xdr:ext cx="762000" cy="259045"/>
    <xdr:sp macro="" textlink="">
      <xdr:nvSpPr>
        <xdr:cNvPr id="80" name="テキスト ボックス 79"/>
        <xdr:cNvSpPr txBox="1"/>
      </xdr:nvSpPr>
      <xdr:spPr>
        <a:xfrm>
          <a:off x="2527300" y="2537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1765</xdr:rowOff>
    </xdr:from>
    <xdr:to>
      <xdr:col>29</xdr:col>
      <xdr:colOff>127000</xdr:colOff>
      <xdr:row>37</xdr:row>
      <xdr:rowOff>230518</xdr:rowOff>
    </xdr:to>
    <xdr:cxnSp macro="">
      <xdr:nvCxnSpPr>
        <xdr:cNvPr id="109" name="直線コネクタ 108"/>
        <xdr:cNvCxnSpPr/>
      </xdr:nvCxnSpPr>
      <xdr:spPr bwMode="auto">
        <a:xfrm flipV="1">
          <a:off x="5651500" y="6269215"/>
          <a:ext cx="0" cy="10860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202595</xdr:rowOff>
    </xdr:from>
    <xdr:ext cx="762000" cy="259045"/>
    <xdr:sp macro="" textlink="">
      <xdr:nvSpPr>
        <xdr:cNvPr id="110" name="人口1人当たり決算額の推移最小値テキスト445"/>
        <xdr:cNvSpPr txBox="1"/>
      </xdr:nvSpPr>
      <xdr:spPr>
        <a:xfrm>
          <a:off x="5740400" y="7327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230518</xdr:rowOff>
    </xdr:from>
    <xdr:to>
      <xdr:col>30</xdr:col>
      <xdr:colOff>25400</xdr:colOff>
      <xdr:row>37</xdr:row>
      <xdr:rowOff>230518</xdr:rowOff>
    </xdr:to>
    <xdr:cxnSp macro="">
      <xdr:nvCxnSpPr>
        <xdr:cNvPr id="111" name="直線コネクタ 110"/>
        <xdr:cNvCxnSpPr/>
      </xdr:nvCxnSpPr>
      <xdr:spPr bwMode="auto">
        <a:xfrm>
          <a:off x="5562600" y="73552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88142</xdr:rowOff>
    </xdr:from>
    <xdr:ext cx="762000" cy="259045"/>
    <xdr:sp macro="" textlink="">
      <xdr:nvSpPr>
        <xdr:cNvPr id="112" name="人口1人当たり決算額の推移最大値テキスト445"/>
        <xdr:cNvSpPr txBox="1"/>
      </xdr:nvSpPr>
      <xdr:spPr>
        <a:xfrm>
          <a:off x="5740400" y="601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1765</xdr:rowOff>
    </xdr:from>
    <xdr:to>
      <xdr:col>30</xdr:col>
      <xdr:colOff>25400</xdr:colOff>
      <xdr:row>34</xdr:row>
      <xdr:rowOff>1765</xdr:rowOff>
    </xdr:to>
    <xdr:cxnSp macro="">
      <xdr:nvCxnSpPr>
        <xdr:cNvPr id="113" name="直線コネクタ 112"/>
        <xdr:cNvCxnSpPr/>
      </xdr:nvCxnSpPr>
      <xdr:spPr bwMode="auto">
        <a:xfrm>
          <a:off x="5562600" y="62692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149631</xdr:rowOff>
    </xdr:from>
    <xdr:to>
      <xdr:col>29</xdr:col>
      <xdr:colOff>127000</xdr:colOff>
      <xdr:row>35</xdr:row>
      <xdr:rowOff>264541</xdr:rowOff>
    </xdr:to>
    <xdr:cxnSp macro="">
      <xdr:nvCxnSpPr>
        <xdr:cNvPr id="114" name="直線コネクタ 113"/>
        <xdr:cNvCxnSpPr/>
      </xdr:nvCxnSpPr>
      <xdr:spPr bwMode="auto">
        <a:xfrm flipV="1">
          <a:off x="5003800" y="6759981"/>
          <a:ext cx="647700" cy="1149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252074</xdr:rowOff>
    </xdr:from>
    <xdr:ext cx="762000" cy="259045"/>
    <xdr:sp macro="" textlink="">
      <xdr:nvSpPr>
        <xdr:cNvPr id="115" name="人口1人当たり決算額の推移平均値テキスト445"/>
        <xdr:cNvSpPr txBox="1"/>
      </xdr:nvSpPr>
      <xdr:spPr>
        <a:xfrm>
          <a:off x="5740400" y="68624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279997</xdr:rowOff>
    </xdr:from>
    <xdr:to>
      <xdr:col>29</xdr:col>
      <xdr:colOff>177800</xdr:colOff>
      <xdr:row>36</xdr:row>
      <xdr:rowOff>38697</xdr:rowOff>
    </xdr:to>
    <xdr:sp macro="" textlink="">
      <xdr:nvSpPr>
        <xdr:cNvPr id="116" name="フローチャート: 判断 115"/>
        <xdr:cNvSpPr/>
      </xdr:nvSpPr>
      <xdr:spPr bwMode="auto">
        <a:xfrm>
          <a:off x="5600700" y="68903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66631</xdr:rowOff>
    </xdr:from>
    <xdr:to>
      <xdr:col>26</xdr:col>
      <xdr:colOff>50800</xdr:colOff>
      <xdr:row>35</xdr:row>
      <xdr:rowOff>264541</xdr:rowOff>
    </xdr:to>
    <xdr:cxnSp macro="">
      <xdr:nvCxnSpPr>
        <xdr:cNvPr id="117" name="直線コネクタ 116"/>
        <xdr:cNvCxnSpPr/>
      </xdr:nvCxnSpPr>
      <xdr:spPr bwMode="auto">
        <a:xfrm>
          <a:off x="4305300" y="6676981"/>
          <a:ext cx="698500" cy="1979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279711</xdr:rowOff>
    </xdr:from>
    <xdr:to>
      <xdr:col>26</xdr:col>
      <xdr:colOff>101600</xdr:colOff>
      <xdr:row>36</xdr:row>
      <xdr:rowOff>38411</xdr:rowOff>
    </xdr:to>
    <xdr:sp macro="" textlink="">
      <xdr:nvSpPr>
        <xdr:cNvPr id="118" name="フローチャート: 判断 117"/>
        <xdr:cNvSpPr/>
      </xdr:nvSpPr>
      <xdr:spPr bwMode="auto">
        <a:xfrm>
          <a:off x="4953000" y="6890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23188</xdr:rowOff>
    </xdr:from>
    <xdr:ext cx="736600" cy="259045"/>
    <xdr:sp macro="" textlink="">
      <xdr:nvSpPr>
        <xdr:cNvPr id="119" name="テキスト ボックス 118"/>
        <xdr:cNvSpPr txBox="1"/>
      </xdr:nvSpPr>
      <xdr:spPr>
        <a:xfrm>
          <a:off x="4622800" y="6976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61754</xdr:rowOff>
    </xdr:from>
    <xdr:to>
      <xdr:col>22</xdr:col>
      <xdr:colOff>114300</xdr:colOff>
      <xdr:row>35</xdr:row>
      <xdr:rowOff>66631</xdr:rowOff>
    </xdr:to>
    <xdr:cxnSp macro="">
      <xdr:nvCxnSpPr>
        <xdr:cNvPr id="120" name="直線コネクタ 119"/>
        <xdr:cNvCxnSpPr/>
      </xdr:nvCxnSpPr>
      <xdr:spPr bwMode="auto">
        <a:xfrm>
          <a:off x="3606800" y="6672104"/>
          <a:ext cx="698500" cy="48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260680</xdr:rowOff>
    </xdr:from>
    <xdr:to>
      <xdr:col>22</xdr:col>
      <xdr:colOff>165100</xdr:colOff>
      <xdr:row>36</xdr:row>
      <xdr:rowOff>19380</xdr:rowOff>
    </xdr:to>
    <xdr:sp macro="" textlink="">
      <xdr:nvSpPr>
        <xdr:cNvPr id="121" name="フローチャート: 判断 120"/>
        <xdr:cNvSpPr/>
      </xdr:nvSpPr>
      <xdr:spPr bwMode="auto">
        <a:xfrm>
          <a:off x="4254500" y="68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4157</xdr:rowOff>
    </xdr:from>
    <xdr:ext cx="762000" cy="259045"/>
    <xdr:sp macro="" textlink="">
      <xdr:nvSpPr>
        <xdr:cNvPr id="122" name="テキスト ボックス 121"/>
        <xdr:cNvSpPr txBox="1"/>
      </xdr:nvSpPr>
      <xdr:spPr>
        <a:xfrm>
          <a:off x="3924300" y="6957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269113</xdr:rowOff>
    </xdr:from>
    <xdr:to>
      <xdr:col>18</xdr:col>
      <xdr:colOff>177800</xdr:colOff>
      <xdr:row>35</xdr:row>
      <xdr:rowOff>61754</xdr:rowOff>
    </xdr:to>
    <xdr:cxnSp macro="">
      <xdr:nvCxnSpPr>
        <xdr:cNvPr id="123" name="直線コネクタ 122"/>
        <xdr:cNvCxnSpPr/>
      </xdr:nvCxnSpPr>
      <xdr:spPr bwMode="auto">
        <a:xfrm>
          <a:off x="2908300" y="6536563"/>
          <a:ext cx="698500" cy="135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202025</xdr:rowOff>
    </xdr:from>
    <xdr:to>
      <xdr:col>19</xdr:col>
      <xdr:colOff>38100</xdr:colOff>
      <xdr:row>35</xdr:row>
      <xdr:rowOff>303625</xdr:rowOff>
    </xdr:to>
    <xdr:sp macro="" textlink="">
      <xdr:nvSpPr>
        <xdr:cNvPr id="124" name="フローチャート: 判断 123"/>
        <xdr:cNvSpPr/>
      </xdr:nvSpPr>
      <xdr:spPr bwMode="auto">
        <a:xfrm>
          <a:off x="3556000" y="6812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288402</xdr:rowOff>
    </xdr:from>
    <xdr:ext cx="762000" cy="259045"/>
    <xdr:sp macro="" textlink="">
      <xdr:nvSpPr>
        <xdr:cNvPr id="125" name="テキスト ボックス 124"/>
        <xdr:cNvSpPr txBox="1"/>
      </xdr:nvSpPr>
      <xdr:spPr>
        <a:xfrm>
          <a:off x="3225800" y="6898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125349</xdr:rowOff>
    </xdr:from>
    <xdr:to>
      <xdr:col>15</xdr:col>
      <xdr:colOff>101600</xdr:colOff>
      <xdr:row>35</xdr:row>
      <xdr:rowOff>226949</xdr:rowOff>
    </xdr:to>
    <xdr:sp macro="" textlink="">
      <xdr:nvSpPr>
        <xdr:cNvPr id="126" name="フローチャート: 判断 125"/>
        <xdr:cNvSpPr/>
      </xdr:nvSpPr>
      <xdr:spPr bwMode="auto">
        <a:xfrm>
          <a:off x="2857500" y="6735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211726</xdr:rowOff>
    </xdr:from>
    <xdr:ext cx="762000" cy="259045"/>
    <xdr:sp macro="" textlink="">
      <xdr:nvSpPr>
        <xdr:cNvPr id="127" name="テキスト ボックス 126"/>
        <xdr:cNvSpPr txBox="1"/>
      </xdr:nvSpPr>
      <xdr:spPr>
        <a:xfrm>
          <a:off x="2527300" y="6822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98831</xdr:rowOff>
    </xdr:from>
    <xdr:to>
      <xdr:col>29</xdr:col>
      <xdr:colOff>177800</xdr:colOff>
      <xdr:row>35</xdr:row>
      <xdr:rowOff>200431</xdr:rowOff>
    </xdr:to>
    <xdr:sp macro="" textlink="">
      <xdr:nvSpPr>
        <xdr:cNvPr id="133" name="楕円 132"/>
        <xdr:cNvSpPr/>
      </xdr:nvSpPr>
      <xdr:spPr bwMode="auto">
        <a:xfrm>
          <a:off x="5600700" y="6709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286808</xdr:rowOff>
    </xdr:from>
    <xdr:ext cx="762000" cy="259045"/>
    <xdr:sp macro="" textlink="">
      <xdr:nvSpPr>
        <xdr:cNvPr id="134" name="人口1人当たり決算額の推移該当値テキスト445"/>
        <xdr:cNvSpPr txBox="1"/>
      </xdr:nvSpPr>
      <xdr:spPr>
        <a:xfrm>
          <a:off x="5740400" y="6554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213741</xdr:rowOff>
    </xdr:from>
    <xdr:to>
      <xdr:col>26</xdr:col>
      <xdr:colOff>101600</xdr:colOff>
      <xdr:row>35</xdr:row>
      <xdr:rowOff>315341</xdr:rowOff>
    </xdr:to>
    <xdr:sp macro="" textlink="">
      <xdr:nvSpPr>
        <xdr:cNvPr id="135" name="楕円 134"/>
        <xdr:cNvSpPr/>
      </xdr:nvSpPr>
      <xdr:spPr bwMode="auto">
        <a:xfrm>
          <a:off x="4953000" y="68240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325518</xdr:rowOff>
    </xdr:from>
    <xdr:ext cx="736600" cy="259045"/>
    <xdr:sp macro="" textlink="">
      <xdr:nvSpPr>
        <xdr:cNvPr id="136" name="テキスト ボックス 135"/>
        <xdr:cNvSpPr txBox="1"/>
      </xdr:nvSpPr>
      <xdr:spPr>
        <a:xfrm>
          <a:off x="4622800" y="6592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15831</xdr:rowOff>
    </xdr:from>
    <xdr:to>
      <xdr:col>22</xdr:col>
      <xdr:colOff>165100</xdr:colOff>
      <xdr:row>35</xdr:row>
      <xdr:rowOff>117431</xdr:rowOff>
    </xdr:to>
    <xdr:sp macro="" textlink="">
      <xdr:nvSpPr>
        <xdr:cNvPr id="137" name="楕円 136"/>
        <xdr:cNvSpPr/>
      </xdr:nvSpPr>
      <xdr:spPr bwMode="auto">
        <a:xfrm>
          <a:off x="4254500" y="6626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127607</xdr:rowOff>
    </xdr:from>
    <xdr:ext cx="762000" cy="259045"/>
    <xdr:sp macro="" textlink="">
      <xdr:nvSpPr>
        <xdr:cNvPr id="138" name="テキスト ボックス 137"/>
        <xdr:cNvSpPr txBox="1"/>
      </xdr:nvSpPr>
      <xdr:spPr>
        <a:xfrm>
          <a:off x="3924300" y="639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10954</xdr:rowOff>
    </xdr:from>
    <xdr:to>
      <xdr:col>19</xdr:col>
      <xdr:colOff>38100</xdr:colOff>
      <xdr:row>35</xdr:row>
      <xdr:rowOff>112554</xdr:rowOff>
    </xdr:to>
    <xdr:sp macro="" textlink="">
      <xdr:nvSpPr>
        <xdr:cNvPr id="139" name="楕円 138"/>
        <xdr:cNvSpPr/>
      </xdr:nvSpPr>
      <xdr:spPr bwMode="auto">
        <a:xfrm>
          <a:off x="3556000" y="6621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122731</xdr:rowOff>
    </xdr:from>
    <xdr:ext cx="762000" cy="259045"/>
    <xdr:sp macro="" textlink="">
      <xdr:nvSpPr>
        <xdr:cNvPr id="140" name="テキスト ボックス 139"/>
        <xdr:cNvSpPr txBox="1"/>
      </xdr:nvSpPr>
      <xdr:spPr>
        <a:xfrm>
          <a:off x="3225800" y="6390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218313</xdr:rowOff>
    </xdr:from>
    <xdr:to>
      <xdr:col>15</xdr:col>
      <xdr:colOff>101600</xdr:colOff>
      <xdr:row>34</xdr:row>
      <xdr:rowOff>319913</xdr:rowOff>
    </xdr:to>
    <xdr:sp macro="" textlink="">
      <xdr:nvSpPr>
        <xdr:cNvPr id="141" name="楕円 140"/>
        <xdr:cNvSpPr/>
      </xdr:nvSpPr>
      <xdr:spPr bwMode="auto">
        <a:xfrm>
          <a:off x="2857500" y="6485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330090</xdr:rowOff>
    </xdr:from>
    <xdr:ext cx="762000" cy="259045"/>
    <xdr:sp macro="" textlink="">
      <xdr:nvSpPr>
        <xdr:cNvPr id="142" name="テキスト ボックス 141"/>
        <xdr:cNvSpPr txBox="1"/>
      </xdr:nvSpPr>
      <xdr:spPr>
        <a:xfrm>
          <a:off x="2527300" y="625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北海道斜里町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11,723
11,582
737.13
9,251,211
9,083,381
163,339
5,623,200
11,631,647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86.9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119828</xdr:rowOff>
    </xdr:from>
    <xdr:to>
      <xdr:col>24</xdr:col>
      <xdr:colOff>62865</xdr:colOff>
      <xdr:row>38</xdr:row>
      <xdr:rowOff>30576</xdr:rowOff>
    </xdr:to>
    <xdr:cxnSp macro="">
      <xdr:nvCxnSpPr>
        <xdr:cNvPr id="58" name="直線コネクタ 57"/>
        <xdr:cNvCxnSpPr/>
      </xdr:nvCxnSpPr>
      <xdr:spPr>
        <a:xfrm flipV="1">
          <a:off x="4633595" y="5091878"/>
          <a:ext cx="1270" cy="1453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34403</xdr:rowOff>
    </xdr:from>
    <xdr:ext cx="534377" cy="259045"/>
    <xdr:sp macro="" textlink="">
      <xdr:nvSpPr>
        <xdr:cNvPr id="59" name="人件費最小値テキスト"/>
        <xdr:cNvSpPr txBox="1"/>
      </xdr:nvSpPr>
      <xdr:spPr>
        <a:xfrm>
          <a:off x="4686300" y="654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30576</xdr:rowOff>
    </xdr:from>
    <xdr:to>
      <xdr:col>24</xdr:col>
      <xdr:colOff>152400</xdr:colOff>
      <xdr:row>38</xdr:row>
      <xdr:rowOff>30576</xdr:rowOff>
    </xdr:to>
    <xdr:cxnSp macro="">
      <xdr:nvCxnSpPr>
        <xdr:cNvPr id="60" name="直線コネクタ 59"/>
        <xdr:cNvCxnSpPr/>
      </xdr:nvCxnSpPr>
      <xdr:spPr>
        <a:xfrm>
          <a:off x="4546600" y="6545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66505</xdr:rowOff>
    </xdr:from>
    <xdr:ext cx="599010" cy="259045"/>
    <xdr:sp macro="" textlink="">
      <xdr:nvSpPr>
        <xdr:cNvPr id="61" name="人件費最大値テキスト"/>
        <xdr:cNvSpPr txBox="1"/>
      </xdr:nvSpPr>
      <xdr:spPr>
        <a:xfrm>
          <a:off x="4686300" y="4867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119828</xdr:rowOff>
    </xdr:from>
    <xdr:to>
      <xdr:col>24</xdr:col>
      <xdr:colOff>152400</xdr:colOff>
      <xdr:row>29</xdr:row>
      <xdr:rowOff>119828</xdr:rowOff>
    </xdr:to>
    <xdr:cxnSp macro="">
      <xdr:nvCxnSpPr>
        <xdr:cNvPr id="62" name="直線コネクタ 61"/>
        <xdr:cNvCxnSpPr/>
      </xdr:nvCxnSpPr>
      <xdr:spPr>
        <a:xfrm>
          <a:off x="4546600" y="5091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103156</xdr:rowOff>
    </xdr:from>
    <xdr:to>
      <xdr:col>24</xdr:col>
      <xdr:colOff>63500</xdr:colOff>
      <xdr:row>33</xdr:row>
      <xdr:rowOff>115207</xdr:rowOff>
    </xdr:to>
    <xdr:cxnSp macro="">
      <xdr:nvCxnSpPr>
        <xdr:cNvPr id="63" name="直線コネクタ 62"/>
        <xdr:cNvCxnSpPr/>
      </xdr:nvCxnSpPr>
      <xdr:spPr>
        <a:xfrm>
          <a:off x="3797300" y="5761006"/>
          <a:ext cx="838200" cy="1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163274</xdr:rowOff>
    </xdr:from>
    <xdr:ext cx="534377" cy="259045"/>
    <xdr:sp macro="" textlink="">
      <xdr:nvSpPr>
        <xdr:cNvPr id="64" name="人件費平均値テキスト"/>
        <xdr:cNvSpPr txBox="1"/>
      </xdr:nvSpPr>
      <xdr:spPr>
        <a:xfrm>
          <a:off x="4686300" y="58211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13397</xdr:rowOff>
    </xdr:from>
    <xdr:to>
      <xdr:col>24</xdr:col>
      <xdr:colOff>114300</xdr:colOff>
      <xdr:row>34</xdr:row>
      <xdr:rowOff>114997</xdr:rowOff>
    </xdr:to>
    <xdr:sp macro="" textlink="">
      <xdr:nvSpPr>
        <xdr:cNvPr id="65" name="フローチャート: 判断 64"/>
        <xdr:cNvSpPr/>
      </xdr:nvSpPr>
      <xdr:spPr>
        <a:xfrm>
          <a:off x="4584700" y="584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86306</xdr:rowOff>
    </xdr:from>
    <xdr:to>
      <xdr:col>19</xdr:col>
      <xdr:colOff>177800</xdr:colOff>
      <xdr:row>33</xdr:row>
      <xdr:rowOff>103156</xdr:rowOff>
    </xdr:to>
    <xdr:cxnSp macro="">
      <xdr:nvCxnSpPr>
        <xdr:cNvPr id="66" name="直線コネクタ 65"/>
        <xdr:cNvCxnSpPr/>
      </xdr:nvCxnSpPr>
      <xdr:spPr>
        <a:xfrm>
          <a:off x="2908300" y="5744156"/>
          <a:ext cx="889000" cy="16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55981</xdr:rowOff>
    </xdr:from>
    <xdr:to>
      <xdr:col>20</xdr:col>
      <xdr:colOff>38100</xdr:colOff>
      <xdr:row>34</xdr:row>
      <xdr:rowOff>157581</xdr:rowOff>
    </xdr:to>
    <xdr:sp macro="" textlink="">
      <xdr:nvSpPr>
        <xdr:cNvPr id="67" name="フローチャート: 判断 66"/>
        <xdr:cNvSpPr/>
      </xdr:nvSpPr>
      <xdr:spPr>
        <a:xfrm>
          <a:off x="3746500" y="588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148708</xdr:rowOff>
    </xdr:from>
    <xdr:ext cx="534377" cy="259045"/>
    <xdr:sp macro="" textlink="">
      <xdr:nvSpPr>
        <xdr:cNvPr id="68" name="テキスト ボックス 67"/>
        <xdr:cNvSpPr txBox="1"/>
      </xdr:nvSpPr>
      <xdr:spPr>
        <a:xfrm>
          <a:off x="3530111" y="597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75708</xdr:rowOff>
    </xdr:from>
    <xdr:to>
      <xdr:col>15</xdr:col>
      <xdr:colOff>50800</xdr:colOff>
      <xdr:row>33</xdr:row>
      <xdr:rowOff>86306</xdr:rowOff>
    </xdr:to>
    <xdr:cxnSp macro="">
      <xdr:nvCxnSpPr>
        <xdr:cNvPr id="69" name="直線コネクタ 68"/>
        <xdr:cNvCxnSpPr/>
      </xdr:nvCxnSpPr>
      <xdr:spPr>
        <a:xfrm>
          <a:off x="2019300" y="5733558"/>
          <a:ext cx="889000" cy="10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53973</xdr:rowOff>
    </xdr:from>
    <xdr:to>
      <xdr:col>15</xdr:col>
      <xdr:colOff>101600</xdr:colOff>
      <xdr:row>34</xdr:row>
      <xdr:rowOff>155573</xdr:rowOff>
    </xdr:to>
    <xdr:sp macro="" textlink="">
      <xdr:nvSpPr>
        <xdr:cNvPr id="70" name="フローチャート: 判断 69"/>
        <xdr:cNvSpPr/>
      </xdr:nvSpPr>
      <xdr:spPr>
        <a:xfrm>
          <a:off x="2857500" y="5883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146700</xdr:rowOff>
    </xdr:from>
    <xdr:ext cx="534377" cy="259045"/>
    <xdr:sp macro="" textlink="">
      <xdr:nvSpPr>
        <xdr:cNvPr id="71" name="テキスト ボックス 70"/>
        <xdr:cNvSpPr txBox="1"/>
      </xdr:nvSpPr>
      <xdr:spPr>
        <a:xfrm>
          <a:off x="2641111" y="597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64295</xdr:rowOff>
    </xdr:from>
    <xdr:to>
      <xdr:col>10</xdr:col>
      <xdr:colOff>114300</xdr:colOff>
      <xdr:row>33</xdr:row>
      <xdr:rowOff>75708</xdr:rowOff>
    </xdr:to>
    <xdr:cxnSp macro="">
      <xdr:nvCxnSpPr>
        <xdr:cNvPr id="72" name="直線コネクタ 71"/>
        <xdr:cNvCxnSpPr/>
      </xdr:nvCxnSpPr>
      <xdr:spPr>
        <a:xfrm>
          <a:off x="1130300" y="5722145"/>
          <a:ext cx="889000" cy="1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116626</xdr:rowOff>
    </xdr:from>
    <xdr:to>
      <xdr:col>10</xdr:col>
      <xdr:colOff>165100</xdr:colOff>
      <xdr:row>34</xdr:row>
      <xdr:rowOff>46776</xdr:rowOff>
    </xdr:to>
    <xdr:sp macro="" textlink="">
      <xdr:nvSpPr>
        <xdr:cNvPr id="73" name="フローチャート: 判断 72"/>
        <xdr:cNvSpPr/>
      </xdr:nvSpPr>
      <xdr:spPr>
        <a:xfrm>
          <a:off x="1968500" y="577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37903</xdr:rowOff>
    </xdr:from>
    <xdr:ext cx="534377" cy="259045"/>
    <xdr:sp macro="" textlink="">
      <xdr:nvSpPr>
        <xdr:cNvPr id="74" name="テキスト ボックス 73"/>
        <xdr:cNvSpPr txBox="1"/>
      </xdr:nvSpPr>
      <xdr:spPr>
        <a:xfrm>
          <a:off x="1752111" y="586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144140</xdr:rowOff>
    </xdr:from>
    <xdr:to>
      <xdr:col>6</xdr:col>
      <xdr:colOff>38100</xdr:colOff>
      <xdr:row>34</xdr:row>
      <xdr:rowOff>74290</xdr:rowOff>
    </xdr:to>
    <xdr:sp macro="" textlink="">
      <xdr:nvSpPr>
        <xdr:cNvPr id="75" name="フローチャート: 判断 74"/>
        <xdr:cNvSpPr/>
      </xdr:nvSpPr>
      <xdr:spPr>
        <a:xfrm>
          <a:off x="1079500" y="580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65417</xdr:rowOff>
    </xdr:from>
    <xdr:ext cx="534377" cy="259045"/>
    <xdr:sp macro="" textlink="">
      <xdr:nvSpPr>
        <xdr:cNvPr id="76" name="テキスト ボックス 75"/>
        <xdr:cNvSpPr txBox="1"/>
      </xdr:nvSpPr>
      <xdr:spPr>
        <a:xfrm>
          <a:off x="863111" y="589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64407</xdr:rowOff>
    </xdr:from>
    <xdr:to>
      <xdr:col>24</xdr:col>
      <xdr:colOff>114300</xdr:colOff>
      <xdr:row>33</xdr:row>
      <xdr:rowOff>166007</xdr:rowOff>
    </xdr:to>
    <xdr:sp macro="" textlink="">
      <xdr:nvSpPr>
        <xdr:cNvPr id="82" name="楕円 81"/>
        <xdr:cNvSpPr/>
      </xdr:nvSpPr>
      <xdr:spPr>
        <a:xfrm>
          <a:off x="4584700" y="572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87284</xdr:rowOff>
    </xdr:from>
    <xdr:ext cx="599010" cy="259045"/>
    <xdr:sp macro="" textlink="">
      <xdr:nvSpPr>
        <xdr:cNvPr id="83" name="人件費該当値テキスト"/>
        <xdr:cNvSpPr txBox="1"/>
      </xdr:nvSpPr>
      <xdr:spPr>
        <a:xfrm>
          <a:off x="4686300" y="5573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52356</xdr:rowOff>
    </xdr:from>
    <xdr:to>
      <xdr:col>20</xdr:col>
      <xdr:colOff>38100</xdr:colOff>
      <xdr:row>33</xdr:row>
      <xdr:rowOff>153956</xdr:rowOff>
    </xdr:to>
    <xdr:sp macro="" textlink="">
      <xdr:nvSpPr>
        <xdr:cNvPr id="84" name="楕円 83"/>
        <xdr:cNvSpPr/>
      </xdr:nvSpPr>
      <xdr:spPr>
        <a:xfrm>
          <a:off x="3746500" y="571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170483</xdr:rowOff>
    </xdr:from>
    <xdr:ext cx="599010" cy="259045"/>
    <xdr:sp macro="" textlink="">
      <xdr:nvSpPr>
        <xdr:cNvPr id="85" name="テキスト ボックス 84"/>
        <xdr:cNvSpPr txBox="1"/>
      </xdr:nvSpPr>
      <xdr:spPr>
        <a:xfrm>
          <a:off x="3497795" y="5485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35506</xdr:rowOff>
    </xdr:from>
    <xdr:to>
      <xdr:col>15</xdr:col>
      <xdr:colOff>101600</xdr:colOff>
      <xdr:row>33</xdr:row>
      <xdr:rowOff>137106</xdr:rowOff>
    </xdr:to>
    <xdr:sp macro="" textlink="">
      <xdr:nvSpPr>
        <xdr:cNvPr id="86" name="楕円 85"/>
        <xdr:cNvSpPr/>
      </xdr:nvSpPr>
      <xdr:spPr>
        <a:xfrm>
          <a:off x="2857500" y="569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153633</xdr:rowOff>
    </xdr:from>
    <xdr:ext cx="599010" cy="259045"/>
    <xdr:sp macro="" textlink="">
      <xdr:nvSpPr>
        <xdr:cNvPr id="87" name="テキスト ボックス 86"/>
        <xdr:cNvSpPr txBox="1"/>
      </xdr:nvSpPr>
      <xdr:spPr>
        <a:xfrm>
          <a:off x="2608795" y="546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24908</xdr:rowOff>
    </xdr:from>
    <xdr:to>
      <xdr:col>10</xdr:col>
      <xdr:colOff>165100</xdr:colOff>
      <xdr:row>33</xdr:row>
      <xdr:rowOff>126508</xdr:rowOff>
    </xdr:to>
    <xdr:sp macro="" textlink="">
      <xdr:nvSpPr>
        <xdr:cNvPr id="88" name="楕円 87"/>
        <xdr:cNvSpPr/>
      </xdr:nvSpPr>
      <xdr:spPr>
        <a:xfrm>
          <a:off x="1968500" y="568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143035</xdr:rowOff>
    </xdr:from>
    <xdr:ext cx="599010" cy="259045"/>
    <xdr:sp macro="" textlink="">
      <xdr:nvSpPr>
        <xdr:cNvPr id="89" name="テキスト ボックス 88"/>
        <xdr:cNvSpPr txBox="1"/>
      </xdr:nvSpPr>
      <xdr:spPr>
        <a:xfrm>
          <a:off x="1719795" y="5457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13495</xdr:rowOff>
    </xdr:from>
    <xdr:to>
      <xdr:col>6</xdr:col>
      <xdr:colOff>38100</xdr:colOff>
      <xdr:row>33</xdr:row>
      <xdr:rowOff>115095</xdr:rowOff>
    </xdr:to>
    <xdr:sp macro="" textlink="">
      <xdr:nvSpPr>
        <xdr:cNvPr id="90" name="楕円 89"/>
        <xdr:cNvSpPr/>
      </xdr:nvSpPr>
      <xdr:spPr>
        <a:xfrm>
          <a:off x="1079500" y="567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131622</xdr:rowOff>
    </xdr:from>
    <xdr:ext cx="599010" cy="259045"/>
    <xdr:sp macro="" textlink="">
      <xdr:nvSpPr>
        <xdr:cNvPr id="91" name="テキスト ボックス 90"/>
        <xdr:cNvSpPr txBox="1"/>
      </xdr:nvSpPr>
      <xdr:spPr>
        <a:xfrm>
          <a:off x="830795" y="5446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34537</xdr:rowOff>
    </xdr:from>
    <xdr:to>
      <xdr:col>24</xdr:col>
      <xdr:colOff>62865</xdr:colOff>
      <xdr:row>58</xdr:row>
      <xdr:rowOff>45715</xdr:rowOff>
    </xdr:to>
    <xdr:cxnSp macro="">
      <xdr:nvCxnSpPr>
        <xdr:cNvPr id="115" name="直線コネクタ 114"/>
        <xdr:cNvCxnSpPr/>
      </xdr:nvCxnSpPr>
      <xdr:spPr>
        <a:xfrm flipV="1">
          <a:off x="4633595" y="8778487"/>
          <a:ext cx="1270" cy="121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49542</xdr:rowOff>
    </xdr:from>
    <xdr:ext cx="534377" cy="259045"/>
    <xdr:sp macro="" textlink="">
      <xdr:nvSpPr>
        <xdr:cNvPr id="116" name="物件費最小値テキスト"/>
        <xdr:cNvSpPr txBox="1"/>
      </xdr:nvSpPr>
      <xdr:spPr>
        <a:xfrm>
          <a:off x="4686300" y="999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45715</xdr:rowOff>
    </xdr:from>
    <xdr:to>
      <xdr:col>24</xdr:col>
      <xdr:colOff>152400</xdr:colOff>
      <xdr:row>58</xdr:row>
      <xdr:rowOff>45715</xdr:rowOff>
    </xdr:to>
    <xdr:cxnSp macro="">
      <xdr:nvCxnSpPr>
        <xdr:cNvPr id="117" name="直線コネクタ 116"/>
        <xdr:cNvCxnSpPr/>
      </xdr:nvCxnSpPr>
      <xdr:spPr>
        <a:xfrm>
          <a:off x="4546600" y="9989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152664</xdr:rowOff>
    </xdr:from>
    <xdr:ext cx="599010" cy="259045"/>
    <xdr:sp macro="" textlink="">
      <xdr:nvSpPr>
        <xdr:cNvPr id="118" name="物件費最大値テキスト"/>
        <xdr:cNvSpPr txBox="1"/>
      </xdr:nvSpPr>
      <xdr:spPr>
        <a:xfrm>
          <a:off x="4686300" y="855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34537</xdr:rowOff>
    </xdr:from>
    <xdr:to>
      <xdr:col>24</xdr:col>
      <xdr:colOff>152400</xdr:colOff>
      <xdr:row>51</xdr:row>
      <xdr:rowOff>34537</xdr:rowOff>
    </xdr:to>
    <xdr:cxnSp macro="">
      <xdr:nvCxnSpPr>
        <xdr:cNvPr id="119" name="直線コネクタ 118"/>
        <xdr:cNvCxnSpPr/>
      </xdr:nvCxnSpPr>
      <xdr:spPr>
        <a:xfrm>
          <a:off x="4546600" y="877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72705</xdr:rowOff>
    </xdr:from>
    <xdr:to>
      <xdr:col>24</xdr:col>
      <xdr:colOff>63500</xdr:colOff>
      <xdr:row>56</xdr:row>
      <xdr:rowOff>87834</xdr:rowOff>
    </xdr:to>
    <xdr:cxnSp macro="">
      <xdr:nvCxnSpPr>
        <xdr:cNvPr id="120" name="直線コネクタ 119"/>
        <xdr:cNvCxnSpPr/>
      </xdr:nvCxnSpPr>
      <xdr:spPr>
        <a:xfrm flipV="1">
          <a:off x="3797300" y="9673905"/>
          <a:ext cx="838200" cy="15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92850</xdr:rowOff>
    </xdr:from>
    <xdr:ext cx="599010" cy="259045"/>
    <xdr:sp macro="" textlink="">
      <xdr:nvSpPr>
        <xdr:cNvPr id="121" name="物件費平均値テキスト"/>
        <xdr:cNvSpPr txBox="1"/>
      </xdr:nvSpPr>
      <xdr:spPr>
        <a:xfrm>
          <a:off x="4686300" y="96940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114423</xdr:rowOff>
    </xdr:from>
    <xdr:to>
      <xdr:col>24</xdr:col>
      <xdr:colOff>114300</xdr:colOff>
      <xdr:row>57</xdr:row>
      <xdr:rowOff>44573</xdr:rowOff>
    </xdr:to>
    <xdr:sp macro="" textlink="">
      <xdr:nvSpPr>
        <xdr:cNvPr id="122" name="フローチャート: 判断 121"/>
        <xdr:cNvSpPr/>
      </xdr:nvSpPr>
      <xdr:spPr>
        <a:xfrm>
          <a:off x="4584700" y="9715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87834</xdr:rowOff>
    </xdr:from>
    <xdr:to>
      <xdr:col>19</xdr:col>
      <xdr:colOff>177800</xdr:colOff>
      <xdr:row>56</xdr:row>
      <xdr:rowOff>121465</xdr:rowOff>
    </xdr:to>
    <xdr:cxnSp macro="">
      <xdr:nvCxnSpPr>
        <xdr:cNvPr id="123" name="直線コネクタ 122"/>
        <xdr:cNvCxnSpPr/>
      </xdr:nvCxnSpPr>
      <xdr:spPr>
        <a:xfrm flipV="1">
          <a:off x="2908300" y="9689034"/>
          <a:ext cx="889000" cy="33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114035</xdr:rowOff>
    </xdr:from>
    <xdr:to>
      <xdr:col>20</xdr:col>
      <xdr:colOff>38100</xdr:colOff>
      <xdr:row>57</xdr:row>
      <xdr:rowOff>44185</xdr:rowOff>
    </xdr:to>
    <xdr:sp macro="" textlink="">
      <xdr:nvSpPr>
        <xdr:cNvPr id="124" name="フローチャート: 判断 123"/>
        <xdr:cNvSpPr/>
      </xdr:nvSpPr>
      <xdr:spPr>
        <a:xfrm>
          <a:off x="3746500" y="97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35312</xdr:rowOff>
    </xdr:from>
    <xdr:ext cx="599010" cy="259045"/>
    <xdr:sp macro="" textlink="">
      <xdr:nvSpPr>
        <xdr:cNvPr id="125" name="テキスト ボックス 124"/>
        <xdr:cNvSpPr txBox="1"/>
      </xdr:nvSpPr>
      <xdr:spPr>
        <a:xfrm>
          <a:off x="3497795" y="9807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121465</xdr:rowOff>
    </xdr:from>
    <xdr:to>
      <xdr:col>15</xdr:col>
      <xdr:colOff>50800</xdr:colOff>
      <xdr:row>56</xdr:row>
      <xdr:rowOff>128152</xdr:rowOff>
    </xdr:to>
    <xdr:cxnSp macro="">
      <xdr:nvCxnSpPr>
        <xdr:cNvPr id="126" name="直線コネクタ 125"/>
        <xdr:cNvCxnSpPr/>
      </xdr:nvCxnSpPr>
      <xdr:spPr>
        <a:xfrm flipV="1">
          <a:off x="2019300" y="9722665"/>
          <a:ext cx="889000" cy="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166075</xdr:rowOff>
    </xdr:from>
    <xdr:to>
      <xdr:col>15</xdr:col>
      <xdr:colOff>101600</xdr:colOff>
      <xdr:row>57</xdr:row>
      <xdr:rowOff>96225</xdr:rowOff>
    </xdr:to>
    <xdr:sp macro="" textlink="">
      <xdr:nvSpPr>
        <xdr:cNvPr id="127" name="フローチャート: 判断 126"/>
        <xdr:cNvSpPr/>
      </xdr:nvSpPr>
      <xdr:spPr>
        <a:xfrm>
          <a:off x="2857500" y="976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87352</xdr:rowOff>
    </xdr:from>
    <xdr:ext cx="534377" cy="259045"/>
    <xdr:sp macro="" textlink="">
      <xdr:nvSpPr>
        <xdr:cNvPr id="128" name="テキスト ボックス 127"/>
        <xdr:cNvSpPr txBox="1"/>
      </xdr:nvSpPr>
      <xdr:spPr>
        <a:xfrm>
          <a:off x="2641111" y="986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128152</xdr:rowOff>
    </xdr:from>
    <xdr:to>
      <xdr:col>10</xdr:col>
      <xdr:colOff>114300</xdr:colOff>
      <xdr:row>56</xdr:row>
      <xdr:rowOff>170515</xdr:rowOff>
    </xdr:to>
    <xdr:cxnSp macro="">
      <xdr:nvCxnSpPr>
        <xdr:cNvPr id="129" name="直線コネクタ 128"/>
        <xdr:cNvCxnSpPr/>
      </xdr:nvCxnSpPr>
      <xdr:spPr>
        <a:xfrm flipV="1">
          <a:off x="1130300" y="9729352"/>
          <a:ext cx="889000" cy="4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156653</xdr:rowOff>
    </xdr:from>
    <xdr:to>
      <xdr:col>10</xdr:col>
      <xdr:colOff>165100</xdr:colOff>
      <xdr:row>57</xdr:row>
      <xdr:rowOff>86803</xdr:rowOff>
    </xdr:to>
    <xdr:sp macro="" textlink="">
      <xdr:nvSpPr>
        <xdr:cNvPr id="130" name="フローチャート: 判断 129"/>
        <xdr:cNvSpPr/>
      </xdr:nvSpPr>
      <xdr:spPr>
        <a:xfrm>
          <a:off x="1968500" y="975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77930</xdr:rowOff>
    </xdr:from>
    <xdr:ext cx="534377" cy="259045"/>
    <xdr:sp macro="" textlink="">
      <xdr:nvSpPr>
        <xdr:cNvPr id="131" name="テキスト ボックス 130"/>
        <xdr:cNvSpPr txBox="1"/>
      </xdr:nvSpPr>
      <xdr:spPr>
        <a:xfrm>
          <a:off x="1752111" y="985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3529</xdr:rowOff>
    </xdr:from>
    <xdr:to>
      <xdr:col>6</xdr:col>
      <xdr:colOff>38100</xdr:colOff>
      <xdr:row>57</xdr:row>
      <xdr:rowOff>105129</xdr:rowOff>
    </xdr:to>
    <xdr:sp macro="" textlink="">
      <xdr:nvSpPr>
        <xdr:cNvPr id="132" name="フローチャート: 判断 131"/>
        <xdr:cNvSpPr/>
      </xdr:nvSpPr>
      <xdr:spPr>
        <a:xfrm>
          <a:off x="1079500" y="977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96256</xdr:rowOff>
    </xdr:from>
    <xdr:ext cx="534377" cy="259045"/>
    <xdr:sp macro="" textlink="">
      <xdr:nvSpPr>
        <xdr:cNvPr id="133" name="テキスト ボックス 132"/>
        <xdr:cNvSpPr txBox="1"/>
      </xdr:nvSpPr>
      <xdr:spPr>
        <a:xfrm>
          <a:off x="863111" y="986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21905</xdr:rowOff>
    </xdr:from>
    <xdr:to>
      <xdr:col>24</xdr:col>
      <xdr:colOff>114300</xdr:colOff>
      <xdr:row>56</xdr:row>
      <xdr:rowOff>123505</xdr:rowOff>
    </xdr:to>
    <xdr:sp macro="" textlink="">
      <xdr:nvSpPr>
        <xdr:cNvPr id="139" name="楕円 138"/>
        <xdr:cNvSpPr/>
      </xdr:nvSpPr>
      <xdr:spPr>
        <a:xfrm>
          <a:off x="4584700" y="962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44782</xdr:rowOff>
    </xdr:from>
    <xdr:ext cx="599010" cy="259045"/>
    <xdr:sp macro="" textlink="">
      <xdr:nvSpPr>
        <xdr:cNvPr id="140" name="物件費該当値テキスト"/>
        <xdr:cNvSpPr txBox="1"/>
      </xdr:nvSpPr>
      <xdr:spPr>
        <a:xfrm>
          <a:off x="4686300" y="9474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37034</xdr:rowOff>
    </xdr:from>
    <xdr:to>
      <xdr:col>20</xdr:col>
      <xdr:colOff>38100</xdr:colOff>
      <xdr:row>56</xdr:row>
      <xdr:rowOff>138634</xdr:rowOff>
    </xdr:to>
    <xdr:sp macro="" textlink="">
      <xdr:nvSpPr>
        <xdr:cNvPr id="141" name="楕円 140"/>
        <xdr:cNvSpPr/>
      </xdr:nvSpPr>
      <xdr:spPr>
        <a:xfrm>
          <a:off x="3746500" y="963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155161</xdr:rowOff>
    </xdr:from>
    <xdr:ext cx="599010" cy="259045"/>
    <xdr:sp macro="" textlink="">
      <xdr:nvSpPr>
        <xdr:cNvPr id="142" name="テキスト ボックス 141"/>
        <xdr:cNvSpPr txBox="1"/>
      </xdr:nvSpPr>
      <xdr:spPr>
        <a:xfrm>
          <a:off x="3497795" y="9413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70665</xdr:rowOff>
    </xdr:from>
    <xdr:to>
      <xdr:col>15</xdr:col>
      <xdr:colOff>101600</xdr:colOff>
      <xdr:row>57</xdr:row>
      <xdr:rowOff>815</xdr:rowOff>
    </xdr:to>
    <xdr:sp macro="" textlink="">
      <xdr:nvSpPr>
        <xdr:cNvPr id="143" name="楕円 142"/>
        <xdr:cNvSpPr/>
      </xdr:nvSpPr>
      <xdr:spPr>
        <a:xfrm>
          <a:off x="2857500" y="967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17342</xdr:rowOff>
    </xdr:from>
    <xdr:ext cx="599010" cy="259045"/>
    <xdr:sp macro="" textlink="">
      <xdr:nvSpPr>
        <xdr:cNvPr id="144" name="テキスト ボックス 143"/>
        <xdr:cNvSpPr txBox="1"/>
      </xdr:nvSpPr>
      <xdr:spPr>
        <a:xfrm>
          <a:off x="2608795" y="944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77352</xdr:rowOff>
    </xdr:from>
    <xdr:to>
      <xdr:col>10</xdr:col>
      <xdr:colOff>165100</xdr:colOff>
      <xdr:row>57</xdr:row>
      <xdr:rowOff>7502</xdr:rowOff>
    </xdr:to>
    <xdr:sp macro="" textlink="">
      <xdr:nvSpPr>
        <xdr:cNvPr id="145" name="楕円 144"/>
        <xdr:cNvSpPr/>
      </xdr:nvSpPr>
      <xdr:spPr>
        <a:xfrm>
          <a:off x="1968500" y="967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24029</xdr:rowOff>
    </xdr:from>
    <xdr:ext cx="599010" cy="259045"/>
    <xdr:sp macro="" textlink="">
      <xdr:nvSpPr>
        <xdr:cNvPr id="146" name="テキスト ボックス 145"/>
        <xdr:cNvSpPr txBox="1"/>
      </xdr:nvSpPr>
      <xdr:spPr>
        <a:xfrm>
          <a:off x="1719795" y="9453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119715</xdr:rowOff>
    </xdr:from>
    <xdr:to>
      <xdr:col>6</xdr:col>
      <xdr:colOff>38100</xdr:colOff>
      <xdr:row>57</xdr:row>
      <xdr:rowOff>49865</xdr:rowOff>
    </xdr:to>
    <xdr:sp macro="" textlink="">
      <xdr:nvSpPr>
        <xdr:cNvPr id="147" name="楕円 146"/>
        <xdr:cNvSpPr/>
      </xdr:nvSpPr>
      <xdr:spPr>
        <a:xfrm>
          <a:off x="1079500" y="972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66392</xdr:rowOff>
    </xdr:from>
    <xdr:ext cx="599010" cy="259045"/>
    <xdr:sp macro="" textlink="">
      <xdr:nvSpPr>
        <xdr:cNvPr id="148" name="テキスト ボックス 147"/>
        <xdr:cNvSpPr txBox="1"/>
      </xdr:nvSpPr>
      <xdr:spPr>
        <a:xfrm>
          <a:off x="830795" y="9496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28715</xdr:rowOff>
    </xdr:from>
    <xdr:to>
      <xdr:col>24</xdr:col>
      <xdr:colOff>62865</xdr:colOff>
      <xdr:row>79</xdr:row>
      <xdr:rowOff>28333</xdr:rowOff>
    </xdr:to>
    <xdr:cxnSp macro="">
      <xdr:nvCxnSpPr>
        <xdr:cNvPr id="172" name="直線コネクタ 171"/>
        <xdr:cNvCxnSpPr/>
      </xdr:nvCxnSpPr>
      <xdr:spPr>
        <a:xfrm flipV="1">
          <a:off x="4633595" y="12030215"/>
          <a:ext cx="1270" cy="154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32160</xdr:rowOff>
    </xdr:from>
    <xdr:ext cx="378565" cy="259045"/>
    <xdr:sp macro="" textlink="">
      <xdr:nvSpPr>
        <xdr:cNvPr id="173" name="維持補修費最小値テキスト"/>
        <xdr:cNvSpPr txBox="1"/>
      </xdr:nvSpPr>
      <xdr:spPr>
        <a:xfrm>
          <a:off x="4686300" y="13576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28333</xdr:rowOff>
    </xdr:from>
    <xdr:to>
      <xdr:col>24</xdr:col>
      <xdr:colOff>152400</xdr:colOff>
      <xdr:row>79</xdr:row>
      <xdr:rowOff>28333</xdr:rowOff>
    </xdr:to>
    <xdr:cxnSp macro="">
      <xdr:nvCxnSpPr>
        <xdr:cNvPr id="174" name="直線コネクタ 173"/>
        <xdr:cNvCxnSpPr/>
      </xdr:nvCxnSpPr>
      <xdr:spPr>
        <a:xfrm>
          <a:off x="4546600" y="13572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146842</xdr:rowOff>
    </xdr:from>
    <xdr:ext cx="534377" cy="259045"/>
    <xdr:sp macro="" textlink="">
      <xdr:nvSpPr>
        <xdr:cNvPr id="175" name="維持補修費最大値テキスト"/>
        <xdr:cNvSpPr txBox="1"/>
      </xdr:nvSpPr>
      <xdr:spPr>
        <a:xfrm>
          <a:off x="4686300" y="1180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28715</xdr:rowOff>
    </xdr:from>
    <xdr:to>
      <xdr:col>24</xdr:col>
      <xdr:colOff>152400</xdr:colOff>
      <xdr:row>70</xdr:row>
      <xdr:rowOff>28715</xdr:rowOff>
    </xdr:to>
    <xdr:cxnSp macro="">
      <xdr:nvCxnSpPr>
        <xdr:cNvPr id="176" name="直線コネクタ 175"/>
        <xdr:cNvCxnSpPr/>
      </xdr:nvCxnSpPr>
      <xdr:spPr>
        <a:xfrm>
          <a:off x="4546600" y="12030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96342</xdr:rowOff>
    </xdr:from>
    <xdr:to>
      <xdr:col>24</xdr:col>
      <xdr:colOff>63500</xdr:colOff>
      <xdr:row>75</xdr:row>
      <xdr:rowOff>122365</xdr:rowOff>
    </xdr:to>
    <xdr:cxnSp macro="">
      <xdr:nvCxnSpPr>
        <xdr:cNvPr id="177" name="直線コネクタ 176"/>
        <xdr:cNvCxnSpPr/>
      </xdr:nvCxnSpPr>
      <xdr:spPr>
        <a:xfrm>
          <a:off x="3797300" y="12955092"/>
          <a:ext cx="838200" cy="26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35399</xdr:rowOff>
    </xdr:from>
    <xdr:ext cx="534377" cy="259045"/>
    <xdr:sp macro="" textlink="">
      <xdr:nvSpPr>
        <xdr:cNvPr id="178" name="維持補修費平均値テキスト"/>
        <xdr:cNvSpPr txBox="1"/>
      </xdr:nvSpPr>
      <xdr:spPr>
        <a:xfrm>
          <a:off x="4686300" y="13065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56972</xdr:rowOff>
    </xdr:from>
    <xdr:to>
      <xdr:col>24</xdr:col>
      <xdr:colOff>114300</xdr:colOff>
      <xdr:row>76</xdr:row>
      <xdr:rowOff>158572</xdr:rowOff>
    </xdr:to>
    <xdr:sp macro="" textlink="">
      <xdr:nvSpPr>
        <xdr:cNvPr id="179" name="フローチャート: 判断 178"/>
        <xdr:cNvSpPr/>
      </xdr:nvSpPr>
      <xdr:spPr>
        <a:xfrm>
          <a:off x="4584700" y="130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96342</xdr:rowOff>
    </xdr:from>
    <xdr:to>
      <xdr:col>19</xdr:col>
      <xdr:colOff>177800</xdr:colOff>
      <xdr:row>75</xdr:row>
      <xdr:rowOff>156541</xdr:rowOff>
    </xdr:to>
    <xdr:cxnSp macro="">
      <xdr:nvCxnSpPr>
        <xdr:cNvPr id="180" name="直線コネクタ 179"/>
        <xdr:cNvCxnSpPr/>
      </xdr:nvCxnSpPr>
      <xdr:spPr>
        <a:xfrm flipV="1">
          <a:off x="2908300" y="12955092"/>
          <a:ext cx="889000" cy="60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83871</xdr:rowOff>
    </xdr:from>
    <xdr:to>
      <xdr:col>20</xdr:col>
      <xdr:colOff>38100</xdr:colOff>
      <xdr:row>77</xdr:row>
      <xdr:rowOff>14021</xdr:rowOff>
    </xdr:to>
    <xdr:sp macro="" textlink="">
      <xdr:nvSpPr>
        <xdr:cNvPr id="181" name="フローチャート: 判断 180"/>
        <xdr:cNvSpPr/>
      </xdr:nvSpPr>
      <xdr:spPr>
        <a:xfrm>
          <a:off x="3746500" y="1311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5148</xdr:rowOff>
    </xdr:from>
    <xdr:ext cx="534377" cy="259045"/>
    <xdr:sp macro="" textlink="">
      <xdr:nvSpPr>
        <xdr:cNvPr id="182" name="テキスト ボックス 181"/>
        <xdr:cNvSpPr txBox="1"/>
      </xdr:nvSpPr>
      <xdr:spPr>
        <a:xfrm>
          <a:off x="3530111" y="1320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12141</xdr:rowOff>
    </xdr:from>
    <xdr:to>
      <xdr:col>15</xdr:col>
      <xdr:colOff>50800</xdr:colOff>
      <xdr:row>75</xdr:row>
      <xdr:rowOff>156541</xdr:rowOff>
    </xdr:to>
    <xdr:cxnSp macro="">
      <xdr:nvCxnSpPr>
        <xdr:cNvPr id="183" name="直線コネクタ 182"/>
        <xdr:cNvCxnSpPr/>
      </xdr:nvCxnSpPr>
      <xdr:spPr>
        <a:xfrm>
          <a:off x="2019300" y="12870891"/>
          <a:ext cx="889000" cy="14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137592</xdr:rowOff>
    </xdr:from>
    <xdr:to>
      <xdr:col>15</xdr:col>
      <xdr:colOff>101600</xdr:colOff>
      <xdr:row>77</xdr:row>
      <xdr:rowOff>67742</xdr:rowOff>
    </xdr:to>
    <xdr:sp macro="" textlink="">
      <xdr:nvSpPr>
        <xdr:cNvPr id="184" name="フローチャート: 判断 183"/>
        <xdr:cNvSpPr/>
      </xdr:nvSpPr>
      <xdr:spPr>
        <a:xfrm>
          <a:off x="2857500" y="1316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58869</xdr:rowOff>
    </xdr:from>
    <xdr:ext cx="469744" cy="259045"/>
    <xdr:sp macro="" textlink="">
      <xdr:nvSpPr>
        <xdr:cNvPr id="185" name="テキスト ボックス 184"/>
        <xdr:cNvSpPr txBox="1"/>
      </xdr:nvSpPr>
      <xdr:spPr>
        <a:xfrm>
          <a:off x="2673428" y="1326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12141</xdr:rowOff>
    </xdr:from>
    <xdr:to>
      <xdr:col>10</xdr:col>
      <xdr:colOff>114300</xdr:colOff>
      <xdr:row>75</xdr:row>
      <xdr:rowOff>156693</xdr:rowOff>
    </xdr:to>
    <xdr:cxnSp macro="">
      <xdr:nvCxnSpPr>
        <xdr:cNvPr id="186" name="直線コネクタ 185"/>
        <xdr:cNvCxnSpPr/>
      </xdr:nvCxnSpPr>
      <xdr:spPr>
        <a:xfrm flipV="1">
          <a:off x="1130300" y="12870891"/>
          <a:ext cx="889000" cy="14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85471</xdr:rowOff>
    </xdr:from>
    <xdr:to>
      <xdr:col>10</xdr:col>
      <xdr:colOff>165100</xdr:colOff>
      <xdr:row>77</xdr:row>
      <xdr:rowOff>15621</xdr:rowOff>
    </xdr:to>
    <xdr:sp macro="" textlink="">
      <xdr:nvSpPr>
        <xdr:cNvPr id="187" name="フローチャート: 判断 186"/>
        <xdr:cNvSpPr/>
      </xdr:nvSpPr>
      <xdr:spPr>
        <a:xfrm>
          <a:off x="1968500" y="1311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6748</xdr:rowOff>
    </xdr:from>
    <xdr:ext cx="534377" cy="259045"/>
    <xdr:sp macro="" textlink="">
      <xdr:nvSpPr>
        <xdr:cNvPr id="188" name="テキスト ボックス 187"/>
        <xdr:cNvSpPr txBox="1"/>
      </xdr:nvSpPr>
      <xdr:spPr>
        <a:xfrm>
          <a:off x="1752111" y="1320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106998</xdr:rowOff>
    </xdr:from>
    <xdr:to>
      <xdr:col>6</xdr:col>
      <xdr:colOff>38100</xdr:colOff>
      <xdr:row>77</xdr:row>
      <xdr:rowOff>37148</xdr:rowOff>
    </xdr:to>
    <xdr:sp macro="" textlink="">
      <xdr:nvSpPr>
        <xdr:cNvPr id="189" name="フローチャート: 判断 188"/>
        <xdr:cNvSpPr/>
      </xdr:nvSpPr>
      <xdr:spPr>
        <a:xfrm>
          <a:off x="1079500" y="1313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28275</xdr:rowOff>
    </xdr:from>
    <xdr:ext cx="534377" cy="259045"/>
    <xdr:sp macro="" textlink="">
      <xdr:nvSpPr>
        <xdr:cNvPr id="190" name="テキスト ボックス 189"/>
        <xdr:cNvSpPr txBox="1"/>
      </xdr:nvSpPr>
      <xdr:spPr>
        <a:xfrm>
          <a:off x="863111" y="1322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71565</xdr:rowOff>
    </xdr:from>
    <xdr:to>
      <xdr:col>24</xdr:col>
      <xdr:colOff>114300</xdr:colOff>
      <xdr:row>76</xdr:row>
      <xdr:rowOff>1715</xdr:rowOff>
    </xdr:to>
    <xdr:sp macro="" textlink="">
      <xdr:nvSpPr>
        <xdr:cNvPr id="196" name="楕円 195"/>
        <xdr:cNvSpPr/>
      </xdr:nvSpPr>
      <xdr:spPr>
        <a:xfrm>
          <a:off x="4584700" y="1293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94442</xdr:rowOff>
    </xdr:from>
    <xdr:ext cx="534377" cy="259045"/>
    <xdr:sp macro="" textlink="">
      <xdr:nvSpPr>
        <xdr:cNvPr id="197" name="維持補修費該当値テキスト"/>
        <xdr:cNvSpPr txBox="1"/>
      </xdr:nvSpPr>
      <xdr:spPr>
        <a:xfrm>
          <a:off x="4686300" y="1278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45542</xdr:rowOff>
    </xdr:from>
    <xdr:to>
      <xdr:col>20</xdr:col>
      <xdr:colOff>38100</xdr:colOff>
      <xdr:row>75</xdr:row>
      <xdr:rowOff>147141</xdr:rowOff>
    </xdr:to>
    <xdr:sp macro="" textlink="">
      <xdr:nvSpPr>
        <xdr:cNvPr id="198" name="楕円 197"/>
        <xdr:cNvSpPr/>
      </xdr:nvSpPr>
      <xdr:spPr>
        <a:xfrm>
          <a:off x="3746500" y="129042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163669</xdr:rowOff>
    </xdr:from>
    <xdr:ext cx="534377" cy="259045"/>
    <xdr:sp macro="" textlink="">
      <xdr:nvSpPr>
        <xdr:cNvPr id="199" name="テキスト ボックス 198"/>
        <xdr:cNvSpPr txBox="1"/>
      </xdr:nvSpPr>
      <xdr:spPr>
        <a:xfrm>
          <a:off x="3530111" y="1267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105740</xdr:rowOff>
    </xdr:from>
    <xdr:to>
      <xdr:col>15</xdr:col>
      <xdr:colOff>101600</xdr:colOff>
      <xdr:row>76</xdr:row>
      <xdr:rowOff>35889</xdr:rowOff>
    </xdr:to>
    <xdr:sp macro="" textlink="">
      <xdr:nvSpPr>
        <xdr:cNvPr id="200" name="楕円 199"/>
        <xdr:cNvSpPr/>
      </xdr:nvSpPr>
      <xdr:spPr>
        <a:xfrm>
          <a:off x="2857500" y="129644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52417</xdr:rowOff>
    </xdr:from>
    <xdr:ext cx="534377" cy="259045"/>
    <xdr:sp macro="" textlink="">
      <xdr:nvSpPr>
        <xdr:cNvPr id="201" name="テキスト ボックス 200"/>
        <xdr:cNvSpPr txBox="1"/>
      </xdr:nvSpPr>
      <xdr:spPr>
        <a:xfrm>
          <a:off x="2641111" y="1273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132791</xdr:rowOff>
    </xdr:from>
    <xdr:to>
      <xdr:col>10</xdr:col>
      <xdr:colOff>165100</xdr:colOff>
      <xdr:row>75</xdr:row>
      <xdr:rowOff>62941</xdr:rowOff>
    </xdr:to>
    <xdr:sp macro="" textlink="">
      <xdr:nvSpPr>
        <xdr:cNvPr id="202" name="楕円 201"/>
        <xdr:cNvSpPr/>
      </xdr:nvSpPr>
      <xdr:spPr>
        <a:xfrm>
          <a:off x="1968500" y="1282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79468</xdr:rowOff>
    </xdr:from>
    <xdr:ext cx="534377" cy="259045"/>
    <xdr:sp macro="" textlink="">
      <xdr:nvSpPr>
        <xdr:cNvPr id="203" name="テキスト ボックス 202"/>
        <xdr:cNvSpPr txBox="1"/>
      </xdr:nvSpPr>
      <xdr:spPr>
        <a:xfrm>
          <a:off x="1752111" y="1259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105893</xdr:rowOff>
    </xdr:from>
    <xdr:to>
      <xdr:col>6</xdr:col>
      <xdr:colOff>38100</xdr:colOff>
      <xdr:row>76</xdr:row>
      <xdr:rowOff>36043</xdr:rowOff>
    </xdr:to>
    <xdr:sp macro="" textlink="">
      <xdr:nvSpPr>
        <xdr:cNvPr id="204" name="楕円 203"/>
        <xdr:cNvSpPr/>
      </xdr:nvSpPr>
      <xdr:spPr>
        <a:xfrm>
          <a:off x="1079500" y="1296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52570</xdr:rowOff>
    </xdr:from>
    <xdr:ext cx="534377" cy="259045"/>
    <xdr:sp macro="" textlink="">
      <xdr:nvSpPr>
        <xdr:cNvPr id="205" name="テキスト ボックス 204"/>
        <xdr:cNvSpPr txBox="1"/>
      </xdr:nvSpPr>
      <xdr:spPr>
        <a:xfrm>
          <a:off x="863111" y="1273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62751</xdr:rowOff>
    </xdr:from>
    <xdr:to>
      <xdr:col>24</xdr:col>
      <xdr:colOff>62865</xdr:colOff>
      <xdr:row>98</xdr:row>
      <xdr:rowOff>70662</xdr:rowOff>
    </xdr:to>
    <xdr:cxnSp macro="">
      <xdr:nvCxnSpPr>
        <xdr:cNvPr id="230" name="直線コネクタ 229"/>
        <xdr:cNvCxnSpPr/>
      </xdr:nvCxnSpPr>
      <xdr:spPr>
        <a:xfrm flipV="1">
          <a:off x="4633595" y="15493251"/>
          <a:ext cx="1270" cy="1379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74489</xdr:rowOff>
    </xdr:from>
    <xdr:ext cx="534377" cy="259045"/>
    <xdr:sp macro="" textlink="">
      <xdr:nvSpPr>
        <xdr:cNvPr id="231" name="扶助費最小値テキスト"/>
        <xdr:cNvSpPr txBox="1"/>
      </xdr:nvSpPr>
      <xdr:spPr>
        <a:xfrm>
          <a:off x="4686300" y="1687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70662</xdr:rowOff>
    </xdr:from>
    <xdr:to>
      <xdr:col>24</xdr:col>
      <xdr:colOff>152400</xdr:colOff>
      <xdr:row>98</xdr:row>
      <xdr:rowOff>70662</xdr:rowOff>
    </xdr:to>
    <xdr:cxnSp macro="">
      <xdr:nvCxnSpPr>
        <xdr:cNvPr id="232" name="直線コネクタ 231"/>
        <xdr:cNvCxnSpPr/>
      </xdr:nvCxnSpPr>
      <xdr:spPr>
        <a:xfrm>
          <a:off x="4546600" y="16872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9428</xdr:rowOff>
    </xdr:from>
    <xdr:ext cx="599010" cy="259045"/>
    <xdr:sp macro="" textlink="">
      <xdr:nvSpPr>
        <xdr:cNvPr id="233" name="扶助費最大値テキスト"/>
        <xdr:cNvSpPr txBox="1"/>
      </xdr:nvSpPr>
      <xdr:spPr>
        <a:xfrm>
          <a:off x="4686300" y="15268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62751</xdr:rowOff>
    </xdr:from>
    <xdr:to>
      <xdr:col>24</xdr:col>
      <xdr:colOff>152400</xdr:colOff>
      <xdr:row>90</xdr:row>
      <xdr:rowOff>62751</xdr:rowOff>
    </xdr:to>
    <xdr:cxnSp macro="">
      <xdr:nvCxnSpPr>
        <xdr:cNvPr id="234" name="直線コネクタ 233"/>
        <xdr:cNvCxnSpPr/>
      </xdr:nvCxnSpPr>
      <xdr:spPr>
        <a:xfrm>
          <a:off x="4546600" y="15493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162979</xdr:rowOff>
    </xdr:from>
    <xdr:to>
      <xdr:col>24</xdr:col>
      <xdr:colOff>63500</xdr:colOff>
      <xdr:row>97</xdr:row>
      <xdr:rowOff>26823</xdr:rowOff>
    </xdr:to>
    <xdr:cxnSp macro="">
      <xdr:nvCxnSpPr>
        <xdr:cNvPr id="235" name="直線コネクタ 234"/>
        <xdr:cNvCxnSpPr/>
      </xdr:nvCxnSpPr>
      <xdr:spPr>
        <a:xfrm flipV="1">
          <a:off x="3797300" y="16622179"/>
          <a:ext cx="838200" cy="35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92955</xdr:rowOff>
    </xdr:from>
    <xdr:ext cx="534377" cy="259045"/>
    <xdr:sp macro="" textlink="">
      <xdr:nvSpPr>
        <xdr:cNvPr id="236" name="扶助費平均値テキスト"/>
        <xdr:cNvSpPr txBox="1"/>
      </xdr:nvSpPr>
      <xdr:spPr>
        <a:xfrm>
          <a:off x="4686300" y="162092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70078</xdr:rowOff>
    </xdr:from>
    <xdr:to>
      <xdr:col>24</xdr:col>
      <xdr:colOff>114300</xdr:colOff>
      <xdr:row>96</xdr:row>
      <xdr:rowOff>228</xdr:rowOff>
    </xdr:to>
    <xdr:sp macro="" textlink="">
      <xdr:nvSpPr>
        <xdr:cNvPr id="237" name="フローチャート: 判断 236"/>
        <xdr:cNvSpPr/>
      </xdr:nvSpPr>
      <xdr:spPr>
        <a:xfrm>
          <a:off x="4584700" y="1635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26823</xdr:rowOff>
    </xdr:from>
    <xdr:to>
      <xdr:col>19</xdr:col>
      <xdr:colOff>177800</xdr:colOff>
      <xdr:row>97</xdr:row>
      <xdr:rowOff>96520</xdr:rowOff>
    </xdr:to>
    <xdr:cxnSp macro="">
      <xdr:nvCxnSpPr>
        <xdr:cNvPr id="238" name="直線コネクタ 237"/>
        <xdr:cNvCxnSpPr/>
      </xdr:nvCxnSpPr>
      <xdr:spPr>
        <a:xfrm flipV="1">
          <a:off x="2908300" y="16657473"/>
          <a:ext cx="889000" cy="69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65608</xdr:rowOff>
    </xdr:from>
    <xdr:to>
      <xdr:col>20</xdr:col>
      <xdr:colOff>38100</xdr:colOff>
      <xdr:row>95</xdr:row>
      <xdr:rowOff>167208</xdr:rowOff>
    </xdr:to>
    <xdr:sp macro="" textlink="">
      <xdr:nvSpPr>
        <xdr:cNvPr id="239" name="フローチャート: 判断 238"/>
        <xdr:cNvSpPr/>
      </xdr:nvSpPr>
      <xdr:spPr>
        <a:xfrm>
          <a:off x="3746500" y="1635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12285</xdr:rowOff>
    </xdr:from>
    <xdr:ext cx="534377" cy="259045"/>
    <xdr:sp macro="" textlink="">
      <xdr:nvSpPr>
        <xdr:cNvPr id="240" name="テキスト ボックス 239"/>
        <xdr:cNvSpPr txBox="1"/>
      </xdr:nvSpPr>
      <xdr:spPr>
        <a:xfrm>
          <a:off x="3530111" y="1612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87719</xdr:rowOff>
    </xdr:from>
    <xdr:to>
      <xdr:col>15</xdr:col>
      <xdr:colOff>50800</xdr:colOff>
      <xdr:row>97</xdr:row>
      <xdr:rowOff>96520</xdr:rowOff>
    </xdr:to>
    <xdr:cxnSp macro="">
      <xdr:nvCxnSpPr>
        <xdr:cNvPr id="241" name="直線コネクタ 240"/>
        <xdr:cNvCxnSpPr/>
      </xdr:nvCxnSpPr>
      <xdr:spPr>
        <a:xfrm>
          <a:off x="2019300" y="16718369"/>
          <a:ext cx="8890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154851</xdr:rowOff>
    </xdr:from>
    <xdr:to>
      <xdr:col>15</xdr:col>
      <xdr:colOff>101600</xdr:colOff>
      <xdr:row>96</xdr:row>
      <xdr:rowOff>85001</xdr:rowOff>
    </xdr:to>
    <xdr:sp macro="" textlink="">
      <xdr:nvSpPr>
        <xdr:cNvPr id="242" name="フローチャート: 判断 241"/>
        <xdr:cNvSpPr/>
      </xdr:nvSpPr>
      <xdr:spPr>
        <a:xfrm>
          <a:off x="2857500" y="164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101528</xdr:rowOff>
    </xdr:from>
    <xdr:ext cx="534377" cy="259045"/>
    <xdr:sp macro="" textlink="">
      <xdr:nvSpPr>
        <xdr:cNvPr id="243" name="テキスト ボックス 242"/>
        <xdr:cNvSpPr txBox="1"/>
      </xdr:nvSpPr>
      <xdr:spPr>
        <a:xfrm>
          <a:off x="2641111" y="162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87719</xdr:rowOff>
    </xdr:from>
    <xdr:to>
      <xdr:col>10</xdr:col>
      <xdr:colOff>114300</xdr:colOff>
      <xdr:row>97</xdr:row>
      <xdr:rowOff>144208</xdr:rowOff>
    </xdr:to>
    <xdr:cxnSp macro="">
      <xdr:nvCxnSpPr>
        <xdr:cNvPr id="244" name="直線コネクタ 243"/>
        <xdr:cNvCxnSpPr/>
      </xdr:nvCxnSpPr>
      <xdr:spPr>
        <a:xfrm flipV="1">
          <a:off x="1130300" y="16718369"/>
          <a:ext cx="889000" cy="5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35294</xdr:rowOff>
    </xdr:from>
    <xdr:to>
      <xdr:col>10</xdr:col>
      <xdr:colOff>165100</xdr:colOff>
      <xdr:row>96</xdr:row>
      <xdr:rowOff>136894</xdr:rowOff>
    </xdr:to>
    <xdr:sp macro="" textlink="">
      <xdr:nvSpPr>
        <xdr:cNvPr id="245" name="フローチャート: 判断 244"/>
        <xdr:cNvSpPr/>
      </xdr:nvSpPr>
      <xdr:spPr>
        <a:xfrm>
          <a:off x="1968500" y="164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153421</xdr:rowOff>
    </xdr:from>
    <xdr:ext cx="534377" cy="259045"/>
    <xdr:sp macro="" textlink="">
      <xdr:nvSpPr>
        <xdr:cNvPr id="246" name="テキスト ボックス 245"/>
        <xdr:cNvSpPr txBox="1"/>
      </xdr:nvSpPr>
      <xdr:spPr>
        <a:xfrm>
          <a:off x="1752111" y="1626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115088</xdr:rowOff>
    </xdr:from>
    <xdr:to>
      <xdr:col>6</xdr:col>
      <xdr:colOff>38100</xdr:colOff>
      <xdr:row>97</xdr:row>
      <xdr:rowOff>45238</xdr:rowOff>
    </xdr:to>
    <xdr:sp macro="" textlink="">
      <xdr:nvSpPr>
        <xdr:cNvPr id="247" name="フローチャート: 判断 246"/>
        <xdr:cNvSpPr/>
      </xdr:nvSpPr>
      <xdr:spPr>
        <a:xfrm>
          <a:off x="1079500" y="1657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61765</xdr:rowOff>
    </xdr:from>
    <xdr:ext cx="534377" cy="259045"/>
    <xdr:sp macro="" textlink="">
      <xdr:nvSpPr>
        <xdr:cNvPr id="248" name="テキスト ボックス 247"/>
        <xdr:cNvSpPr txBox="1"/>
      </xdr:nvSpPr>
      <xdr:spPr>
        <a:xfrm>
          <a:off x="863111" y="1634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112179</xdr:rowOff>
    </xdr:from>
    <xdr:to>
      <xdr:col>24</xdr:col>
      <xdr:colOff>114300</xdr:colOff>
      <xdr:row>97</xdr:row>
      <xdr:rowOff>42329</xdr:rowOff>
    </xdr:to>
    <xdr:sp macro="" textlink="">
      <xdr:nvSpPr>
        <xdr:cNvPr id="254" name="楕円 253"/>
        <xdr:cNvSpPr/>
      </xdr:nvSpPr>
      <xdr:spPr>
        <a:xfrm>
          <a:off x="4584700" y="1657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90606</xdr:rowOff>
    </xdr:from>
    <xdr:ext cx="534377" cy="259045"/>
    <xdr:sp macro="" textlink="">
      <xdr:nvSpPr>
        <xdr:cNvPr id="255" name="扶助費該当値テキスト"/>
        <xdr:cNvSpPr txBox="1"/>
      </xdr:nvSpPr>
      <xdr:spPr>
        <a:xfrm>
          <a:off x="4686300" y="1654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147473</xdr:rowOff>
    </xdr:from>
    <xdr:to>
      <xdr:col>20</xdr:col>
      <xdr:colOff>38100</xdr:colOff>
      <xdr:row>97</xdr:row>
      <xdr:rowOff>77623</xdr:rowOff>
    </xdr:to>
    <xdr:sp macro="" textlink="">
      <xdr:nvSpPr>
        <xdr:cNvPr id="256" name="楕円 255"/>
        <xdr:cNvSpPr/>
      </xdr:nvSpPr>
      <xdr:spPr>
        <a:xfrm>
          <a:off x="3746500" y="1660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68750</xdr:rowOff>
    </xdr:from>
    <xdr:ext cx="534377" cy="259045"/>
    <xdr:sp macro="" textlink="">
      <xdr:nvSpPr>
        <xdr:cNvPr id="257" name="テキスト ボックス 256"/>
        <xdr:cNvSpPr txBox="1"/>
      </xdr:nvSpPr>
      <xdr:spPr>
        <a:xfrm>
          <a:off x="3530111" y="1669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45720</xdr:rowOff>
    </xdr:from>
    <xdr:to>
      <xdr:col>15</xdr:col>
      <xdr:colOff>101600</xdr:colOff>
      <xdr:row>97</xdr:row>
      <xdr:rowOff>147320</xdr:rowOff>
    </xdr:to>
    <xdr:sp macro="" textlink="">
      <xdr:nvSpPr>
        <xdr:cNvPr id="258" name="楕円 257"/>
        <xdr:cNvSpPr/>
      </xdr:nvSpPr>
      <xdr:spPr>
        <a:xfrm>
          <a:off x="2857500" y="1667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138447</xdr:rowOff>
    </xdr:from>
    <xdr:ext cx="534377" cy="259045"/>
    <xdr:sp macro="" textlink="">
      <xdr:nvSpPr>
        <xdr:cNvPr id="259" name="テキスト ボックス 258"/>
        <xdr:cNvSpPr txBox="1"/>
      </xdr:nvSpPr>
      <xdr:spPr>
        <a:xfrm>
          <a:off x="2641111" y="1676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36919</xdr:rowOff>
    </xdr:from>
    <xdr:to>
      <xdr:col>10</xdr:col>
      <xdr:colOff>165100</xdr:colOff>
      <xdr:row>97</xdr:row>
      <xdr:rowOff>138519</xdr:rowOff>
    </xdr:to>
    <xdr:sp macro="" textlink="">
      <xdr:nvSpPr>
        <xdr:cNvPr id="260" name="楕円 259"/>
        <xdr:cNvSpPr/>
      </xdr:nvSpPr>
      <xdr:spPr>
        <a:xfrm>
          <a:off x="1968500" y="1666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129646</xdr:rowOff>
    </xdr:from>
    <xdr:ext cx="534377" cy="259045"/>
    <xdr:sp macro="" textlink="">
      <xdr:nvSpPr>
        <xdr:cNvPr id="261" name="テキスト ボックス 260"/>
        <xdr:cNvSpPr txBox="1"/>
      </xdr:nvSpPr>
      <xdr:spPr>
        <a:xfrm>
          <a:off x="1752111" y="16760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93408</xdr:rowOff>
    </xdr:from>
    <xdr:to>
      <xdr:col>6</xdr:col>
      <xdr:colOff>38100</xdr:colOff>
      <xdr:row>98</xdr:row>
      <xdr:rowOff>23558</xdr:rowOff>
    </xdr:to>
    <xdr:sp macro="" textlink="">
      <xdr:nvSpPr>
        <xdr:cNvPr id="262" name="楕円 261"/>
        <xdr:cNvSpPr/>
      </xdr:nvSpPr>
      <xdr:spPr>
        <a:xfrm>
          <a:off x="1079500" y="1672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14685</xdr:rowOff>
    </xdr:from>
    <xdr:ext cx="534377" cy="259045"/>
    <xdr:sp macro="" textlink="">
      <xdr:nvSpPr>
        <xdr:cNvPr id="263" name="テキスト ボックス 262"/>
        <xdr:cNvSpPr txBox="1"/>
      </xdr:nvSpPr>
      <xdr:spPr>
        <a:xfrm>
          <a:off x="863111" y="1681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52530</xdr:rowOff>
    </xdr:from>
    <xdr:to>
      <xdr:col>54</xdr:col>
      <xdr:colOff>189865</xdr:colOff>
      <xdr:row>38</xdr:row>
      <xdr:rowOff>25400</xdr:rowOff>
    </xdr:to>
    <xdr:cxnSp macro="">
      <xdr:nvCxnSpPr>
        <xdr:cNvPr id="285" name="直線コネクタ 284"/>
        <xdr:cNvCxnSpPr/>
      </xdr:nvCxnSpPr>
      <xdr:spPr>
        <a:xfrm flipV="1">
          <a:off x="10475595" y="5196030"/>
          <a:ext cx="1270" cy="134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534377" cy="259045"/>
    <xdr:sp macro="" textlink="">
      <xdr:nvSpPr>
        <xdr:cNvPr id="286" name="補助費等最小値テキスト"/>
        <xdr:cNvSpPr txBox="1"/>
      </xdr:nvSpPr>
      <xdr:spPr>
        <a:xfrm>
          <a:off x="10528300" y="654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7" name="直線コネクタ 286"/>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170657</xdr:rowOff>
    </xdr:from>
    <xdr:ext cx="599010" cy="259045"/>
    <xdr:sp macro="" textlink="">
      <xdr:nvSpPr>
        <xdr:cNvPr id="288" name="補助費等最大値テキスト"/>
        <xdr:cNvSpPr txBox="1"/>
      </xdr:nvSpPr>
      <xdr:spPr>
        <a:xfrm>
          <a:off x="10528300" y="4971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52530</xdr:rowOff>
    </xdr:from>
    <xdr:to>
      <xdr:col>55</xdr:col>
      <xdr:colOff>88900</xdr:colOff>
      <xdr:row>30</xdr:row>
      <xdr:rowOff>52530</xdr:rowOff>
    </xdr:to>
    <xdr:cxnSp macro="">
      <xdr:nvCxnSpPr>
        <xdr:cNvPr id="289" name="直線コネクタ 288"/>
        <xdr:cNvCxnSpPr/>
      </xdr:nvCxnSpPr>
      <xdr:spPr>
        <a:xfrm>
          <a:off x="10388600" y="519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40458</xdr:rowOff>
    </xdr:from>
    <xdr:to>
      <xdr:col>55</xdr:col>
      <xdr:colOff>0</xdr:colOff>
      <xdr:row>37</xdr:row>
      <xdr:rowOff>49885</xdr:rowOff>
    </xdr:to>
    <xdr:cxnSp macro="">
      <xdr:nvCxnSpPr>
        <xdr:cNvPr id="290" name="直線コネクタ 289"/>
        <xdr:cNvCxnSpPr/>
      </xdr:nvCxnSpPr>
      <xdr:spPr>
        <a:xfrm flipV="1">
          <a:off x="9639300" y="6384108"/>
          <a:ext cx="838200" cy="9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153764</xdr:rowOff>
    </xdr:from>
    <xdr:ext cx="599010" cy="259045"/>
    <xdr:sp macro="" textlink="">
      <xdr:nvSpPr>
        <xdr:cNvPr id="291" name="補助費等平均値テキスト"/>
        <xdr:cNvSpPr txBox="1"/>
      </xdr:nvSpPr>
      <xdr:spPr>
        <a:xfrm>
          <a:off x="10528300" y="61545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130887</xdr:rowOff>
    </xdr:from>
    <xdr:to>
      <xdr:col>55</xdr:col>
      <xdr:colOff>50800</xdr:colOff>
      <xdr:row>37</xdr:row>
      <xdr:rowOff>61037</xdr:rowOff>
    </xdr:to>
    <xdr:sp macro="" textlink="">
      <xdr:nvSpPr>
        <xdr:cNvPr id="292" name="フローチャート: 判断 291"/>
        <xdr:cNvSpPr/>
      </xdr:nvSpPr>
      <xdr:spPr>
        <a:xfrm>
          <a:off x="10426700" y="63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41775</xdr:rowOff>
    </xdr:from>
    <xdr:to>
      <xdr:col>50</xdr:col>
      <xdr:colOff>114300</xdr:colOff>
      <xdr:row>37</xdr:row>
      <xdr:rowOff>49885</xdr:rowOff>
    </xdr:to>
    <xdr:cxnSp macro="">
      <xdr:nvCxnSpPr>
        <xdr:cNvPr id="293" name="直線コネクタ 292"/>
        <xdr:cNvCxnSpPr/>
      </xdr:nvCxnSpPr>
      <xdr:spPr>
        <a:xfrm>
          <a:off x="8750300" y="6385425"/>
          <a:ext cx="889000" cy="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165840</xdr:rowOff>
    </xdr:from>
    <xdr:to>
      <xdr:col>50</xdr:col>
      <xdr:colOff>165100</xdr:colOff>
      <xdr:row>37</xdr:row>
      <xdr:rowOff>95990</xdr:rowOff>
    </xdr:to>
    <xdr:sp macro="" textlink="">
      <xdr:nvSpPr>
        <xdr:cNvPr id="294" name="フローチャート: 判断 293"/>
        <xdr:cNvSpPr/>
      </xdr:nvSpPr>
      <xdr:spPr>
        <a:xfrm>
          <a:off x="9588500" y="633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112517</xdr:rowOff>
    </xdr:from>
    <xdr:ext cx="599010" cy="259045"/>
    <xdr:sp macro="" textlink="">
      <xdr:nvSpPr>
        <xdr:cNvPr id="295" name="テキスト ボックス 294"/>
        <xdr:cNvSpPr txBox="1"/>
      </xdr:nvSpPr>
      <xdr:spPr>
        <a:xfrm>
          <a:off x="9339795" y="611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41775</xdr:rowOff>
    </xdr:from>
    <xdr:to>
      <xdr:col>45</xdr:col>
      <xdr:colOff>177800</xdr:colOff>
      <xdr:row>37</xdr:row>
      <xdr:rowOff>54997</xdr:rowOff>
    </xdr:to>
    <xdr:cxnSp macro="">
      <xdr:nvCxnSpPr>
        <xdr:cNvPr id="296" name="直線コネクタ 295"/>
        <xdr:cNvCxnSpPr/>
      </xdr:nvCxnSpPr>
      <xdr:spPr>
        <a:xfrm flipV="1">
          <a:off x="7861300" y="6385425"/>
          <a:ext cx="889000" cy="1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4899</xdr:rowOff>
    </xdr:from>
    <xdr:to>
      <xdr:col>46</xdr:col>
      <xdr:colOff>38100</xdr:colOff>
      <xdr:row>37</xdr:row>
      <xdr:rowOff>106499</xdr:rowOff>
    </xdr:to>
    <xdr:sp macro="" textlink="">
      <xdr:nvSpPr>
        <xdr:cNvPr id="297" name="フローチャート: 判断 296"/>
        <xdr:cNvSpPr/>
      </xdr:nvSpPr>
      <xdr:spPr>
        <a:xfrm>
          <a:off x="8699500" y="6348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97626</xdr:rowOff>
    </xdr:from>
    <xdr:ext cx="599010" cy="259045"/>
    <xdr:sp macro="" textlink="">
      <xdr:nvSpPr>
        <xdr:cNvPr id="298" name="テキスト ボックス 297"/>
        <xdr:cNvSpPr txBox="1"/>
      </xdr:nvSpPr>
      <xdr:spPr>
        <a:xfrm>
          <a:off x="8450795" y="6441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54997</xdr:rowOff>
    </xdr:from>
    <xdr:to>
      <xdr:col>41</xdr:col>
      <xdr:colOff>50800</xdr:colOff>
      <xdr:row>37</xdr:row>
      <xdr:rowOff>93804</xdr:rowOff>
    </xdr:to>
    <xdr:cxnSp macro="">
      <xdr:nvCxnSpPr>
        <xdr:cNvPr id="299" name="直線コネクタ 298"/>
        <xdr:cNvCxnSpPr/>
      </xdr:nvCxnSpPr>
      <xdr:spPr>
        <a:xfrm flipV="1">
          <a:off x="6972300" y="6398647"/>
          <a:ext cx="889000" cy="38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33268</xdr:rowOff>
    </xdr:from>
    <xdr:to>
      <xdr:col>41</xdr:col>
      <xdr:colOff>101600</xdr:colOff>
      <xdr:row>37</xdr:row>
      <xdr:rowOff>134868</xdr:rowOff>
    </xdr:to>
    <xdr:sp macro="" textlink="">
      <xdr:nvSpPr>
        <xdr:cNvPr id="300" name="フローチャート: 判断 299"/>
        <xdr:cNvSpPr/>
      </xdr:nvSpPr>
      <xdr:spPr>
        <a:xfrm>
          <a:off x="7810500" y="637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125995</xdr:rowOff>
    </xdr:from>
    <xdr:ext cx="534377" cy="259045"/>
    <xdr:sp macro="" textlink="">
      <xdr:nvSpPr>
        <xdr:cNvPr id="301" name="テキスト ボックス 300"/>
        <xdr:cNvSpPr txBox="1"/>
      </xdr:nvSpPr>
      <xdr:spPr>
        <a:xfrm>
          <a:off x="7594111" y="646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50392</xdr:rowOff>
    </xdr:from>
    <xdr:to>
      <xdr:col>36</xdr:col>
      <xdr:colOff>165100</xdr:colOff>
      <xdr:row>37</xdr:row>
      <xdr:rowOff>151992</xdr:rowOff>
    </xdr:to>
    <xdr:sp macro="" textlink="">
      <xdr:nvSpPr>
        <xdr:cNvPr id="302" name="フローチャート: 判断 301"/>
        <xdr:cNvSpPr/>
      </xdr:nvSpPr>
      <xdr:spPr>
        <a:xfrm>
          <a:off x="6921500" y="6394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143119</xdr:rowOff>
    </xdr:from>
    <xdr:ext cx="534377" cy="259045"/>
    <xdr:sp macro="" textlink="">
      <xdr:nvSpPr>
        <xdr:cNvPr id="303" name="テキスト ボックス 302"/>
        <xdr:cNvSpPr txBox="1"/>
      </xdr:nvSpPr>
      <xdr:spPr>
        <a:xfrm>
          <a:off x="6705111" y="648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161108</xdr:rowOff>
    </xdr:from>
    <xdr:to>
      <xdr:col>55</xdr:col>
      <xdr:colOff>50800</xdr:colOff>
      <xdr:row>37</xdr:row>
      <xdr:rowOff>91258</xdr:rowOff>
    </xdr:to>
    <xdr:sp macro="" textlink="">
      <xdr:nvSpPr>
        <xdr:cNvPr id="309" name="楕円 308"/>
        <xdr:cNvSpPr/>
      </xdr:nvSpPr>
      <xdr:spPr>
        <a:xfrm>
          <a:off x="10426700" y="633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139535</xdr:rowOff>
    </xdr:from>
    <xdr:ext cx="599010" cy="259045"/>
    <xdr:sp macro="" textlink="">
      <xdr:nvSpPr>
        <xdr:cNvPr id="310" name="補助費等該当値テキスト"/>
        <xdr:cNvSpPr txBox="1"/>
      </xdr:nvSpPr>
      <xdr:spPr>
        <a:xfrm>
          <a:off x="10528300" y="631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170535</xdr:rowOff>
    </xdr:from>
    <xdr:to>
      <xdr:col>50</xdr:col>
      <xdr:colOff>165100</xdr:colOff>
      <xdr:row>37</xdr:row>
      <xdr:rowOff>100685</xdr:rowOff>
    </xdr:to>
    <xdr:sp macro="" textlink="">
      <xdr:nvSpPr>
        <xdr:cNvPr id="311" name="楕円 310"/>
        <xdr:cNvSpPr/>
      </xdr:nvSpPr>
      <xdr:spPr>
        <a:xfrm>
          <a:off x="9588500" y="634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91812</xdr:rowOff>
    </xdr:from>
    <xdr:ext cx="599010" cy="259045"/>
    <xdr:sp macro="" textlink="">
      <xdr:nvSpPr>
        <xdr:cNvPr id="312" name="テキスト ボックス 311"/>
        <xdr:cNvSpPr txBox="1"/>
      </xdr:nvSpPr>
      <xdr:spPr>
        <a:xfrm>
          <a:off x="9339795" y="6435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162425</xdr:rowOff>
    </xdr:from>
    <xdr:to>
      <xdr:col>46</xdr:col>
      <xdr:colOff>38100</xdr:colOff>
      <xdr:row>37</xdr:row>
      <xdr:rowOff>92575</xdr:rowOff>
    </xdr:to>
    <xdr:sp macro="" textlink="">
      <xdr:nvSpPr>
        <xdr:cNvPr id="313" name="楕円 312"/>
        <xdr:cNvSpPr/>
      </xdr:nvSpPr>
      <xdr:spPr>
        <a:xfrm>
          <a:off x="8699500" y="633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109102</xdr:rowOff>
    </xdr:from>
    <xdr:ext cx="599010" cy="259045"/>
    <xdr:sp macro="" textlink="">
      <xdr:nvSpPr>
        <xdr:cNvPr id="314" name="テキスト ボックス 313"/>
        <xdr:cNvSpPr txBox="1"/>
      </xdr:nvSpPr>
      <xdr:spPr>
        <a:xfrm>
          <a:off x="8450795" y="6109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4197</xdr:rowOff>
    </xdr:from>
    <xdr:to>
      <xdr:col>41</xdr:col>
      <xdr:colOff>101600</xdr:colOff>
      <xdr:row>37</xdr:row>
      <xdr:rowOff>105797</xdr:rowOff>
    </xdr:to>
    <xdr:sp macro="" textlink="">
      <xdr:nvSpPr>
        <xdr:cNvPr id="315" name="楕円 314"/>
        <xdr:cNvSpPr/>
      </xdr:nvSpPr>
      <xdr:spPr>
        <a:xfrm>
          <a:off x="7810500" y="634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122324</xdr:rowOff>
    </xdr:from>
    <xdr:ext cx="599010" cy="259045"/>
    <xdr:sp macro="" textlink="">
      <xdr:nvSpPr>
        <xdr:cNvPr id="316" name="テキスト ボックス 315"/>
        <xdr:cNvSpPr txBox="1"/>
      </xdr:nvSpPr>
      <xdr:spPr>
        <a:xfrm>
          <a:off x="7561795" y="6123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43004</xdr:rowOff>
    </xdr:from>
    <xdr:to>
      <xdr:col>36</xdr:col>
      <xdr:colOff>165100</xdr:colOff>
      <xdr:row>37</xdr:row>
      <xdr:rowOff>144604</xdr:rowOff>
    </xdr:to>
    <xdr:sp macro="" textlink="">
      <xdr:nvSpPr>
        <xdr:cNvPr id="317" name="楕円 316"/>
        <xdr:cNvSpPr/>
      </xdr:nvSpPr>
      <xdr:spPr>
        <a:xfrm>
          <a:off x="6921500" y="638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161131</xdr:rowOff>
    </xdr:from>
    <xdr:ext cx="534377" cy="259045"/>
    <xdr:sp macro="" textlink="">
      <xdr:nvSpPr>
        <xdr:cNvPr id="318" name="テキスト ボックス 317"/>
        <xdr:cNvSpPr txBox="1"/>
      </xdr:nvSpPr>
      <xdr:spPr>
        <a:xfrm>
          <a:off x="6705111" y="616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0" name="テキスト ボックス 339"/>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13487</xdr:rowOff>
    </xdr:from>
    <xdr:to>
      <xdr:col>54</xdr:col>
      <xdr:colOff>189865</xdr:colOff>
      <xdr:row>59</xdr:row>
      <xdr:rowOff>50562</xdr:rowOff>
    </xdr:to>
    <xdr:cxnSp macro="">
      <xdr:nvCxnSpPr>
        <xdr:cNvPr id="344" name="直線コネクタ 343"/>
        <xdr:cNvCxnSpPr/>
      </xdr:nvCxnSpPr>
      <xdr:spPr>
        <a:xfrm flipV="1">
          <a:off x="10475595" y="8757437"/>
          <a:ext cx="1270" cy="1408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54389</xdr:rowOff>
    </xdr:from>
    <xdr:ext cx="534377" cy="259045"/>
    <xdr:sp macro="" textlink="">
      <xdr:nvSpPr>
        <xdr:cNvPr id="345" name="普通建設事業費最小値テキスト"/>
        <xdr:cNvSpPr txBox="1"/>
      </xdr:nvSpPr>
      <xdr:spPr>
        <a:xfrm>
          <a:off x="10528300" y="1016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50562</xdr:rowOff>
    </xdr:from>
    <xdr:to>
      <xdr:col>55</xdr:col>
      <xdr:colOff>88900</xdr:colOff>
      <xdr:row>59</xdr:row>
      <xdr:rowOff>50562</xdr:rowOff>
    </xdr:to>
    <xdr:cxnSp macro="">
      <xdr:nvCxnSpPr>
        <xdr:cNvPr id="346" name="直線コネクタ 345"/>
        <xdr:cNvCxnSpPr/>
      </xdr:nvCxnSpPr>
      <xdr:spPr>
        <a:xfrm>
          <a:off x="10388600" y="10166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131614</xdr:rowOff>
    </xdr:from>
    <xdr:ext cx="599010" cy="259045"/>
    <xdr:sp macro="" textlink="">
      <xdr:nvSpPr>
        <xdr:cNvPr id="347" name="普通建設事業費最大値テキスト"/>
        <xdr:cNvSpPr txBox="1"/>
      </xdr:nvSpPr>
      <xdr:spPr>
        <a:xfrm>
          <a:off x="10528300" y="8532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13487</xdr:rowOff>
    </xdr:from>
    <xdr:to>
      <xdr:col>55</xdr:col>
      <xdr:colOff>88900</xdr:colOff>
      <xdr:row>51</xdr:row>
      <xdr:rowOff>13487</xdr:rowOff>
    </xdr:to>
    <xdr:cxnSp macro="">
      <xdr:nvCxnSpPr>
        <xdr:cNvPr id="348" name="直線コネクタ 347"/>
        <xdr:cNvCxnSpPr/>
      </xdr:nvCxnSpPr>
      <xdr:spPr>
        <a:xfrm>
          <a:off x="10388600" y="8757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223</xdr:rowOff>
    </xdr:from>
    <xdr:to>
      <xdr:col>55</xdr:col>
      <xdr:colOff>0</xdr:colOff>
      <xdr:row>58</xdr:row>
      <xdr:rowOff>44696</xdr:rowOff>
    </xdr:to>
    <xdr:cxnSp macro="">
      <xdr:nvCxnSpPr>
        <xdr:cNvPr id="349" name="直線コネクタ 348"/>
        <xdr:cNvCxnSpPr/>
      </xdr:nvCxnSpPr>
      <xdr:spPr>
        <a:xfrm flipV="1">
          <a:off x="9639300" y="9944323"/>
          <a:ext cx="838200" cy="4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11952</xdr:rowOff>
    </xdr:from>
    <xdr:ext cx="599010" cy="259045"/>
    <xdr:sp macro="" textlink="">
      <xdr:nvSpPr>
        <xdr:cNvPr id="350" name="普通建設事業費平均値テキスト"/>
        <xdr:cNvSpPr txBox="1"/>
      </xdr:nvSpPr>
      <xdr:spPr>
        <a:xfrm>
          <a:off x="10528300" y="99560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33525</xdr:rowOff>
    </xdr:from>
    <xdr:to>
      <xdr:col>55</xdr:col>
      <xdr:colOff>50800</xdr:colOff>
      <xdr:row>58</xdr:row>
      <xdr:rowOff>135125</xdr:rowOff>
    </xdr:to>
    <xdr:sp macro="" textlink="">
      <xdr:nvSpPr>
        <xdr:cNvPr id="351" name="フローチャート: 判断 350"/>
        <xdr:cNvSpPr/>
      </xdr:nvSpPr>
      <xdr:spPr>
        <a:xfrm>
          <a:off x="10426700" y="997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101564</xdr:rowOff>
    </xdr:from>
    <xdr:to>
      <xdr:col>50</xdr:col>
      <xdr:colOff>114300</xdr:colOff>
      <xdr:row>58</xdr:row>
      <xdr:rowOff>44696</xdr:rowOff>
    </xdr:to>
    <xdr:cxnSp macro="">
      <xdr:nvCxnSpPr>
        <xdr:cNvPr id="352" name="直線コネクタ 351"/>
        <xdr:cNvCxnSpPr/>
      </xdr:nvCxnSpPr>
      <xdr:spPr>
        <a:xfrm>
          <a:off x="8750300" y="9874214"/>
          <a:ext cx="889000" cy="11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43936</xdr:rowOff>
    </xdr:from>
    <xdr:to>
      <xdr:col>50</xdr:col>
      <xdr:colOff>165100</xdr:colOff>
      <xdr:row>58</xdr:row>
      <xdr:rowOff>145536</xdr:rowOff>
    </xdr:to>
    <xdr:sp macro="" textlink="">
      <xdr:nvSpPr>
        <xdr:cNvPr id="353" name="フローチャート: 判断 352"/>
        <xdr:cNvSpPr/>
      </xdr:nvSpPr>
      <xdr:spPr>
        <a:xfrm>
          <a:off x="9588500" y="998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136663</xdr:rowOff>
    </xdr:from>
    <xdr:ext cx="599010" cy="259045"/>
    <xdr:sp macro="" textlink="">
      <xdr:nvSpPr>
        <xdr:cNvPr id="354" name="テキスト ボックス 353"/>
        <xdr:cNvSpPr txBox="1"/>
      </xdr:nvSpPr>
      <xdr:spPr>
        <a:xfrm>
          <a:off x="9339795" y="10080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101564</xdr:rowOff>
    </xdr:from>
    <xdr:to>
      <xdr:col>45</xdr:col>
      <xdr:colOff>177800</xdr:colOff>
      <xdr:row>57</xdr:row>
      <xdr:rowOff>161038</xdr:rowOff>
    </xdr:to>
    <xdr:cxnSp macro="">
      <xdr:nvCxnSpPr>
        <xdr:cNvPr id="355" name="直線コネクタ 354"/>
        <xdr:cNvCxnSpPr/>
      </xdr:nvCxnSpPr>
      <xdr:spPr>
        <a:xfrm flipV="1">
          <a:off x="7861300" y="9874214"/>
          <a:ext cx="889000" cy="5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66463</xdr:rowOff>
    </xdr:from>
    <xdr:to>
      <xdr:col>46</xdr:col>
      <xdr:colOff>38100</xdr:colOff>
      <xdr:row>58</xdr:row>
      <xdr:rowOff>168063</xdr:rowOff>
    </xdr:to>
    <xdr:sp macro="" textlink="">
      <xdr:nvSpPr>
        <xdr:cNvPr id="356" name="フローチャート: 判断 355"/>
        <xdr:cNvSpPr/>
      </xdr:nvSpPr>
      <xdr:spPr>
        <a:xfrm>
          <a:off x="8699500" y="1001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159190</xdr:rowOff>
    </xdr:from>
    <xdr:ext cx="534377" cy="259045"/>
    <xdr:sp macro="" textlink="">
      <xdr:nvSpPr>
        <xdr:cNvPr id="357" name="テキスト ボックス 356"/>
        <xdr:cNvSpPr txBox="1"/>
      </xdr:nvSpPr>
      <xdr:spPr>
        <a:xfrm>
          <a:off x="8483111" y="1010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134310</xdr:rowOff>
    </xdr:from>
    <xdr:to>
      <xdr:col>41</xdr:col>
      <xdr:colOff>50800</xdr:colOff>
      <xdr:row>57</xdr:row>
      <xdr:rowOff>161038</xdr:rowOff>
    </xdr:to>
    <xdr:cxnSp macro="">
      <xdr:nvCxnSpPr>
        <xdr:cNvPr id="358" name="直線コネクタ 357"/>
        <xdr:cNvCxnSpPr/>
      </xdr:nvCxnSpPr>
      <xdr:spPr>
        <a:xfrm>
          <a:off x="6972300" y="9906960"/>
          <a:ext cx="889000" cy="2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3646</xdr:rowOff>
    </xdr:from>
    <xdr:to>
      <xdr:col>41</xdr:col>
      <xdr:colOff>101600</xdr:colOff>
      <xdr:row>58</xdr:row>
      <xdr:rowOff>105246</xdr:rowOff>
    </xdr:to>
    <xdr:sp macro="" textlink="">
      <xdr:nvSpPr>
        <xdr:cNvPr id="359" name="フローチャート: 判断 358"/>
        <xdr:cNvSpPr/>
      </xdr:nvSpPr>
      <xdr:spPr>
        <a:xfrm>
          <a:off x="7810500" y="994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96373</xdr:rowOff>
    </xdr:from>
    <xdr:ext cx="599010" cy="259045"/>
    <xdr:sp macro="" textlink="">
      <xdr:nvSpPr>
        <xdr:cNvPr id="360" name="テキスト ボックス 359"/>
        <xdr:cNvSpPr txBox="1"/>
      </xdr:nvSpPr>
      <xdr:spPr>
        <a:xfrm>
          <a:off x="7561795" y="10040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167968</xdr:rowOff>
    </xdr:from>
    <xdr:to>
      <xdr:col>36</xdr:col>
      <xdr:colOff>165100</xdr:colOff>
      <xdr:row>58</xdr:row>
      <xdr:rowOff>98118</xdr:rowOff>
    </xdr:to>
    <xdr:sp macro="" textlink="">
      <xdr:nvSpPr>
        <xdr:cNvPr id="361" name="フローチャート: 判断 360"/>
        <xdr:cNvSpPr/>
      </xdr:nvSpPr>
      <xdr:spPr>
        <a:xfrm>
          <a:off x="6921500" y="994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89245</xdr:rowOff>
    </xdr:from>
    <xdr:ext cx="599010" cy="259045"/>
    <xdr:sp macro="" textlink="">
      <xdr:nvSpPr>
        <xdr:cNvPr id="362" name="テキスト ボックス 361"/>
        <xdr:cNvSpPr txBox="1"/>
      </xdr:nvSpPr>
      <xdr:spPr>
        <a:xfrm>
          <a:off x="6672795" y="10033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120873</xdr:rowOff>
    </xdr:from>
    <xdr:to>
      <xdr:col>55</xdr:col>
      <xdr:colOff>50800</xdr:colOff>
      <xdr:row>58</xdr:row>
      <xdr:rowOff>51023</xdr:rowOff>
    </xdr:to>
    <xdr:sp macro="" textlink="">
      <xdr:nvSpPr>
        <xdr:cNvPr id="368" name="楕円 367"/>
        <xdr:cNvSpPr/>
      </xdr:nvSpPr>
      <xdr:spPr>
        <a:xfrm>
          <a:off x="10426700" y="989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143750</xdr:rowOff>
    </xdr:from>
    <xdr:ext cx="599010" cy="259045"/>
    <xdr:sp macro="" textlink="">
      <xdr:nvSpPr>
        <xdr:cNvPr id="369" name="普通建設事業費該当値テキスト"/>
        <xdr:cNvSpPr txBox="1"/>
      </xdr:nvSpPr>
      <xdr:spPr>
        <a:xfrm>
          <a:off x="10528300" y="9744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165346</xdr:rowOff>
    </xdr:from>
    <xdr:to>
      <xdr:col>50</xdr:col>
      <xdr:colOff>165100</xdr:colOff>
      <xdr:row>58</xdr:row>
      <xdr:rowOff>95496</xdr:rowOff>
    </xdr:to>
    <xdr:sp macro="" textlink="">
      <xdr:nvSpPr>
        <xdr:cNvPr id="370" name="楕円 369"/>
        <xdr:cNvSpPr/>
      </xdr:nvSpPr>
      <xdr:spPr>
        <a:xfrm>
          <a:off x="9588500" y="993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112023</xdr:rowOff>
    </xdr:from>
    <xdr:ext cx="599010" cy="259045"/>
    <xdr:sp macro="" textlink="">
      <xdr:nvSpPr>
        <xdr:cNvPr id="371" name="テキスト ボックス 370"/>
        <xdr:cNvSpPr txBox="1"/>
      </xdr:nvSpPr>
      <xdr:spPr>
        <a:xfrm>
          <a:off x="9339795" y="9713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50764</xdr:rowOff>
    </xdr:from>
    <xdr:to>
      <xdr:col>46</xdr:col>
      <xdr:colOff>38100</xdr:colOff>
      <xdr:row>57</xdr:row>
      <xdr:rowOff>152364</xdr:rowOff>
    </xdr:to>
    <xdr:sp macro="" textlink="">
      <xdr:nvSpPr>
        <xdr:cNvPr id="372" name="楕円 371"/>
        <xdr:cNvSpPr/>
      </xdr:nvSpPr>
      <xdr:spPr>
        <a:xfrm>
          <a:off x="8699500" y="982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168891</xdr:rowOff>
    </xdr:from>
    <xdr:ext cx="599010" cy="259045"/>
    <xdr:sp macro="" textlink="">
      <xdr:nvSpPr>
        <xdr:cNvPr id="373" name="テキスト ボックス 372"/>
        <xdr:cNvSpPr txBox="1"/>
      </xdr:nvSpPr>
      <xdr:spPr>
        <a:xfrm>
          <a:off x="8450795" y="9598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110238</xdr:rowOff>
    </xdr:from>
    <xdr:to>
      <xdr:col>41</xdr:col>
      <xdr:colOff>101600</xdr:colOff>
      <xdr:row>58</xdr:row>
      <xdr:rowOff>40388</xdr:rowOff>
    </xdr:to>
    <xdr:sp macro="" textlink="">
      <xdr:nvSpPr>
        <xdr:cNvPr id="374" name="楕円 373"/>
        <xdr:cNvSpPr/>
      </xdr:nvSpPr>
      <xdr:spPr>
        <a:xfrm>
          <a:off x="7810500" y="988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56915</xdr:rowOff>
    </xdr:from>
    <xdr:ext cx="599010" cy="259045"/>
    <xdr:sp macro="" textlink="">
      <xdr:nvSpPr>
        <xdr:cNvPr id="375" name="テキスト ボックス 374"/>
        <xdr:cNvSpPr txBox="1"/>
      </xdr:nvSpPr>
      <xdr:spPr>
        <a:xfrm>
          <a:off x="7561795" y="9658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83510</xdr:rowOff>
    </xdr:from>
    <xdr:to>
      <xdr:col>36</xdr:col>
      <xdr:colOff>165100</xdr:colOff>
      <xdr:row>58</xdr:row>
      <xdr:rowOff>13660</xdr:rowOff>
    </xdr:to>
    <xdr:sp macro="" textlink="">
      <xdr:nvSpPr>
        <xdr:cNvPr id="376" name="楕円 375"/>
        <xdr:cNvSpPr/>
      </xdr:nvSpPr>
      <xdr:spPr>
        <a:xfrm>
          <a:off x="6921500" y="985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30187</xdr:rowOff>
    </xdr:from>
    <xdr:ext cx="599010" cy="259045"/>
    <xdr:sp macro="" textlink="">
      <xdr:nvSpPr>
        <xdr:cNvPr id="377" name="テキスト ボックス 376"/>
        <xdr:cNvSpPr txBox="1"/>
      </xdr:nvSpPr>
      <xdr:spPr>
        <a:xfrm>
          <a:off x="6672795" y="9631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51078</xdr:rowOff>
    </xdr:from>
    <xdr:to>
      <xdr:col>54</xdr:col>
      <xdr:colOff>189865</xdr:colOff>
      <xdr:row>78</xdr:row>
      <xdr:rowOff>139700</xdr:rowOff>
    </xdr:to>
    <xdr:cxnSp macro="">
      <xdr:nvCxnSpPr>
        <xdr:cNvPr id="399" name="直線コネクタ 398"/>
        <xdr:cNvCxnSpPr/>
      </xdr:nvCxnSpPr>
      <xdr:spPr>
        <a:xfrm flipV="1">
          <a:off x="10475595" y="12052578"/>
          <a:ext cx="1270" cy="1460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0"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1" name="直線コネクタ 400"/>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169205</xdr:rowOff>
    </xdr:from>
    <xdr:ext cx="599010" cy="259045"/>
    <xdr:sp macro="" textlink="">
      <xdr:nvSpPr>
        <xdr:cNvPr id="402" name="普通建設事業費 （ うち新規整備　）最大値テキスト"/>
        <xdr:cNvSpPr txBox="1"/>
      </xdr:nvSpPr>
      <xdr:spPr>
        <a:xfrm>
          <a:off x="10528300" y="11827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51078</xdr:rowOff>
    </xdr:from>
    <xdr:to>
      <xdr:col>55</xdr:col>
      <xdr:colOff>88900</xdr:colOff>
      <xdr:row>70</xdr:row>
      <xdr:rowOff>51078</xdr:rowOff>
    </xdr:to>
    <xdr:cxnSp macro="">
      <xdr:nvCxnSpPr>
        <xdr:cNvPr id="403" name="直線コネクタ 402"/>
        <xdr:cNvCxnSpPr/>
      </xdr:nvCxnSpPr>
      <xdr:spPr>
        <a:xfrm>
          <a:off x="10388600" y="12052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57598</xdr:rowOff>
    </xdr:from>
    <xdr:to>
      <xdr:col>55</xdr:col>
      <xdr:colOff>0</xdr:colOff>
      <xdr:row>78</xdr:row>
      <xdr:rowOff>67001</xdr:rowOff>
    </xdr:to>
    <xdr:cxnSp macro="">
      <xdr:nvCxnSpPr>
        <xdr:cNvPr id="404" name="直線コネクタ 403"/>
        <xdr:cNvCxnSpPr/>
      </xdr:nvCxnSpPr>
      <xdr:spPr>
        <a:xfrm>
          <a:off x="9639300" y="13430698"/>
          <a:ext cx="838200" cy="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168774</xdr:rowOff>
    </xdr:from>
    <xdr:ext cx="534377" cy="259045"/>
    <xdr:sp macro="" textlink="">
      <xdr:nvSpPr>
        <xdr:cNvPr id="405" name="普通建設事業費 （ うち新規整備　）平均値テキスト"/>
        <xdr:cNvSpPr txBox="1"/>
      </xdr:nvSpPr>
      <xdr:spPr>
        <a:xfrm>
          <a:off x="10528300" y="13370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18897</xdr:rowOff>
    </xdr:from>
    <xdr:to>
      <xdr:col>55</xdr:col>
      <xdr:colOff>50800</xdr:colOff>
      <xdr:row>78</xdr:row>
      <xdr:rowOff>120497</xdr:rowOff>
    </xdr:to>
    <xdr:sp macro="" textlink="">
      <xdr:nvSpPr>
        <xdr:cNvPr id="406" name="フローチャート: 判断 405"/>
        <xdr:cNvSpPr/>
      </xdr:nvSpPr>
      <xdr:spPr>
        <a:xfrm>
          <a:off x="10426700" y="1339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32990</xdr:rowOff>
    </xdr:from>
    <xdr:to>
      <xdr:col>50</xdr:col>
      <xdr:colOff>114300</xdr:colOff>
      <xdr:row>78</xdr:row>
      <xdr:rowOff>57598</xdr:rowOff>
    </xdr:to>
    <xdr:cxnSp macro="">
      <xdr:nvCxnSpPr>
        <xdr:cNvPr id="407" name="直線コネクタ 406"/>
        <xdr:cNvCxnSpPr/>
      </xdr:nvCxnSpPr>
      <xdr:spPr>
        <a:xfrm>
          <a:off x="8750300" y="13406090"/>
          <a:ext cx="889000" cy="24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8663</xdr:rowOff>
    </xdr:from>
    <xdr:to>
      <xdr:col>50</xdr:col>
      <xdr:colOff>165100</xdr:colOff>
      <xdr:row>78</xdr:row>
      <xdr:rowOff>110263</xdr:rowOff>
    </xdr:to>
    <xdr:sp macro="" textlink="">
      <xdr:nvSpPr>
        <xdr:cNvPr id="408" name="フローチャート: 判断 407"/>
        <xdr:cNvSpPr/>
      </xdr:nvSpPr>
      <xdr:spPr>
        <a:xfrm>
          <a:off x="9588500" y="1338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101390</xdr:rowOff>
    </xdr:from>
    <xdr:ext cx="534377" cy="259045"/>
    <xdr:sp macro="" textlink="">
      <xdr:nvSpPr>
        <xdr:cNvPr id="409" name="テキスト ボックス 408"/>
        <xdr:cNvSpPr txBox="1"/>
      </xdr:nvSpPr>
      <xdr:spPr>
        <a:xfrm>
          <a:off x="9372111" y="1347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32990</xdr:rowOff>
    </xdr:from>
    <xdr:to>
      <xdr:col>45</xdr:col>
      <xdr:colOff>177800</xdr:colOff>
      <xdr:row>78</xdr:row>
      <xdr:rowOff>52656</xdr:rowOff>
    </xdr:to>
    <xdr:cxnSp macro="">
      <xdr:nvCxnSpPr>
        <xdr:cNvPr id="410" name="直線コネクタ 409"/>
        <xdr:cNvCxnSpPr/>
      </xdr:nvCxnSpPr>
      <xdr:spPr>
        <a:xfrm flipV="1">
          <a:off x="7861300" y="13406090"/>
          <a:ext cx="889000" cy="19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969</xdr:rowOff>
    </xdr:from>
    <xdr:to>
      <xdr:col>46</xdr:col>
      <xdr:colOff>38100</xdr:colOff>
      <xdr:row>78</xdr:row>
      <xdr:rowOff>102569</xdr:rowOff>
    </xdr:to>
    <xdr:sp macro="" textlink="">
      <xdr:nvSpPr>
        <xdr:cNvPr id="411" name="フローチャート: 判断 410"/>
        <xdr:cNvSpPr/>
      </xdr:nvSpPr>
      <xdr:spPr>
        <a:xfrm>
          <a:off x="8699500" y="13374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93696</xdr:rowOff>
    </xdr:from>
    <xdr:ext cx="534377" cy="259045"/>
    <xdr:sp macro="" textlink="">
      <xdr:nvSpPr>
        <xdr:cNvPr id="412" name="テキスト ボックス 411"/>
        <xdr:cNvSpPr txBox="1"/>
      </xdr:nvSpPr>
      <xdr:spPr>
        <a:xfrm>
          <a:off x="8483111" y="1346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114494</xdr:rowOff>
    </xdr:from>
    <xdr:to>
      <xdr:col>41</xdr:col>
      <xdr:colOff>101600</xdr:colOff>
      <xdr:row>78</xdr:row>
      <xdr:rowOff>44644</xdr:rowOff>
    </xdr:to>
    <xdr:sp macro="" textlink="">
      <xdr:nvSpPr>
        <xdr:cNvPr id="413" name="フローチャート: 判断 412"/>
        <xdr:cNvSpPr/>
      </xdr:nvSpPr>
      <xdr:spPr>
        <a:xfrm>
          <a:off x="7810500" y="13316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61171</xdr:rowOff>
    </xdr:from>
    <xdr:ext cx="534377" cy="259045"/>
    <xdr:sp macro="" textlink="">
      <xdr:nvSpPr>
        <xdr:cNvPr id="414" name="テキスト ボックス 413"/>
        <xdr:cNvSpPr txBox="1"/>
      </xdr:nvSpPr>
      <xdr:spPr>
        <a:xfrm>
          <a:off x="7594111" y="1309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16201</xdr:rowOff>
    </xdr:from>
    <xdr:to>
      <xdr:col>55</xdr:col>
      <xdr:colOff>50800</xdr:colOff>
      <xdr:row>78</xdr:row>
      <xdr:rowOff>117801</xdr:rowOff>
    </xdr:to>
    <xdr:sp macro="" textlink="">
      <xdr:nvSpPr>
        <xdr:cNvPr id="420" name="楕円 419"/>
        <xdr:cNvSpPr/>
      </xdr:nvSpPr>
      <xdr:spPr>
        <a:xfrm>
          <a:off x="10426700" y="1338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147028</xdr:rowOff>
    </xdr:from>
    <xdr:ext cx="534377" cy="259045"/>
    <xdr:sp macro="" textlink="">
      <xdr:nvSpPr>
        <xdr:cNvPr id="421" name="普通建設事業費 （ うち新規整備　）該当値テキスト"/>
        <xdr:cNvSpPr txBox="1"/>
      </xdr:nvSpPr>
      <xdr:spPr>
        <a:xfrm>
          <a:off x="10528300" y="1317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6798</xdr:rowOff>
    </xdr:from>
    <xdr:to>
      <xdr:col>50</xdr:col>
      <xdr:colOff>165100</xdr:colOff>
      <xdr:row>78</xdr:row>
      <xdr:rowOff>108398</xdr:rowOff>
    </xdr:to>
    <xdr:sp macro="" textlink="">
      <xdr:nvSpPr>
        <xdr:cNvPr id="422" name="楕円 421"/>
        <xdr:cNvSpPr/>
      </xdr:nvSpPr>
      <xdr:spPr>
        <a:xfrm>
          <a:off x="9588500" y="1337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124925</xdr:rowOff>
    </xdr:from>
    <xdr:ext cx="534377" cy="259045"/>
    <xdr:sp macro="" textlink="">
      <xdr:nvSpPr>
        <xdr:cNvPr id="423" name="テキスト ボックス 422"/>
        <xdr:cNvSpPr txBox="1"/>
      </xdr:nvSpPr>
      <xdr:spPr>
        <a:xfrm>
          <a:off x="9372111" y="1315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153640</xdr:rowOff>
    </xdr:from>
    <xdr:to>
      <xdr:col>46</xdr:col>
      <xdr:colOff>38100</xdr:colOff>
      <xdr:row>78</xdr:row>
      <xdr:rowOff>83790</xdr:rowOff>
    </xdr:to>
    <xdr:sp macro="" textlink="">
      <xdr:nvSpPr>
        <xdr:cNvPr id="424" name="楕円 423"/>
        <xdr:cNvSpPr/>
      </xdr:nvSpPr>
      <xdr:spPr>
        <a:xfrm>
          <a:off x="8699500" y="1335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100317</xdr:rowOff>
    </xdr:from>
    <xdr:ext cx="534377" cy="259045"/>
    <xdr:sp macro="" textlink="">
      <xdr:nvSpPr>
        <xdr:cNvPr id="425" name="テキスト ボックス 424"/>
        <xdr:cNvSpPr txBox="1"/>
      </xdr:nvSpPr>
      <xdr:spPr>
        <a:xfrm>
          <a:off x="8483111" y="1313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1856</xdr:rowOff>
    </xdr:from>
    <xdr:to>
      <xdr:col>41</xdr:col>
      <xdr:colOff>101600</xdr:colOff>
      <xdr:row>78</xdr:row>
      <xdr:rowOff>103456</xdr:rowOff>
    </xdr:to>
    <xdr:sp macro="" textlink="">
      <xdr:nvSpPr>
        <xdr:cNvPr id="426" name="楕円 425"/>
        <xdr:cNvSpPr/>
      </xdr:nvSpPr>
      <xdr:spPr>
        <a:xfrm>
          <a:off x="7810500" y="1337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94583</xdr:rowOff>
    </xdr:from>
    <xdr:ext cx="534377" cy="259045"/>
    <xdr:sp macro="" textlink="">
      <xdr:nvSpPr>
        <xdr:cNvPr id="427" name="テキスト ボックス 426"/>
        <xdr:cNvSpPr txBox="1"/>
      </xdr:nvSpPr>
      <xdr:spPr>
        <a:xfrm>
          <a:off x="7594111" y="1346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140500</xdr:rowOff>
    </xdr:from>
    <xdr:to>
      <xdr:col>54</xdr:col>
      <xdr:colOff>189865</xdr:colOff>
      <xdr:row>99</xdr:row>
      <xdr:rowOff>16583</xdr:rowOff>
    </xdr:to>
    <xdr:cxnSp macro="">
      <xdr:nvCxnSpPr>
        <xdr:cNvPr id="451" name="直線コネクタ 450"/>
        <xdr:cNvCxnSpPr/>
      </xdr:nvCxnSpPr>
      <xdr:spPr>
        <a:xfrm flipV="1">
          <a:off x="10475595" y="15571000"/>
          <a:ext cx="1270" cy="1419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20410</xdr:rowOff>
    </xdr:from>
    <xdr:ext cx="469744" cy="259045"/>
    <xdr:sp macro="" textlink="">
      <xdr:nvSpPr>
        <xdr:cNvPr id="452" name="普通建設事業費 （ うち更新整備　）最小値テキスト"/>
        <xdr:cNvSpPr txBox="1"/>
      </xdr:nvSpPr>
      <xdr:spPr>
        <a:xfrm>
          <a:off x="10528300" y="1699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16583</xdr:rowOff>
    </xdr:from>
    <xdr:to>
      <xdr:col>55</xdr:col>
      <xdr:colOff>88900</xdr:colOff>
      <xdr:row>99</xdr:row>
      <xdr:rowOff>16583</xdr:rowOff>
    </xdr:to>
    <xdr:cxnSp macro="">
      <xdr:nvCxnSpPr>
        <xdr:cNvPr id="453" name="直線コネクタ 452"/>
        <xdr:cNvCxnSpPr/>
      </xdr:nvCxnSpPr>
      <xdr:spPr>
        <a:xfrm>
          <a:off x="10388600" y="16990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87177</xdr:rowOff>
    </xdr:from>
    <xdr:ext cx="599010" cy="259045"/>
    <xdr:sp macro="" textlink="">
      <xdr:nvSpPr>
        <xdr:cNvPr id="454" name="普通建設事業費 （ うち更新整備　）最大値テキスト"/>
        <xdr:cNvSpPr txBox="1"/>
      </xdr:nvSpPr>
      <xdr:spPr>
        <a:xfrm>
          <a:off x="10528300" y="15346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140500</xdr:rowOff>
    </xdr:from>
    <xdr:to>
      <xdr:col>55</xdr:col>
      <xdr:colOff>88900</xdr:colOff>
      <xdr:row>90</xdr:row>
      <xdr:rowOff>140500</xdr:rowOff>
    </xdr:to>
    <xdr:cxnSp macro="">
      <xdr:nvCxnSpPr>
        <xdr:cNvPr id="455" name="直線コネクタ 454"/>
        <xdr:cNvCxnSpPr/>
      </xdr:nvCxnSpPr>
      <xdr:spPr>
        <a:xfrm>
          <a:off x="10388600" y="155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152242</xdr:rowOff>
    </xdr:from>
    <xdr:to>
      <xdr:col>55</xdr:col>
      <xdr:colOff>0</xdr:colOff>
      <xdr:row>96</xdr:row>
      <xdr:rowOff>137909</xdr:rowOff>
    </xdr:to>
    <xdr:cxnSp macro="">
      <xdr:nvCxnSpPr>
        <xdr:cNvPr id="456" name="直線コネクタ 455"/>
        <xdr:cNvCxnSpPr/>
      </xdr:nvCxnSpPr>
      <xdr:spPr>
        <a:xfrm flipV="1">
          <a:off x="9639300" y="16439992"/>
          <a:ext cx="838200" cy="15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28129</xdr:rowOff>
    </xdr:from>
    <xdr:ext cx="534377" cy="259045"/>
    <xdr:sp macro="" textlink="">
      <xdr:nvSpPr>
        <xdr:cNvPr id="457" name="普通建設事業費 （ うち更新整備　）平均値テキスト"/>
        <xdr:cNvSpPr txBox="1"/>
      </xdr:nvSpPr>
      <xdr:spPr>
        <a:xfrm>
          <a:off x="10528300" y="16487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49702</xdr:rowOff>
    </xdr:from>
    <xdr:to>
      <xdr:col>55</xdr:col>
      <xdr:colOff>50800</xdr:colOff>
      <xdr:row>96</xdr:row>
      <xdr:rowOff>151302</xdr:rowOff>
    </xdr:to>
    <xdr:sp macro="" textlink="">
      <xdr:nvSpPr>
        <xdr:cNvPr id="458" name="フローチャート: 判断 457"/>
        <xdr:cNvSpPr/>
      </xdr:nvSpPr>
      <xdr:spPr>
        <a:xfrm>
          <a:off x="10426700" y="1650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137909</xdr:rowOff>
    </xdr:from>
    <xdr:to>
      <xdr:col>50</xdr:col>
      <xdr:colOff>114300</xdr:colOff>
      <xdr:row>96</xdr:row>
      <xdr:rowOff>165585</xdr:rowOff>
    </xdr:to>
    <xdr:cxnSp macro="">
      <xdr:nvCxnSpPr>
        <xdr:cNvPr id="459" name="直線コネクタ 458"/>
        <xdr:cNvCxnSpPr/>
      </xdr:nvCxnSpPr>
      <xdr:spPr>
        <a:xfrm flipV="1">
          <a:off x="8750300" y="16597109"/>
          <a:ext cx="889000" cy="27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96185</xdr:rowOff>
    </xdr:from>
    <xdr:to>
      <xdr:col>50</xdr:col>
      <xdr:colOff>165100</xdr:colOff>
      <xdr:row>97</xdr:row>
      <xdr:rowOff>26335</xdr:rowOff>
    </xdr:to>
    <xdr:sp macro="" textlink="">
      <xdr:nvSpPr>
        <xdr:cNvPr id="460" name="フローチャート: 判断 459"/>
        <xdr:cNvSpPr/>
      </xdr:nvSpPr>
      <xdr:spPr>
        <a:xfrm>
          <a:off x="9588500" y="1655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17462</xdr:rowOff>
    </xdr:from>
    <xdr:ext cx="534377" cy="259045"/>
    <xdr:sp macro="" textlink="">
      <xdr:nvSpPr>
        <xdr:cNvPr id="461" name="テキスト ボックス 460"/>
        <xdr:cNvSpPr txBox="1"/>
      </xdr:nvSpPr>
      <xdr:spPr>
        <a:xfrm>
          <a:off x="9372111" y="1664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32845</xdr:rowOff>
    </xdr:from>
    <xdr:to>
      <xdr:col>45</xdr:col>
      <xdr:colOff>177800</xdr:colOff>
      <xdr:row>96</xdr:row>
      <xdr:rowOff>165585</xdr:rowOff>
    </xdr:to>
    <xdr:cxnSp macro="">
      <xdr:nvCxnSpPr>
        <xdr:cNvPr id="462" name="直線コネクタ 461"/>
        <xdr:cNvCxnSpPr/>
      </xdr:nvCxnSpPr>
      <xdr:spPr>
        <a:xfrm>
          <a:off x="7861300" y="16149145"/>
          <a:ext cx="889000" cy="47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33342</xdr:rowOff>
    </xdr:from>
    <xdr:to>
      <xdr:col>46</xdr:col>
      <xdr:colOff>38100</xdr:colOff>
      <xdr:row>97</xdr:row>
      <xdr:rowOff>134942</xdr:rowOff>
    </xdr:to>
    <xdr:sp macro="" textlink="">
      <xdr:nvSpPr>
        <xdr:cNvPr id="463" name="フローチャート: 判断 462"/>
        <xdr:cNvSpPr/>
      </xdr:nvSpPr>
      <xdr:spPr>
        <a:xfrm>
          <a:off x="8699500" y="16663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126069</xdr:rowOff>
    </xdr:from>
    <xdr:ext cx="534377" cy="259045"/>
    <xdr:sp macro="" textlink="">
      <xdr:nvSpPr>
        <xdr:cNvPr id="464" name="テキスト ボックス 463"/>
        <xdr:cNvSpPr txBox="1"/>
      </xdr:nvSpPr>
      <xdr:spPr>
        <a:xfrm>
          <a:off x="8483111" y="1675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146889</xdr:rowOff>
    </xdr:from>
    <xdr:to>
      <xdr:col>41</xdr:col>
      <xdr:colOff>101600</xdr:colOff>
      <xdr:row>97</xdr:row>
      <xdr:rowOff>77039</xdr:rowOff>
    </xdr:to>
    <xdr:sp macro="" textlink="">
      <xdr:nvSpPr>
        <xdr:cNvPr id="465" name="フローチャート: 判断 464"/>
        <xdr:cNvSpPr/>
      </xdr:nvSpPr>
      <xdr:spPr>
        <a:xfrm>
          <a:off x="7810500" y="1660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68166</xdr:rowOff>
    </xdr:from>
    <xdr:ext cx="534377" cy="259045"/>
    <xdr:sp macro="" textlink="">
      <xdr:nvSpPr>
        <xdr:cNvPr id="466" name="テキスト ボックス 465"/>
        <xdr:cNvSpPr txBox="1"/>
      </xdr:nvSpPr>
      <xdr:spPr>
        <a:xfrm>
          <a:off x="7594111" y="1669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101442</xdr:rowOff>
    </xdr:from>
    <xdr:to>
      <xdr:col>55</xdr:col>
      <xdr:colOff>50800</xdr:colOff>
      <xdr:row>96</xdr:row>
      <xdr:rowOff>31592</xdr:rowOff>
    </xdr:to>
    <xdr:sp macro="" textlink="">
      <xdr:nvSpPr>
        <xdr:cNvPr id="472" name="楕円 471"/>
        <xdr:cNvSpPr/>
      </xdr:nvSpPr>
      <xdr:spPr>
        <a:xfrm>
          <a:off x="10426700" y="1638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124319</xdr:rowOff>
    </xdr:from>
    <xdr:ext cx="534377" cy="259045"/>
    <xdr:sp macro="" textlink="">
      <xdr:nvSpPr>
        <xdr:cNvPr id="473" name="普通建設事業費 （ うち更新整備　）該当値テキスト"/>
        <xdr:cNvSpPr txBox="1"/>
      </xdr:nvSpPr>
      <xdr:spPr>
        <a:xfrm>
          <a:off x="10528300" y="1624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87109</xdr:rowOff>
    </xdr:from>
    <xdr:to>
      <xdr:col>50</xdr:col>
      <xdr:colOff>165100</xdr:colOff>
      <xdr:row>97</xdr:row>
      <xdr:rowOff>17259</xdr:rowOff>
    </xdr:to>
    <xdr:sp macro="" textlink="">
      <xdr:nvSpPr>
        <xdr:cNvPr id="474" name="楕円 473"/>
        <xdr:cNvSpPr/>
      </xdr:nvSpPr>
      <xdr:spPr>
        <a:xfrm>
          <a:off x="9588500" y="1654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33786</xdr:rowOff>
    </xdr:from>
    <xdr:ext cx="534377" cy="259045"/>
    <xdr:sp macro="" textlink="">
      <xdr:nvSpPr>
        <xdr:cNvPr id="475" name="テキスト ボックス 474"/>
        <xdr:cNvSpPr txBox="1"/>
      </xdr:nvSpPr>
      <xdr:spPr>
        <a:xfrm>
          <a:off x="9372111" y="1632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114785</xdr:rowOff>
    </xdr:from>
    <xdr:to>
      <xdr:col>46</xdr:col>
      <xdr:colOff>38100</xdr:colOff>
      <xdr:row>97</xdr:row>
      <xdr:rowOff>44935</xdr:rowOff>
    </xdr:to>
    <xdr:sp macro="" textlink="">
      <xdr:nvSpPr>
        <xdr:cNvPr id="476" name="楕円 475"/>
        <xdr:cNvSpPr/>
      </xdr:nvSpPr>
      <xdr:spPr>
        <a:xfrm>
          <a:off x="8699500" y="16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61462</xdr:rowOff>
    </xdr:from>
    <xdr:ext cx="534377" cy="259045"/>
    <xdr:sp macro="" textlink="">
      <xdr:nvSpPr>
        <xdr:cNvPr id="477" name="テキスト ボックス 476"/>
        <xdr:cNvSpPr txBox="1"/>
      </xdr:nvSpPr>
      <xdr:spPr>
        <a:xfrm>
          <a:off x="8483111" y="16349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153495</xdr:rowOff>
    </xdr:from>
    <xdr:to>
      <xdr:col>41</xdr:col>
      <xdr:colOff>101600</xdr:colOff>
      <xdr:row>94</xdr:row>
      <xdr:rowOff>83645</xdr:rowOff>
    </xdr:to>
    <xdr:sp macro="" textlink="">
      <xdr:nvSpPr>
        <xdr:cNvPr id="478" name="楕円 477"/>
        <xdr:cNvSpPr/>
      </xdr:nvSpPr>
      <xdr:spPr>
        <a:xfrm>
          <a:off x="7810500" y="1609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100172</xdr:rowOff>
    </xdr:from>
    <xdr:ext cx="599010" cy="259045"/>
    <xdr:sp macro="" textlink="">
      <xdr:nvSpPr>
        <xdr:cNvPr id="479" name="テキスト ボックス 478"/>
        <xdr:cNvSpPr txBox="1"/>
      </xdr:nvSpPr>
      <xdr:spPr>
        <a:xfrm>
          <a:off x="7561795" y="15873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0" name="直線コネクタ 48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1" name="テキスト ボックス 49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2" name="直線コネクタ 49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3" name="テキスト ボックス 492"/>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4" name="直線コネクタ 49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5" name="テキスト ボックス 494"/>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6" name="直線コネクタ 49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497" name="テキスト ボックス 496"/>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8" name="直線コネクタ 49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499" name="テキスト ボックス 498"/>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0" name="直線コネクタ 49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1" name="テキスト ボックス 50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85479</xdr:rowOff>
    </xdr:from>
    <xdr:to>
      <xdr:col>85</xdr:col>
      <xdr:colOff>126364</xdr:colOff>
      <xdr:row>39</xdr:row>
      <xdr:rowOff>98878</xdr:rowOff>
    </xdr:to>
    <xdr:cxnSp macro="">
      <xdr:nvCxnSpPr>
        <xdr:cNvPr id="505" name="直線コネクタ 504"/>
        <xdr:cNvCxnSpPr/>
      </xdr:nvCxnSpPr>
      <xdr:spPr>
        <a:xfrm flipV="1">
          <a:off x="16317595" y="5228979"/>
          <a:ext cx="1269" cy="1556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103200</xdr:rowOff>
    </xdr:from>
    <xdr:ext cx="249299" cy="259045"/>
    <xdr:sp macro="" textlink="">
      <xdr:nvSpPr>
        <xdr:cNvPr id="506" name="災害復旧事業費最小値テキスト"/>
        <xdr:cNvSpPr txBox="1"/>
      </xdr:nvSpPr>
      <xdr:spPr>
        <a:xfrm>
          <a:off x="16370300" y="67897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7" name="直線コネクタ 50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32156</xdr:rowOff>
    </xdr:from>
    <xdr:ext cx="599010" cy="259045"/>
    <xdr:sp macro="" textlink="">
      <xdr:nvSpPr>
        <xdr:cNvPr id="508" name="災害復旧事業費最大値テキスト"/>
        <xdr:cNvSpPr txBox="1"/>
      </xdr:nvSpPr>
      <xdr:spPr>
        <a:xfrm>
          <a:off x="16370300" y="5004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85479</xdr:rowOff>
    </xdr:from>
    <xdr:to>
      <xdr:col>86</xdr:col>
      <xdr:colOff>25400</xdr:colOff>
      <xdr:row>30</xdr:row>
      <xdr:rowOff>85479</xdr:rowOff>
    </xdr:to>
    <xdr:cxnSp macro="">
      <xdr:nvCxnSpPr>
        <xdr:cNvPr id="509" name="直線コネクタ 508"/>
        <xdr:cNvCxnSpPr/>
      </xdr:nvCxnSpPr>
      <xdr:spPr>
        <a:xfrm>
          <a:off x="16230600" y="5228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84238</xdr:rowOff>
    </xdr:from>
    <xdr:to>
      <xdr:col>85</xdr:col>
      <xdr:colOff>127000</xdr:colOff>
      <xdr:row>39</xdr:row>
      <xdr:rowOff>94444</xdr:rowOff>
    </xdr:to>
    <xdr:cxnSp macro="">
      <xdr:nvCxnSpPr>
        <xdr:cNvPr id="510" name="直線コネクタ 509"/>
        <xdr:cNvCxnSpPr/>
      </xdr:nvCxnSpPr>
      <xdr:spPr>
        <a:xfrm>
          <a:off x="15481300" y="6770788"/>
          <a:ext cx="838200" cy="10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20651</xdr:rowOff>
    </xdr:from>
    <xdr:ext cx="534377" cy="259045"/>
    <xdr:sp macro="" textlink="">
      <xdr:nvSpPr>
        <xdr:cNvPr id="511" name="災害復旧事業費平均値テキスト"/>
        <xdr:cNvSpPr txBox="1"/>
      </xdr:nvSpPr>
      <xdr:spPr>
        <a:xfrm>
          <a:off x="16370300" y="6535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169224</xdr:rowOff>
    </xdr:from>
    <xdr:to>
      <xdr:col>85</xdr:col>
      <xdr:colOff>177800</xdr:colOff>
      <xdr:row>39</xdr:row>
      <xdr:rowOff>99374</xdr:rowOff>
    </xdr:to>
    <xdr:sp macro="" textlink="">
      <xdr:nvSpPr>
        <xdr:cNvPr id="512" name="フローチャート: 判断 511"/>
        <xdr:cNvSpPr/>
      </xdr:nvSpPr>
      <xdr:spPr>
        <a:xfrm>
          <a:off x="16268700" y="668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84238</xdr:rowOff>
    </xdr:from>
    <xdr:to>
      <xdr:col>81</xdr:col>
      <xdr:colOff>50800</xdr:colOff>
      <xdr:row>39</xdr:row>
      <xdr:rowOff>92837</xdr:rowOff>
    </xdr:to>
    <xdr:cxnSp macro="">
      <xdr:nvCxnSpPr>
        <xdr:cNvPr id="513" name="直線コネクタ 512"/>
        <xdr:cNvCxnSpPr/>
      </xdr:nvCxnSpPr>
      <xdr:spPr>
        <a:xfrm flipV="1">
          <a:off x="14592300" y="6770788"/>
          <a:ext cx="889000" cy="8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16101</xdr:rowOff>
    </xdr:from>
    <xdr:to>
      <xdr:col>81</xdr:col>
      <xdr:colOff>101600</xdr:colOff>
      <xdr:row>39</xdr:row>
      <xdr:rowOff>117701</xdr:rowOff>
    </xdr:to>
    <xdr:sp macro="" textlink="">
      <xdr:nvSpPr>
        <xdr:cNvPr id="514" name="フローチャート: 判断 513"/>
        <xdr:cNvSpPr/>
      </xdr:nvSpPr>
      <xdr:spPr>
        <a:xfrm>
          <a:off x="15430500" y="670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134228</xdr:rowOff>
    </xdr:from>
    <xdr:ext cx="469744" cy="259045"/>
    <xdr:sp macro="" textlink="">
      <xdr:nvSpPr>
        <xdr:cNvPr id="515" name="テキスト ボックス 514"/>
        <xdr:cNvSpPr txBox="1"/>
      </xdr:nvSpPr>
      <xdr:spPr>
        <a:xfrm>
          <a:off x="15246428" y="647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92837</xdr:rowOff>
    </xdr:from>
    <xdr:to>
      <xdr:col>76</xdr:col>
      <xdr:colOff>114300</xdr:colOff>
      <xdr:row>39</xdr:row>
      <xdr:rowOff>98878</xdr:rowOff>
    </xdr:to>
    <xdr:cxnSp macro="">
      <xdr:nvCxnSpPr>
        <xdr:cNvPr id="516" name="直線コネクタ 515"/>
        <xdr:cNvCxnSpPr/>
      </xdr:nvCxnSpPr>
      <xdr:spPr>
        <a:xfrm flipV="1">
          <a:off x="13703300" y="6779387"/>
          <a:ext cx="889000" cy="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29042</xdr:rowOff>
    </xdr:from>
    <xdr:to>
      <xdr:col>76</xdr:col>
      <xdr:colOff>165100</xdr:colOff>
      <xdr:row>39</xdr:row>
      <xdr:rowOff>130642</xdr:rowOff>
    </xdr:to>
    <xdr:sp macro="" textlink="">
      <xdr:nvSpPr>
        <xdr:cNvPr id="517" name="フローチャート: 判断 516"/>
        <xdr:cNvSpPr/>
      </xdr:nvSpPr>
      <xdr:spPr>
        <a:xfrm>
          <a:off x="14541500" y="671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147169</xdr:rowOff>
    </xdr:from>
    <xdr:ext cx="469744" cy="259045"/>
    <xdr:sp macro="" textlink="">
      <xdr:nvSpPr>
        <xdr:cNvPr id="518" name="テキスト ボックス 517"/>
        <xdr:cNvSpPr txBox="1"/>
      </xdr:nvSpPr>
      <xdr:spPr>
        <a:xfrm>
          <a:off x="14357428" y="649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67132</xdr:rowOff>
    </xdr:from>
    <xdr:to>
      <xdr:col>71</xdr:col>
      <xdr:colOff>177800</xdr:colOff>
      <xdr:row>39</xdr:row>
      <xdr:rowOff>98878</xdr:rowOff>
    </xdr:to>
    <xdr:cxnSp macro="">
      <xdr:nvCxnSpPr>
        <xdr:cNvPr id="519" name="直線コネクタ 518"/>
        <xdr:cNvCxnSpPr/>
      </xdr:nvCxnSpPr>
      <xdr:spPr>
        <a:xfrm>
          <a:off x="12814300" y="6753682"/>
          <a:ext cx="889000" cy="31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169488</xdr:rowOff>
    </xdr:from>
    <xdr:to>
      <xdr:col>72</xdr:col>
      <xdr:colOff>38100</xdr:colOff>
      <xdr:row>39</xdr:row>
      <xdr:rowOff>99638</xdr:rowOff>
    </xdr:to>
    <xdr:sp macro="" textlink="">
      <xdr:nvSpPr>
        <xdr:cNvPr id="520" name="フローチャート: 判断 519"/>
        <xdr:cNvSpPr/>
      </xdr:nvSpPr>
      <xdr:spPr>
        <a:xfrm>
          <a:off x="13652500" y="668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116165</xdr:rowOff>
    </xdr:from>
    <xdr:ext cx="534377" cy="259045"/>
    <xdr:sp macro="" textlink="">
      <xdr:nvSpPr>
        <xdr:cNvPr id="521" name="テキスト ボックス 520"/>
        <xdr:cNvSpPr txBox="1"/>
      </xdr:nvSpPr>
      <xdr:spPr>
        <a:xfrm>
          <a:off x="13436111" y="645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2666</xdr:rowOff>
    </xdr:from>
    <xdr:to>
      <xdr:col>67</xdr:col>
      <xdr:colOff>101600</xdr:colOff>
      <xdr:row>39</xdr:row>
      <xdr:rowOff>104266</xdr:rowOff>
    </xdr:to>
    <xdr:sp macro="" textlink="">
      <xdr:nvSpPr>
        <xdr:cNvPr id="522" name="フローチャート: 判断 521"/>
        <xdr:cNvSpPr/>
      </xdr:nvSpPr>
      <xdr:spPr>
        <a:xfrm>
          <a:off x="12763500" y="6689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120793</xdr:rowOff>
    </xdr:from>
    <xdr:ext cx="534377" cy="259045"/>
    <xdr:sp macro="" textlink="">
      <xdr:nvSpPr>
        <xdr:cNvPr id="523" name="テキスト ボックス 522"/>
        <xdr:cNvSpPr txBox="1"/>
      </xdr:nvSpPr>
      <xdr:spPr>
        <a:xfrm>
          <a:off x="12547111" y="6464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43644</xdr:rowOff>
    </xdr:from>
    <xdr:to>
      <xdr:col>85</xdr:col>
      <xdr:colOff>177800</xdr:colOff>
      <xdr:row>39</xdr:row>
      <xdr:rowOff>145244</xdr:rowOff>
    </xdr:to>
    <xdr:sp macro="" textlink="">
      <xdr:nvSpPr>
        <xdr:cNvPr id="529" name="楕円 528"/>
        <xdr:cNvSpPr/>
      </xdr:nvSpPr>
      <xdr:spPr>
        <a:xfrm>
          <a:off x="16268700" y="673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147651</xdr:rowOff>
    </xdr:from>
    <xdr:ext cx="469744" cy="259045"/>
    <xdr:sp macro="" textlink="">
      <xdr:nvSpPr>
        <xdr:cNvPr id="530" name="災害復旧事業費該当値テキスト"/>
        <xdr:cNvSpPr txBox="1"/>
      </xdr:nvSpPr>
      <xdr:spPr>
        <a:xfrm>
          <a:off x="16370300" y="666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33438</xdr:rowOff>
    </xdr:from>
    <xdr:to>
      <xdr:col>81</xdr:col>
      <xdr:colOff>101600</xdr:colOff>
      <xdr:row>39</xdr:row>
      <xdr:rowOff>135038</xdr:rowOff>
    </xdr:to>
    <xdr:sp macro="" textlink="">
      <xdr:nvSpPr>
        <xdr:cNvPr id="531" name="楕円 530"/>
        <xdr:cNvSpPr/>
      </xdr:nvSpPr>
      <xdr:spPr>
        <a:xfrm>
          <a:off x="15430500" y="671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126165</xdr:rowOff>
    </xdr:from>
    <xdr:ext cx="469744" cy="259045"/>
    <xdr:sp macro="" textlink="">
      <xdr:nvSpPr>
        <xdr:cNvPr id="532" name="テキスト ボックス 531"/>
        <xdr:cNvSpPr txBox="1"/>
      </xdr:nvSpPr>
      <xdr:spPr>
        <a:xfrm>
          <a:off x="15246428" y="681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42037</xdr:rowOff>
    </xdr:from>
    <xdr:to>
      <xdr:col>76</xdr:col>
      <xdr:colOff>165100</xdr:colOff>
      <xdr:row>39</xdr:row>
      <xdr:rowOff>143637</xdr:rowOff>
    </xdr:to>
    <xdr:sp macro="" textlink="">
      <xdr:nvSpPr>
        <xdr:cNvPr id="533" name="楕円 532"/>
        <xdr:cNvSpPr/>
      </xdr:nvSpPr>
      <xdr:spPr>
        <a:xfrm>
          <a:off x="14541500" y="672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134764</xdr:rowOff>
    </xdr:from>
    <xdr:ext cx="469744" cy="259045"/>
    <xdr:sp macro="" textlink="">
      <xdr:nvSpPr>
        <xdr:cNvPr id="534" name="テキスト ボックス 533"/>
        <xdr:cNvSpPr txBox="1"/>
      </xdr:nvSpPr>
      <xdr:spPr>
        <a:xfrm>
          <a:off x="14357428" y="6821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35" name="楕円 534"/>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36" name="テキスト ボックス 535"/>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16332</xdr:rowOff>
    </xdr:from>
    <xdr:to>
      <xdr:col>67</xdr:col>
      <xdr:colOff>101600</xdr:colOff>
      <xdr:row>39</xdr:row>
      <xdr:rowOff>117932</xdr:rowOff>
    </xdr:to>
    <xdr:sp macro="" textlink="">
      <xdr:nvSpPr>
        <xdr:cNvPr id="537" name="楕円 536"/>
        <xdr:cNvSpPr/>
      </xdr:nvSpPr>
      <xdr:spPr>
        <a:xfrm>
          <a:off x="12763500" y="670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109059</xdr:rowOff>
    </xdr:from>
    <xdr:ext cx="469744" cy="259045"/>
    <xdr:sp macro="" textlink="">
      <xdr:nvSpPr>
        <xdr:cNvPr id="538" name="テキスト ボックス 537"/>
        <xdr:cNvSpPr txBox="1"/>
      </xdr:nvSpPr>
      <xdr:spPr>
        <a:xfrm>
          <a:off x="12579428" y="6795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8" name="直線コネクタ 597"/>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599" name="テキスト ボックス 598"/>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1" name="テキスト ボックス 60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2" name="直線コネクタ 601"/>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3" name="テキスト ボックス 602"/>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93654</xdr:rowOff>
    </xdr:from>
    <xdr:to>
      <xdr:col>85</xdr:col>
      <xdr:colOff>126364</xdr:colOff>
      <xdr:row>77</xdr:row>
      <xdr:rowOff>77246</xdr:rowOff>
    </xdr:to>
    <xdr:cxnSp macro="">
      <xdr:nvCxnSpPr>
        <xdr:cNvPr id="607" name="直線コネクタ 606"/>
        <xdr:cNvCxnSpPr/>
      </xdr:nvCxnSpPr>
      <xdr:spPr>
        <a:xfrm flipV="1">
          <a:off x="16317595" y="12095154"/>
          <a:ext cx="1269" cy="1183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81073</xdr:rowOff>
    </xdr:from>
    <xdr:ext cx="534377" cy="259045"/>
    <xdr:sp macro="" textlink="">
      <xdr:nvSpPr>
        <xdr:cNvPr id="608" name="公債費最小値テキスト"/>
        <xdr:cNvSpPr txBox="1"/>
      </xdr:nvSpPr>
      <xdr:spPr>
        <a:xfrm>
          <a:off x="16370300" y="1328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77246</xdr:rowOff>
    </xdr:from>
    <xdr:to>
      <xdr:col>86</xdr:col>
      <xdr:colOff>25400</xdr:colOff>
      <xdr:row>77</xdr:row>
      <xdr:rowOff>77246</xdr:rowOff>
    </xdr:to>
    <xdr:cxnSp macro="">
      <xdr:nvCxnSpPr>
        <xdr:cNvPr id="609" name="直線コネクタ 608"/>
        <xdr:cNvCxnSpPr/>
      </xdr:nvCxnSpPr>
      <xdr:spPr>
        <a:xfrm>
          <a:off x="16230600" y="13278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40331</xdr:rowOff>
    </xdr:from>
    <xdr:ext cx="599010" cy="259045"/>
    <xdr:sp macro="" textlink="">
      <xdr:nvSpPr>
        <xdr:cNvPr id="610" name="公債費最大値テキスト"/>
        <xdr:cNvSpPr txBox="1"/>
      </xdr:nvSpPr>
      <xdr:spPr>
        <a:xfrm>
          <a:off x="16370300" y="11870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93654</xdr:rowOff>
    </xdr:from>
    <xdr:to>
      <xdr:col>86</xdr:col>
      <xdr:colOff>25400</xdr:colOff>
      <xdr:row>70</xdr:row>
      <xdr:rowOff>93654</xdr:rowOff>
    </xdr:to>
    <xdr:cxnSp macro="">
      <xdr:nvCxnSpPr>
        <xdr:cNvPr id="611" name="直線コネクタ 610"/>
        <xdr:cNvCxnSpPr/>
      </xdr:nvCxnSpPr>
      <xdr:spPr>
        <a:xfrm>
          <a:off x="16230600" y="12095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137260</xdr:rowOff>
    </xdr:from>
    <xdr:to>
      <xdr:col>85</xdr:col>
      <xdr:colOff>127000</xdr:colOff>
      <xdr:row>74</xdr:row>
      <xdr:rowOff>153742</xdr:rowOff>
    </xdr:to>
    <xdr:cxnSp macro="">
      <xdr:nvCxnSpPr>
        <xdr:cNvPr id="612" name="直線コネクタ 611"/>
        <xdr:cNvCxnSpPr/>
      </xdr:nvCxnSpPr>
      <xdr:spPr>
        <a:xfrm flipV="1">
          <a:off x="15481300" y="12824560"/>
          <a:ext cx="838200" cy="1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155892</xdr:rowOff>
    </xdr:from>
    <xdr:ext cx="534377" cy="259045"/>
    <xdr:sp macro="" textlink="">
      <xdr:nvSpPr>
        <xdr:cNvPr id="613" name="公債費平均値テキスト"/>
        <xdr:cNvSpPr txBox="1"/>
      </xdr:nvSpPr>
      <xdr:spPr>
        <a:xfrm>
          <a:off x="16370300" y="12843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6015</xdr:rowOff>
    </xdr:from>
    <xdr:to>
      <xdr:col>85</xdr:col>
      <xdr:colOff>177800</xdr:colOff>
      <xdr:row>75</xdr:row>
      <xdr:rowOff>107615</xdr:rowOff>
    </xdr:to>
    <xdr:sp macro="" textlink="">
      <xdr:nvSpPr>
        <xdr:cNvPr id="614" name="フローチャート: 判断 613"/>
        <xdr:cNvSpPr/>
      </xdr:nvSpPr>
      <xdr:spPr>
        <a:xfrm>
          <a:off x="16268700" y="1286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128470</xdr:rowOff>
    </xdr:from>
    <xdr:to>
      <xdr:col>81</xdr:col>
      <xdr:colOff>50800</xdr:colOff>
      <xdr:row>74</xdr:row>
      <xdr:rowOff>153742</xdr:rowOff>
    </xdr:to>
    <xdr:cxnSp macro="">
      <xdr:nvCxnSpPr>
        <xdr:cNvPr id="615" name="直線コネクタ 614"/>
        <xdr:cNvCxnSpPr/>
      </xdr:nvCxnSpPr>
      <xdr:spPr>
        <a:xfrm>
          <a:off x="14592300" y="12815770"/>
          <a:ext cx="889000" cy="25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21932</xdr:rowOff>
    </xdr:from>
    <xdr:to>
      <xdr:col>81</xdr:col>
      <xdr:colOff>101600</xdr:colOff>
      <xdr:row>75</xdr:row>
      <xdr:rowOff>123532</xdr:rowOff>
    </xdr:to>
    <xdr:sp macro="" textlink="">
      <xdr:nvSpPr>
        <xdr:cNvPr id="616" name="フローチャート: 判断 615"/>
        <xdr:cNvSpPr/>
      </xdr:nvSpPr>
      <xdr:spPr>
        <a:xfrm>
          <a:off x="15430500" y="1288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114659</xdr:rowOff>
    </xdr:from>
    <xdr:ext cx="534377" cy="259045"/>
    <xdr:sp macro="" textlink="">
      <xdr:nvSpPr>
        <xdr:cNvPr id="617" name="テキスト ボックス 616"/>
        <xdr:cNvSpPr txBox="1"/>
      </xdr:nvSpPr>
      <xdr:spPr>
        <a:xfrm>
          <a:off x="15214111" y="1297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128470</xdr:rowOff>
    </xdr:from>
    <xdr:to>
      <xdr:col>76</xdr:col>
      <xdr:colOff>114300</xdr:colOff>
      <xdr:row>74</xdr:row>
      <xdr:rowOff>153564</xdr:rowOff>
    </xdr:to>
    <xdr:cxnSp macro="">
      <xdr:nvCxnSpPr>
        <xdr:cNvPr id="618" name="直線コネクタ 617"/>
        <xdr:cNvCxnSpPr/>
      </xdr:nvCxnSpPr>
      <xdr:spPr>
        <a:xfrm flipV="1">
          <a:off x="13703300" y="12815770"/>
          <a:ext cx="889000" cy="25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9793</xdr:rowOff>
    </xdr:from>
    <xdr:to>
      <xdr:col>76</xdr:col>
      <xdr:colOff>165100</xdr:colOff>
      <xdr:row>75</xdr:row>
      <xdr:rowOff>111393</xdr:rowOff>
    </xdr:to>
    <xdr:sp macro="" textlink="">
      <xdr:nvSpPr>
        <xdr:cNvPr id="619" name="フローチャート: 判断 618"/>
        <xdr:cNvSpPr/>
      </xdr:nvSpPr>
      <xdr:spPr>
        <a:xfrm>
          <a:off x="14541500" y="1286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102520</xdr:rowOff>
    </xdr:from>
    <xdr:ext cx="534377" cy="259045"/>
    <xdr:sp macro="" textlink="">
      <xdr:nvSpPr>
        <xdr:cNvPr id="620" name="テキスト ボックス 619"/>
        <xdr:cNvSpPr txBox="1"/>
      </xdr:nvSpPr>
      <xdr:spPr>
        <a:xfrm>
          <a:off x="14325111" y="1296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143838</xdr:rowOff>
    </xdr:from>
    <xdr:to>
      <xdr:col>71</xdr:col>
      <xdr:colOff>177800</xdr:colOff>
      <xdr:row>74</xdr:row>
      <xdr:rowOff>153564</xdr:rowOff>
    </xdr:to>
    <xdr:cxnSp macro="">
      <xdr:nvCxnSpPr>
        <xdr:cNvPr id="621" name="直線コネクタ 620"/>
        <xdr:cNvCxnSpPr/>
      </xdr:nvCxnSpPr>
      <xdr:spPr>
        <a:xfrm>
          <a:off x="12814300" y="12831138"/>
          <a:ext cx="889000" cy="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121098</xdr:rowOff>
    </xdr:from>
    <xdr:to>
      <xdr:col>72</xdr:col>
      <xdr:colOff>38100</xdr:colOff>
      <xdr:row>75</xdr:row>
      <xdr:rowOff>51248</xdr:rowOff>
    </xdr:to>
    <xdr:sp macro="" textlink="">
      <xdr:nvSpPr>
        <xdr:cNvPr id="622" name="フローチャート: 判断 621"/>
        <xdr:cNvSpPr/>
      </xdr:nvSpPr>
      <xdr:spPr>
        <a:xfrm>
          <a:off x="13652500" y="1280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42375</xdr:rowOff>
    </xdr:from>
    <xdr:ext cx="534377" cy="259045"/>
    <xdr:sp macro="" textlink="">
      <xdr:nvSpPr>
        <xdr:cNvPr id="623" name="テキスト ボックス 622"/>
        <xdr:cNvSpPr txBox="1"/>
      </xdr:nvSpPr>
      <xdr:spPr>
        <a:xfrm>
          <a:off x="13436111" y="1290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113006</xdr:rowOff>
    </xdr:from>
    <xdr:to>
      <xdr:col>67</xdr:col>
      <xdr:colOff>101600</xdr:colOff>
      <xdr:row>75</xdr:row>
      <xdr:rowOff>43156</xdr:rowOff>
    </xdr:to>
    <xdr:sp macro="" textlink="">
      <xdr:nvSpPr>
        <xdr:cNvPr id="624" name="フローチャート: 判断 623"/>
        <xdr:cNvSpPr/>
      </xdr:nvSpPr>
      <xdr:spPr>
        <a:xfrm>
          <a:off x="12763500" y="1280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34283</xdr:rowOff>
    </xdr:from>
    <xdr:ext cx="534377" cy="259045"/>
    <xdr:sp macro="" textlink="">
      <xdr:nvSpPr>
        <xdr:cNvPr id="625" name="テキスト ボックス 624"/>
        <xdr:cNvSpPr txBox="1"/>
      </xdr:nvSpPr>
      <xdr:spPr>
        <a:xfrm>
          <a:off x="12547111" y="1289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86460</xdr:rowOff>
    </xdr:from>
    <xdr:to>
      <xdr:col>85</xdr:col>
      <xdr:colOff>177800</xdr:colOff>
      <xdr:row>75</xdr:row>
      <xdr:rowOff>16610</xdr:rowOff>
    </xdr:to>
    <xdr:sp macro="" textlink="">
      <xdr:nvSpPr>
        <xdr:cNvPr id="631" name="楕円 630"/>
        <xdr:cNvSpPr/>
      </xdr:nvSpPr>
      <xdr:spPr>
        <a:xfrm>
          <a:off x="16268700" y="1277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109337</xdr:rowOff>
    </xdr:from>
    <xdr:ext cx="599010" cy="259045"/>
    <xdr:sp macro="" textlink="">
      <xdr:nvSpPr>
        <xdr:cNvPr id="632" name="公債費該当値テキスト"/>
        <xdr:cNvSpPr txBox="1"/>
      </xdr:nvSpPr>
      <xdr:spPr>
        <a:xfrm>
          <a:off x="16370300" y="12625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102942</xdr:rowOff>
    </xdr:from>
    <xdr:to>
      <xdr:col>81</xdr:col>
      <xdr:colOff>101600</xdr:colOff>
      <xdr:row>75</xdr:row>
      <xdr:rowOff>33092</xdr:rowOff>
    </xdr:to>
    <xdr:sp macro="" textlink="">
      <xdr:nvSpPr>
        <xdr:cNvPr id="633" name="楕円 632"/>
        <xdr:cNvSpPr/>
      </xdr:nvSpPr>
      <xdr:spPr>
        <a:xfrm>
          <a:off x="15430500" y="1279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49619</xdr:rowOff>
    </xdr:from>
    <xdr:ext cx="534377" cy="259045"/>
    <xdr:sp macro="" textlink="">
      <xdr:nvSpPr>
        <xdr:cNvPr id="634" name="テキスト ボックス 633"/>
        <xdr:cNvSpPr txBox="1"/>
      </xdr:nvSpPr>
      <xdr:spPr>
        <a:xfrm>
          <a:off x="15214111" y="1256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77670</xdr:rowOff>
    </xdr:from>
    <xdr:to>
      <xdr:col>76</xdr:col>
      <xdr:colOff>165100</xdr:colOff>
      <xdr:row>75</xdr:row>
      <xdr:rowOff>7820</xdr:rowOff>
    </xdr:to>
    <xdr:sp macro="" textlink="">
      <xdr:nvSpPr>
        <xdr:cNvPr id="635" name="楕円 634"/>
        <xdr:cNvSpPr/>
      </xdr:nvSpPr>
      <xdr:spPr>
        <a:xfrm>
          <a:off x="14541500" y="1276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24347</xdr:rowOff>
    </xdr:from>
    <xdr:ext cx="599010" cy="259045"/>
    <xdr:sp macro="" textlink="">
      <xdr:nvSpPr>
        <xdr:cNvPr id="636" name="テキスト ボックス 635"/>
        <xdr:cNvSpPr txBox="1"/>
      </xdr:nvSpPr>
      <xdr:spPr>
        <a:xfrm>
          <a:off x="14292795" y="12540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102764</xdr:rowOff>
    </xdr:from>
    <xdr:to>
      <xdr:col>72</xdr:col>
      <xdr:colOff>38100</xdr:colOff>
      <xdr:row>75</xdr:row>
      <xdr:rowOff>32914</xdr:rowOff>
    </xdr:to>
    <xdr:sp macro="" textlink="">
      <xdr:nvSpPr>
        <xdr:cNvPr id="637" name="楕円 636"/>
        <xdr:cNvSpPr/>
      </xdr:nvSpPr>
      <xdr:spPr>
        <a:xfrm>
          <a:off x="13652500" y="1279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49441</xdr:rowOff>
    </xdr:from>
    <xdr:ext cx="534377" cy="259045"/>
    <xdr:sp macro="" textlink="">
      <xdr:nvSpPr>
        <xdr:cNvPr id="638" name="テキスト ボックス 637"/>
        <xdr:cNvSpPr txBox="1"/>
      </xdr:nvSpPr>
      <xdr:spPr>
        <a:xfrm>
          <a:off x="13436111" y="1256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93038</xdr:rowOff>
    </xdr:from>
    <xdr:to>
      <xdr:col>67</xdr:col>
      <xdr:colOff>101600</xdr:colOff>
      <xdr:row>75</xdr:row>
      <xdr:rowOff>23188</xdr:rowOff>
    </xdr:to>
    <xdr:sp macro="" textlink="">
      <xdr:nvSpPr>
        <xdr:cNvPr id="639" name="楕円 638"/>
        <xdr:cNvSpPr/>
      </xdr:nvSpPr>
      <xdr:spPr>
        <a:xfrm>
          <a:off x="12763500" y="1278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39715</xdr:rowOff>
    </xdr:from>
    <xdr:ext cx="534377" cy="259045"/>
    <xdr:sp macro="" textlink="">
      <xdr:nvSpPr>
        <xdr:cNvPr id="640" name="テキスト ボックス 639"/>
        <xdr:cNvSpPr txBox="1"/>
      </xdr:nvSpPr>
      <xdr:spPr>
        <a:xfrm>
          <a:off x="12547111" y="12555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1" name="直線コネクタ 65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2" name="テキスト ボックス 65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3" name="直線コネクタ 65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4" name="テキスト ボックス 65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5" name="直線コネクタ 65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6" name="テキスト ボックス 65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7" name="直線コネクタ 65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8" name="テキスト ボックス 65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9" name="直線コネクタ 65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0" name="テキスト ボックス 65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2" name="テキスト ボックス 66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39593</xdr:rowOff>
    </xdr:from>
    <xdr:to>
      <xdr:col>85</xdr:col>
      <xdr:colOff>126364</xdr:colOff>
      <xdr:row>99</xdr:row>
      <xdr:rowOff>42816</xdr:rowOff>
    </xdr:to>
    <xdr:cxnSp macro="">
      <xdr:nvCxnSpPr>
        <xdr:cNvPr id="664" name="直線コネクタ 663"/>
        <xdr:cNvCxnSpPr/>
      </xdr:nvCxnSpPr>
      <xdr:spPr>
        <a:xfrm flipV="1">
          <a:off x="16317595" y="15470093"/>
          <a:ext cx="1269" cy="1546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46643</xdr:rowOff>
    </xdr:from>
    <xdr:ext cx="378565" cy="259045"/>
    <xdr:sp macro="" textlink="">
      <xdr:nvSpPr>
        <xdr:cNvPr id="665" name="積立金最小値テキスト"/>
        <xdr:cNvSpPr txBox="1"/>
      </xdr:nvSpPr>
      <xdr:spPr>
        <a:xfrm>
          <a:off x="16370300" y="17020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42816</xdr:rowOff>
    </xdr:from>
    <xdr:to>
      <xdr:col>86</xdr:col>
      <xdr:colOff>25400</xdr:colOff>
      <xdr:row>99</xdr:row>
      <xdr:rowOff>42816</xdr:rowOff>
    </xdr:to>
    <xdr:cxnSp macro="">
      <xdr:nvCxnSpPr>
        <xdr:cNvPr id="666" name="直線コネクタ 665"/>
        <xdr:cNvCxnSpPr/>
      </xdr:nvCxnSpPr>
      <xdr:spPr>
        <a:xfrm>
          <a:off x="16230600" y="17016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157720</xdr:rowOff>
    </xdr:from>
    <xdr:ext cx="599010" cy="259045"/>
    <xdr:sp macro="" textlink="">
      <xdr:nvSpPr>
        <xdr:cNvPr id="667" name="積立金最大値テキスト"/>
        <xdr:cNvSpPr txBox="1"/>
      </xdr:nvSpPr>
      <xdr:spPr>
        <a:xfrm>
          <a:off x="16370300" y="15245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39593</xdr:rowOff>
    </xdr:from>
    <xdr:to>
      <xdr:col>86</xdr:col>
      <xdr:colOff>25400</xdr:colOff>
      <xdr:row>90</xdr:row>
      <xdr:rowOff>39593</xdr:rowOff>
    </xdr:to>
    <xdr:cxnSp macro="">
      <xdr:nvCxnSpPr>
        <xdr:cNvPr id="668" name="直線コネクタ 667"/>
        <xdr:cNvCxnSpPr/>
      </xdr:nvCxnSpPr>
      <xdr:spPr>
        <a:xfrm>
          <a:off x="16230600" y="15470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153431</xdr:rowOff>
    </xdr:from>
    <xdr:to>
      <xdr:col>85</xdr:col>
      <xdr:colOff>127000</xdr:colOff>
      <xdr:row>99</xdr:row>
      <xdr:rowOff>16007</xdr:rowOff>
    </xdr:to>
    <xdr:cxnSp macro="">
      <xdr:nvCxnSpPr>
        <xdr:cNvPr id="669" name="直線コネクタ 668"/>
        <xdr:cNvCxnSpPr/>
      </xdr:nvCxnSpPr>
      <xdr:spPr>
        <a:xfrm>
          <a:off x="15481300" y="16955531"/>
          <a:ext cx="838200" cy="3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98990</xdr:rowOff>
    </xdr:from>
    <xdr:ext cx="534377" cy="259045"/>
    <xdr:sp macro="" textlink="">
      <xdr:nvSpPr>
        <xdr:cNvPr id="670" name="積立金平均値テキスト"/>
        <xdr:cNvSpPr txBox="1"/>
      </xdr:nvSpPr>
      <xdr:spPr>
        <a:xfrm>
          <a:off x="16370300" y="16729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76113</xdr:rowOff>
    </xdr:from>
    <xdr:to>
      <xdr:col>85</xdr:col>
      <xdr:colOff>177800</xdr:colOff>
      <xdr:row>99</xdr:row>
      <xdr:rowOff>6263</xdr:rowOff>
    </xdr:to>
    <xdr:sp macro="" textlink="">
      <xdr:nvSpPr>
        <xdr:cNvPr id="671" name="フローチャート: 判断 670"/>
        <xdr:cNvSpPr/>
      </xdr:nvSpPr>
      <xdr:spPr>
        <a:xfrm>
          <a:off x="16268700" y="16878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153431</xdr:rowOff>
    </xdr:from>
    <xdr:to>
      <xdr:col>81</xdr:col>
      <xdr:colOff>50800</xdr:colOff>
      <xdr:row>99</xdr:row>
      <xdr:rowOff>12621</xdr:rowOff>
    </xdr:to>
    <xdr:cxnSp macro="">
      <xdr:nvCxnSpPr>
        <xdr:cNvPr id="672" name="直線コネクタ 671"/>
        <xdr:cNvCxnSpPr/>
      </xdr:nvCxnSpPr>
      <xdr:spPr>
        <a:xfrm flipV="1">
          <a:off x="14592300" y="16955531"/>
          <a:ext cx="889000" cy="3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98816</xdr:rowOff>
    </xdr:from>
    <xdr:to>
      <xdr:col>81</xdr:col>
      <xdr:colOff>101600</xdr:colOff>
      <xdr:row>99</xdr:row>
      <xdr:rowOff>28966</xdr:rowOff>
    </xdr:to>
    <xdr:sp macro="" textlink="">
      <xdr:nvSpPr>
        <xdr:cNvPr id="673" name="フローチャート: 判断 672"/>
        <xdr:cNvSpPr/>
      </xdr:nvSpPr>
      <xdr:spPr>
        <a:xfrm>
          <a:off x="15430500" y="1690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45493</xdr:rowOff>
    </xdr:from>
    <xdr:ext cx="534377" cy="259045"/>
    <xdr:sp macro="" textlink="">
      <xdr:nvSpPr>
        <xdr:cNvPr id="674" name="テキスト ボックス 673"/>
        <xdr:cNvSpPr txBox="1"/>
      </xdr:nvSpPr>
      <xdr:spPr>
        <a:xfrm>
          <a:off x="15214111" y="1667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12621</xdr:rowOff>
    </xdr:from>
    <xdr:to>
      <xdr:col>76</xdr:col>
      <xdr:colOff>114300</xdr:colOff>
      <xdr:row>99</xdr:row>
      <xdr:rowOff>23099</xdr:rowOff>
    </xdr:to>
    <xdr:cxnSp macro="">
      <xdr:nvCxnSpPr>
        <xdr:cNvPr id="675" name="直線コネクタ 674"/>
        <xdr:cNvCxnSpPr/>
      </xdr:nvCxnSpPr>
      <xdr:spPr>
        <a:xfrm flipV="1">
          <a:off x="13703300" y="16986171"/>
          <a:ext cx="889000" cy="1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114486</xdr:rowOff>
    </xdr:from>
    <xdr:to>
      <xdr:col>76</xdr:col>
      <xdr:colOff>165100</xdr:colOff>
      <xdr:row>99</xdr:row>
      <xdr:rowOff>44636</xdr:rowOff>
    </xdr:to>
    <xdr:sp macro="" textlink="">
      <xdr:nvSpPr>
        <xdr:cNvPr id="676" name="フローチャート: 判断 675"/>
        <xdr:cNvSpPr/>
      </xdr:nvSpPr>
      <xdr:spPr>
        <a:xfrm>
          <a:off x="14541500" y="1691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61163</xdr:rowOff>
    </xdr:from>
    <xdr:ext cx="534377" cy="259045"/>
    <xdr:sp macro="" textlink="">
      <xdr:nvSpPr>
        <xdr:cNvPr id="677" name="テキスト ボックス 676"/>
        <xdr:cNvSpPr txBox="1"/>
      </xdr:nvSpPr>
      <xdr:spPr>
        <a:xfrm>
          <a:off x="14325111" y="1669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7789</xdr:rowOff>
    </xdr:from>
    <xdr:to>
      <xdr:col>71</xdr:col>
      <xdr:colOff>177800</xdr:colOff>
      <xdr:row>99</xdr:row>
      <xdr:rowOff>23099</xdr:rowOff>
    </xdr:to>
    <xdr:cxnSp macro="">
      <xdr:nvCxnSpPr>
        <xdr:cNvPr id="678" name="直線コネクタ 677"/>
        <xdr:cNvCxnSpPr/>
      </xdr:nvCxnSpPr>
      <xdr:spPr>
        <a:xfrm>
          <a:off x="12814300" y="16981339"/>
          <a:ext cx="889000" cy="15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113102</xdr:rowOff>
    </xdr:from>
    <xdr:to>
      <xdr:col>72</xdr:col>
      <xdr:colOff>38100</xdr:colOff>
      <xdr:row>99</xdr:row>
      <xdr:rowOff>43252</xdr:rowOff>
    </xdr:to>
    <xdr:sp macro="" textlink="">
      <xdr:nvSpPr>
        <xdr:cNvPr id="679" name="フローチャート: 判断 678"/>
        <xdr:cNvSpPr/>
      </xdr:nvSpPr>
      <xdr:spPr>
        <a:xfrm>
          <a:off x="13652500" y="1691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59779</xdr:rowOff>
    </xdr:from>
    <xdr:ext cx="534377" cy="259045"/>
    <xdr:sp macro="" textlink="">
      <xdr:nvSpPr>
        <xdr:cNvPr id="680" name="テキスト ボックス 679"/>
        <xdr:cNvSpPr txBox="1"/>
      </xdr:nvSpPr>
      <xdr:spPr>
        <a:xfrm>
          <a:off x="13436111" y="1669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101753</xdr:rowOff>
    </xdr:from>
    <xdr:to>
      <xdr:col>67</xdr:col>
      <xdr:colOff>101600</xdr:colOff>
      <xdr:row>99</xdr:row>
      <xdr:rowOff>31903</xdr:rowOff>
    </xdr:to>
    <xdr:sp macro="" textlink="">
      <xdr:nvSpPr>
        <xdr:cNvPr id="681" name="フローチャート: 判断 680"/>
        <xdr:cNvSpPr/>
      </xdr:nvSpPr>
      <xdr:spPr>
        <a:xfrm>
          <a:off x="12763500" y="1690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48430</xdr:rowOff>
    </xdr:from>
    <xdr:ext cx="534377" cy="259045"/>
    <xdr:sp macro="" textlink="">
      <xdr:nvSpPr>
        <xdr:cNvPr id="682" name="テキスト ボックス 681"/>
        <xdr:cNvSpPr txBox="1"/>
      </xdr:nvSpPr>
      <xdr:spPr>
        <a:xfrm>
          <a:off x="12547111" y="1667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136657</xdr:rowOff>
    </xdr:from>
    <xdr:to>
      <xdr:col>85</xdr:col>
      <xdr:colOff>177800</xdr:colOff>
      <xdr:row>99</xdr:row>
      <xdr:rowOff>66807</xdr:rowOff>
    </xdr:to>
    <xdr:sp macro="" textlink="">
      <xdr:nvSpPr>
        <xdr:cNvPr id="688" name="楕円 687"/>
        <xdr:cNvSpPr/>
      </xdr:nvSpPr>
      <xdr:spPr>
        <a:xfrm>
          <a:off x="16268700" y="1693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54541</xdr:rowOff>
    </xdr:from>
    <xdr:ext cx="534377" cy="259045"/>
    <xdr:sp macro="" textlink="">
      <xdr:nvSpPr>
        <xdr:cNvPr id="689" name="積立金該当値テキスト"/>
        <xdr:cNvSpPr txBox="1"/>
      </xdr:nvSpPr>
      <xdr:spPr>
        <a:xfrm>
          <a:off x="16370300" y="16856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102631</xdr:rowOff>
    </xdr:from>
    <xdr:to>
      <xdr:col>81</xdr:col>
      <xdr:colOff>101600</xdr:colOff>
      <xdr:row>99</xdr:row>
      <xdr:rowOff>32781</xdr:rowOff>
    </xdr:to>
    <xdr:sp macro="" textlink="">
      <xdr:nvSpPr>
        <xdr:cNvPr id="690" name="楕円 689"/>
        <xdr:cNvSpPr/>
      </xdr:nvSpPr>
      <xdr:spPr>
        <a:xfrm>
          <a:off x="15430500" y="1690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23908</xdr:rowOff>
    </xdr:from>
    <xdr:ext cx="534377" cy="259045"/>
    <xdr:sp macro="" textlink="">
      <xdr:nvSpPr>
        <xdr:cNvPr id="691" name="テキスト ボックス 690"/>
        <xdr:cNvSpPr txBox="1"/>
      </xdr:nvSpPr>
      <xdr:spPr>
        <a:xfrm>
          <a:off x="15214111" y="1699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133271</xdr:rowOff>
    </xdr:from>
    <xdr:to>
      <xdr:col>76</xdr:col>
      <xdr:colOff>165100</xdr:colOff>
      <xdr:row>99</xdr:row>
      <xdr:rowOff>63421</xdr:rowOff>
    </xdr:to>
    <xdr:sp macro="" textlink="">
      <xdr:nvSpPr>
        <xdr:cNvPr id="692" name="楕円 691"/>
        <xdr:cNvSpPr/>
      </xdr:nvSpPr>
      <xdr:spPr>
        <a:xfrm>
          <a:off x="14541500" y="16935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54548</xdr:rowOff>
    </xdr:from>
    <xdr:ext cx="534377" cy="259045"/>
    <xdr:sp macro="" textlink="">
      <xdr:nvSpPr>
        <xdr:cNvPr id="693" name="テキスト ボックス 692"/>
        <xdr:cNvSpPr txBox="1"/>
      </xdr:nvSpPr>
      <xdr:spPr>
        <a:xfrm>
          <a:off x="14325111" y="1702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143749</xdr:rowOff>
    </xdr:from>
    <xdr:to>
      <xdr:col>72</xdr:col>
      <xdr:colOff>38100</xdr:colOff>
      <xdr:row>99</xdr:row>
      <xdr:rowOff>73899</xdr:rowOff>
    </xdr:to>
    <xdr:sp macro="" textlink="">
      <xdr:nvSpPr>
        <xdr:cNvPr id="694" name="楕円 693"/>
        <xdr:cNvSpPr/>
      </xdr:nvSpPr>
      <xdr:spPr>
        <a:xfrm>
          <a:off x="13652500" y="1694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65026</xdr:rowOff>
    </xdr:from>
    <xdr:ext cx="534377" cy="259045"/>
    <xdr:sp macro="" textlink="">
      <xdr:nvSpPr>
        <xdr:cNvPr id="695" name="テキスト ボックス 694"/>
        <xdr:cNvSpPr txBox="1"/>
      </xdr:nvSpPr>
      <xdr:spPr>
        <a:xfrm>
          <a:off x="13436111" y="1703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128439</xdr:rowOff>
    </xdr:from>
    <xdr:to>
      <xdr:col>67</xdr:col>
      <xdr:colOff>101600</xdr:colOff>
      <xdr:row>99</xdr:row>
      <xdr:rowOff>58589</xdr:rowOff>
    </xdr:to>
    <xdr:sp macro="" textlink="">
      <xdr:nvSpPr>
        <xdr:cNvPr id="696" name="楕円 695"/>
        <xdr:cNvSpPr/>
      </xdr:nvSpPr>
      <xdr:spPr>
        <a:xfrm>
          <a:off x="12763500" y="1693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49716</xdr:rowOff>
    </xdr:from>
    <xdr:ext cx="534377" cy="259045"/>
    <xdr:sp macro="" textlink="">
      <xdr:nvSpPr>
        <xdr:cNvPr id="697" name="テキスト ボックス 696"/>
        <xdr:cNvSpPr txBox="1"/>
      </xdr:nvSpPr>
      <xdr:spPr>
        <a:xfrm>
          <a:off x="12547111" y="1702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9" name="正方形/長方形 69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0" name="正方形/長方形 69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1" name="正方形/長方形 70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2" name="正方形/長方形 70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3" name="正方形/長方形 70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4" name="正方形/長方形 70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8" name="直線コネクタ 70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9" name="テキスト ボックス 70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0" name="直線コネクタ 70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1" name="テキスト ボックス 71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2" name="直線コネクタ 71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3" name="テキスト ボックス 71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4" name="直線コネクタ 71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15" name="テキスト ボックス 71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6" name="直線コネクタ 71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17" name="テキスト ボックス 71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146748</xdr:rowOff>
    </xdr:from>
    <xdr:to>
      <xdr:col>116</xdr:col>
      <xdr:colOff>62864</xdr:colOff>
      <xdr:row>39</xdr:row>
      <xdr:rowOff>44450</xdr:rowOff>
    </xdr:to>
    <xdr:cxnSp macro="">
      <xdr:nvCxnSpPr>
        <xdr:cNvPr id="721" name="直線コネクタ 720"/>
        <xdr:cNvCxnSpPr/>
      </xdr:nvCxnSpPr>
      <xdr:spPr>
        <a:xfrm flipV="1">
          <a:off x="22159595" y="5290248"/>
          <a:ext cx="1269" cy="144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3" name="直線コネクタ 72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93425</xdr:rowOff>
    </xdr:from>
    <xdr:ext cx="469744" cy="259045"/>
    <xdr:sp macro="" textlink="">
      <xdr:nvSpPr>
        <xdr:cNvPr id="724" name="投資及び出資金最大値テキスト"/>
        <xdr:cNvSpPr txBox="1"/>
      </xdr:nvSpPr>
      <xdr:spPr>
        <a:xfrm>
          <a:off x="22212300" y="506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146748</xdr:rowOff>
    </xdr:from>
    <xdr:to>
      <xdr:col>116</xdr:col>
      <xdr:colOff>152400</xdr:colOff>
      <xdr:row>30</xdr:row>
      <xdr:rowOff>146748</xdr:rowOff>
    </xdr:to>
    <xdr:cxnSp macro="">
      <xdr:nvCxnSpPr>
        <xdr:cNvPr id="725" name="直線コネクタ 724"/>
        <xdr:cNvCxnSpPr/>
      </xdr:nvCxnSpPr>
      <xdr:spPr>
        <a:xfrm>
          <a:off x="22072600" y="529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40259</xdr:rowOff>
    </xdr:from>
    <xdr:to>
      <xdr:col>116</xdr:col>
      <xdr:colOff>63500</xdr:colOff>
      <xdr:row>39</xdr:row>
      <xdr:rowOff>40449</xdr:rowOff>
    </xdr:to>
    <xdr:cxnSp macro="">
      <xdr:nvCxnSpPr>
        <xdr:cNvPr id="726" name="直線コネクタ 725"/>
        <xdr:cNvCxnSpPr/>
      </xdr:nvCxnSpPr>
      <xdr:spPr>
        <a:xfrm flipV="1">
          <a:off x="21323300" y="6726809"/>
          <a:ext cx="8382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156163</xdr:rowOff>
    </xdr:from>
    <xdr:ext cx="469744" cy="259045"/>
    <xdr:sp macro="" textlink="">
      <xdr:nvSpPr>
        <xdr:cNvPr id="727" name="投資及び出資金平均値テキスト"/>
        <xdr:cNvSpPr txBox="1"/>
      </xdr:nvSpPr>
      <xdr:spPr>
        <a:xfrm>
          <a:off x="22212300" y="6328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133286</xdr:rowOff>
    </xdr:from>
    <xdr:to>
      <xdr:col>116</xdr:col>
      <xdr:colOff>114300</xdr:colOff>
      <xdr:row>38</xdr:row>
      <xdr:rowOff>63436</xdr:rowOff>
    </xdr:to>
    <xdr:sp macro="" textlink="">
      <xdr:nvSpPr>
        <xdr:cNvPr id="728" name="フローチャート: 判断 727"/>
        <xdr:cNvSpPr/>
      </xdr:nvSpPr>
      <xdr:spPr>
        <a:xfrm>
          <a:off x="22110700" y="647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40449</xdr:rowOff>
    </xdr:from>
    <xdr:to>
      <xdr:col>111</xdr:col>
      <xdr:colOff>177800</xdr:colOff>
      <xdr:row>39</xdr:row>
      <xdr:rowOff>40831</xdr:rowOff>
    </xdr:to>
    <xdr:cxnSp macro="">
      <xdr:nvCxnSpPr>
        <xdr:cNvPr id="729" name="直線コネクタ 728"/>
        <xdr:cNvCxnSpPr/>
      </xdr:nvCxnSpPr>
      <xdr:spPr>
        <a:xfrm flipV="1">
          <a:off x="20434300" y="6726999"/>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132143</xdr:rowOff>
    </xdr:from>
    <xdr:to>
      <xdr:col>112</xdr:col>
      <xdr:colOff>38100</xdr:colOff>
      <xdr:row>38</xdr:row>
      <xdr:rowOff>62294</xdr:rowOff>
    </xdr:to>
    <xdr:sp macro="" textlink="">
      <xdr:nvSpPr>
        <xdr:cNvPr id="730" name="フローチャート: 判断 729"/>
        <xdr:cNvSpPr/>
      </xdr:nvSpPr>
      <xdr:spPr>
        <a:xfrm>
          <a:off x="21272500" y="64757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78820</xdr:rowOff>
    </xdr:from>
    <xdr:ext cx="469744" cy="259045"/>
    <xdr:sp macro="" textlink="">
      <xdr:nvSpPr>
        <xdr:cNvPr id="731" name="テキスト ボックス 730"/>
        <xdr:cNvSpPr txBox="1"/>
      </xdr:nvSpPr>
      <xdr:spPr>
        <a:xfrm>
          <a:off x="21088428" y="625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40831</xdr:rowOff>
    </xdr:from>
    <xdr:to>
      <xdr:col>107</xdr:col>
      <xdr:colOff>50800</xdr:colOff>
      <xdr:row>39</xdr:row>
      <xdr:rowOff>41973</xdr:rowOff>
    </xdr:to>
    <xdr:cxnSp macro="">
      <xdr:nvCxnSpPr>
        <xdr:cNvPr id="732" name="直線コネクタ 731"/>
        <xdr:cNvCxnSpPr/>
      </xdr:nvCxnSpPr>
      <xdr:spPr>
        <a:xfrm flipV="1">
          <a:off x="19545300" y="6727381"/>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156337</xdr:rowOff>
    </xdr:from>
    <xdr:to>
      <xdr:col>107</xdr:col>
      <xdr:colOff>101600</xdr:colOff>
      <xdr:row>38</xdr:row>
      <xdr:rowOff>86487</xdr:rowOff>
    </xdr:to>
    <xdr:sp macro="" textlink="">
      <xdr:nvSpPr>
        <xdr:cNvPr id="733" name="フローチャート: 判断 732"/>
        <xdr:cNvSpPr/>
      </xdr:nvSpPr>
      <xdr:spPr>
        <a:xfrm>
          <a:off x="20383500" y="64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103014</xdr:rowOff>
    </xdr:from>
    <xdr:ext cx="378565" cy="259045"/>
    <xdr:sp macro="" textlink="">
      <xdr:nvSpPr>
        <xdr:cNvPr id="734" name="テキスト ボックス 733"/>
        <xdr:cNvSpPr txBox="1"/>
      </xdr:nvSpPr>
      <xdr:spPr>
        <a:xfrm>
          <a:off x="20245017" y="6275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29</xdr:row>
      <xdr:rowOff>165227</xdr:rowOff>
    </xdr:from>
    <xdr:to>
      <xdr:col>102</xdr:col>
      <xdr:colOff>114300</xdr:colOff>
      <xdr:row>39</xdr:row>
      <xdr:rowOff>41973</xdr:rowOff>
    </xdr:to>
    <xdr:cxnSp macro="">
      <xdr:nvCxnSpPr>
        <xdr:cNvPr id="735" name="直線コネクタ 734"/>
        <xdr:cNvCxnSpPr/>
      </xdr:nvCxnSpPr>
      <xdr:spPr>
        <a:xfrm>
          <a:off x="18656300" y="5137277"/>
          <a:ext cx="889000" cy="159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129477</xdr:rowOff>
    </xdr:from>
    <xdr:to>
      <xdr:col>102</xdr:col>
      <xdr:colOff>165100</xdr:colOff>
      <xdr:row>38</xdr:row>
      <xdr:rowOff>59627</xdr:rowOff>
    </xdr:to>
    <xdr:sp macro="" textlink="">
      <xdr:nvSpPr>
        <xdr:cNvPr id="736" name="フローチャート: 判断 735"/>
        <xdr:cNvSpPr/>
      </xdr:nvSpPr>
      <xdr:spPr>
        <a:xfrm>
          <a:off x="19494500" y="64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76154</xdr:rowOff>
    </xdr:from>
    <xdr:ext cx="469744" cy="259045"/>
    <xdr:sp macro="" textlink="">
      <xdr:nvSpPr>
        <xdr:cNvPr id="737" name="テキスト ボックス 736"/>
        <xdr:cNvSpPr txBox="1"/>
      </xdr:nvSpPr>
      <xdr:spPr>
        <a:xfrm>
          <a:off x="19310428" y="6248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47180</xdr:rowOff>
    </xdr:from>
    <xdr:to>
      <xdr:col>98</xdr:col>
      <xdr:colOff>38100</xdr:colOff>
      <xdr:row>36</xdr:row>
      <xdr:rowOff>148780</xdr:rowOff>
    </xdr:to>
    <xdr:sp macro="" textlink="">
      <xdr:nvSpPr>
        <xdr:cNvPr id="738" name="フローチャート: 判断 737"/>
        <xdr:cNvSpPr/>
      </xdr:nvSpPr>
      <xdr:spPr>
        <a:xfrm>
          <a:off x="18605500" y="621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139907</xdr:rowOff>
    </xdr:from>
    <xdr:ext cx="469744" cy="259045"/>
    <xdr:sp macro="" textlink="">
      <xdr:nvSpPr>
        <xdr:cNvPr id="739" name="テキスト ボックス 738"/>
        <xdr:cNvSpPr txBox="1"/>
      </xdr:nvSpPr>
      <xdr:spPr>
        <a:xfrm>
          <a:off x="18421428" y="6312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160909</xdr:rowOff>
    </xdr:from>
    <xdr:to>
      <xdr:col>116</xdr:col>
      <xdr:colOff>114300</xdr:colOff>
      <xdr:row>39</xdr:row>
      <xdr:rowOff>91059</xdr:rowOff>
    </xdr:to>
    <xdr:sp macro="" textlink="">
      <xdr:nvSpPr>
        <xdr:cNvPr id="745" name="楕円 744"/>
        <xdr:cNvSpPr/>
      </xdr:nvSpPr>
      <xdr:spPr>
        <a:xfrm>
          <a:off x="22110700" y="667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75836</xdr:rowOff>
    </xdr:from>
    <xdr:ext cx="313932" cy="259045"/>
    <xdr:sp macro="" textlink="">
      <xdr:nvSpPr>
        <xdr:cNvPr id="746" name="投資及び出資金該当値テキスト"/>
        <xdr:cNvSpPr txBox="1"/>
      </xdr:nvSpPr>
      <xdr:spPr>
        <a:xfrm>
          <a:off x="22212300" y="65909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161099</xdr:rowOff>
    </xdr:from>
    <xdr:to>
      <xdr:col>112</xdr:col>
      <xdr:colOff>38100</xdr:colOff>
      <xdr:row>39</xdr:row>
      <xdr:rowOff>91249</xdr:rowOff>
    </xdr:to>
    <xdr:sp macro="" textlink="">
      <xdr:nvSpPr>
        <xdr:cNvPr id="747" name="楕円 746"/>
        <xdr:cNvSpPr/>
      </xdr:nvSpPr>
      <xdr:spPr>
        <a:xfrm>
          <a:off x="21272500" y="667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82376</xdr:rowOff>
    </xdr:from>
    <xdr:ext cx="313932" cy="259045"/>
    <xdr:sp macro="" textlink="">
      <xdr:nvSpPr>
        <xdr:cNvPr id="748" name="テキスト ボックス 747"/>
        <xdr:cNvSpPr txBox="1"/>
      </xdr:nvSpPr>
      <xdr:spPr>
        <a:xfrm>
          <a:off x="21166333" y="67689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161481</xdr:rowOff>
    </xdr:from>
    <xdr:to>
      <xdr:col>107</xdr:col>
      <xdr:colOff>101600</xdr:colOff>
      <xdr:row>39</xdr:row>
      <xdr:rowOff>91631</xdr:rowOff>
    </xdr:to>
    <xdr:sp macro="" textlink="">
      <xdr:nvSpPr>
        <xdr:cNvPr id="749" name="楕円 748"/>
        <xdr:cNvSpPr/>
      </xdr:nvSpPr>
      <xdr:spPr>
        <a:xfrm>
          <a:off x="20383500" y="667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82758</xdr:rowOff>
    </xdr:from>
    <xdr:ext cx="313932" cy="259045"/>
    <xdr:sp macro="" textlink="">
      <xdr:nvSpPr>
        <xdr:cNvPr id="750" name="テキスト ボックス 749"/>
        <xdr:cNvSpPr txBox="1"/>
      </xdr:nvSpPr>
      <xdr:spPr>
        <a:xfrm>
          <a:off x="20277333" y="67693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162623</xdr:rowOff>
    </xdr:from>
    <xdr:to>
      <xdr:col>102</xdr:col>
      <xdr:colOff>165100</xdr:colOff>
      <xdr:row>39</xdr:row>
      <xdr:rowOff>92773</xdr:rowOff>
    </xdr:to>
    <xdr:sp macro="" textlink="">
      <xdr:nvSpPr>
        <xdr:cNvPr id="751" name="楕円 750"/>
        <xdr:cNvSpPr/>
      </xdr:nvSpPr>
      <xdr:spPr>
        <a:xfrm>
          <a:off x="19494500" y="667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83900</xdr:rowOff>
    </xdr:from>
    <xdr:ext cx="313932" cy="259045"/>
    <xdr:sp macro="" textlink="">
      <xdr:nvSpPr>
        <xdr:cNvPr id="752" name="テキスト ボックス 751"/>
        <xdr:cNvSpPr txBox="1"/>
      </xdr:nvSpPr>
      <xdr:spPr>
        <a:xfrm>
          <a:off x="19388333" y="67704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29</xdr:row>
      <xdr:rowOff>114427</xdr:rowOff>
    </xdr:from>
    <xdr:to>
      <xdr:col>98</xdr:col>
      <xdr:colOff>38100</xdr:colOff>
      <xdr:row>30</xdr:row>
      <xdr:rowOff>44577</xdr:rowOff>
    </xdr:to>
    <xdr:sp macro="" textlink="">
      <xdr:nvSpPr>
        <xdr:cNvPr id="753" name="楕円 752"/>
        <xdr:cNvSpPr/>
      </xdr:nvSpPr>
      <xdr:spPr>
        <a:xfrm>
          <a:off x="18605500" y="508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28</xdr:row>
      <xdr:rowOff>61104</xdr:rowOff>
    </xdr:from>
    <xdr:ext cx="469744" cy="259045"/>
    <xdr:sp macro="" textlink="">
      <xdr:nvSpPr>
        <xdr:cNvPr id="754" name="テキスト ボックス 753"/>
        <xdr:cNvSpPr txBox="1"/>
      </xdr:nvSpPr>
      <xdr:spPr>
        <a:xfrm>
          <a:off x="18421428" y="4861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5" name="直線コネクタ 76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6" name="テキスト ボックス 76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7" name="直線コネクタ 76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8" name="テキスト ボックス 76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9" name="直線コネクタ 76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0" name="テキスト ボックス 76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1" name="直線コネクタ 77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2" name="テキスト ボックス 77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4" name="テキスト ボックス 77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82824</xdr:rowOff>
    </xdr:from>
    <xdr:to>
      <xdr:col>116</xdr:col>
      <xdr:colOff>62864</xdr:colOff>
      <xdr:row>58</xdr:row>
      <xdr:rowOff>139700</xdr:rowOff>
    </xdr:to>
    <xdr:cxnSp macro="">
      <xdr:nvCxnSpPr>
        <xdr:cNvPr id="776" name="直線コネクタ 775"/>
        <xdr:cNvCxnSpPr/>
      </xdr:nvCxnSpPr>
      <xdr:spPr>
        <a:xfrm flipV="1">
          <a:off x="22159595" y="8826774"/>
          <a:ext cx="1269" cy="1257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8" name="直線コネクタ 77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29501</xdr:rowOff>
    </xdr:from>
    <xdr:ext cx="534377" cy="259045"/>
    <xdr:sp macro="" textlink="">
      <xdr:nvSpPr>
        <xdr:cNvPr id="779" name="貸付金最大値テキスト"/>
        <xdr:cNvSpPr txBox="1"/>
      </xdr:nvSpPr>
      <xdr:spPr>
        <a:xfrm>
          <a:off x="22212300" y="860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82824</xdr:rowOff>
    </xdr:from>
    <xdr:to>
      <xdr:col>116</xdr:col>
      <xdr:colOff>152400</xdr:colOff>
      <xdr:row>51</xdr:row>
      <xdr:rowOff>82824</xdr:rowOff>
    </xdr:to>
    <xdr:cxnSp macro="">
      <xdr:nvCxnSpPr>
        <xdr:cNvPr id="780" name="直線コネクタ 779"/>
        <xdr:cNvCxnSpPr/>
      </xdr:nvCxnSpPr>
      <xdr:spPr>
        <a:xfrm>
          <a:off x="22072600" y="8826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62456</xdr:rowOff>
    </xdr:from>
    <xdr:to>
      <xdr:col>116</xdr:col>
      <xdr:colOff>63500</xdr:colOff>
      <xdr:row>58</xdr:row>
      <xdr:rowOff>76401</xdr:rowOff>
    </xdr:to>
    <xdr:cxnSp macro="">
      <xdr:nvCxnSpPr>
        <xdr:cNvPr id="781" name="直線コネクタ 780"/>
        <xdr:cNvCxnSpPr/>
      </xdr:nvCxnSpPr>
      <xdr:spPr>
        <a:xfrm>
          <a:off x="21323300" y="10006556"/>
          <a:ext cx="8382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2049</xdr:rowOff>
    </xdr:from>
    <xdr:ext cx="469744" cy="259045"/>
    <xdr:sp macro="" textlink="">
      <xdr:nvSpPr>
        <xdr:cNvPr id="782" name="貸付金平均値テキスト"/>
        <xdr:cNvSpPr txBox="1"/>
      </xdr:nvSpPr>
      <xdr:spPr>
        <a:xfrm>
          <a:off x="22212300" y="9774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150622</xdr:rowOff>
    </xdr:from>
    <xdr:to>
      <xdr:col>116</xdr:col>
      <xdr:colOff>114300</xdr:colOff>
      <xdr:row>58</xdr:row>
      <xdr:rowOff>80772</xdr:rowOff>
    </xdr:to>
    <xdr:sp macro="" textlink="">
      <xdr:nvSpPr>
        <xdr:cNvPr id="783" name="フローチャート: 判断 782"/>
        <xdr:cNvSpPr/>
      </xdr:nvSpPr>
      <xdr:spPr>
        <a:xfrm>
          <a:off x="22110700" y="992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46271</xdr:rowOff>
    </xdr:from>
    <xdr:to>
      <xdr:col>111</xdr:col>
      <xdr:colOff>177800</xdr:colOff>
      <xdr:row>58</xdr:row>
      <xdr:rowOff>62456</xdr:rowOff>
    </xdr:to>
    <xdr:cxnSp macro="">
      <xdr:nvCxnSpPr>
        <xdr:cNvPr id="784" name="直線コネクタ 783"/>
        <xdr:cNvCxnSpPr/>
      </xdr:nvCxnSpPr>
      <xdr:spPr>
        <a:xfrm>
          <a:off x="20434300" y="9990371"/>
          <a:ext cx="889000" cy="1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142438</xdr:rowOff>
    </xdr:from>
    <xdr:to>
      <xdr:col>112</xdr:col>
      <xdr:colOff>38100</xdr:colOff>
      <xdr:row>58</xdr:row>
      <xdr:rowOff>72588</xdr:rowOff>
    </xdr:to>
    <xdr:sp macro="" textlink="">
      <xdr:nvSpPr>
        <xdr:cNvPr id="785" name="フローチャート: 判断 784"/>
        <xdr:cNvSpPr/>
      </xdr:nvSpPr>
      <xdr:spPr>
        <a:xfrm>
          <a:off x="21272500" y="991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89115</xdr:rowOff>
    </xdr:from>
    <xdr:ext cx="469744" cy="259045"/>
    <xdr:sp macro="" textlink="">
      <xdr:nvSpPr>
        <xdr:cNvPr id="786" name="テキスト ボックス 785"/>
        <xdr:cNvSpPr txBox="1"/>
      </xdr:nvSpPr>
      <xdr:spPr>
        <a:xfrm>
          <a:off x="21088428" y="969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33744</xdr:rowOff>
    </xdr:from>
    <xdr:to>
      <xdr:col>107</xdr:col>
      <xdr:colOff>50800</xdr:colOff>
      <xdr:row>58</xdr:row>
      <xdr:rowOff>46271</xdr:rowOff>
    </xdr:to>
    <xdr:cxnSp macro="">
      <xdr:nvCxnSpPr>
        <xdr:cNvPr id="787" name="直線コネクタ 786"/>
        <xdr:cNvCxnSpPr/>
      </xdr:nvCxnSpPr>
      <xdr:spPr>
        <a:xfrm>
          <a:off x="19545300" y="9977844"/>
          <a:ext cx="889000" cy="1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139421</xdr:rowOff>
    </xdr:from>
    <xdr:to>
      <xdr:col>107</xdr:col>
      <xdr:colOff>101600</xdr:colOff>
      <xdr:row>58</xdr:row>
      <xdr:rowOff>69571</xdr:rowOff>
    </xdr:to>
    <xdr:sp macro="" textlink="">
      <xdr:nvSpPr>
        <xdr:cNvPr id="788" name="フローチャート: 判断 787"/>
        <xdr:cNvSpPr/>
      </xdr:nvSpPr>
      <xdr:spPr>
        <a:xfrm>
          <a:off x="20383500" y="99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86098</xdr:rowOff>
    </xdr:from>
    <xdr:ext cx="469744" cy="259045"/>
    <xdr:sp macro="" textlink="">
      <xdr:nvSpPr>
        <xdr:cNvPr id="789" name="テキスト ボックス 788"/>
        <xdr:cNvSpPr txBox="1"/>
      </xdr:nvSpPr>
      <xdr:spPr>
        <a:xfrm>
          <a:off x="20199428" y="968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33744</xdr:rowOff>
    </xdr:from>
    <xdr:to>
      <xdr:col>102</xdr:col>
      <xdr:colOff>114300</xdr:colOff>
      <xdr:row>58</xdr:row>
      <xdr:rowOff>33904</xdr:rowOff>
    </xdr:to>
    <xdr:cxnSp macro="">
      <xdr:nvCxnSpPr>
        <xdr:cNvPr id="790" name="直線コネクタ 789"/>
        <xdr:cNvCxnSpPr/>
      </xdr:nvCxnSpPr>
      <xdr:spPr>
        <a:xfrm flipV="1">
          <a:off x="18656300" y="9977844"/>
          <a:ext cx="889000" cy="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143878</xdr:rowOff>
    </xdr:from>
    <xdr:to>
      <xdr:col>102</xdr:col>
      <xdr:colOff>165100</xdr:colOff>
      <xdr:row>58</xdr:row>
      <xdr:rowOff>74028</xdr:rowOff>
    </xdr:to>
    <xdr:sp macro="" textlink="">
      <xdr:nvSpPr>
        <xdr:cNvPr id="791" name="フローチャート: 判断 790"/>
        <xdr:cNvSpPr/>
      </xdr:nvSpPr>
      <xdr:spPr>
        <a:xfrm>
          <a:off x="19494500" y="991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90555</xdr:rowOff>
    </xdr:from>
    <xdr:ext cx="469744" cy="259045"/>
    <xdr:sp macro="" textlink="">
      <xdr:nvSpPr>
        <xdr:cNvPr id="792" name="テキスト ボックス 791"/>
        <xdr:cNvSpPr txBox="1"/>
      </xdr:nvSpPr>
      <xdr:spPr>
        <a:xfrm>
          <a:off x="19310428" y="969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137249</xdr:rowOff>
    </xdr:from>
    <xdr:to>
      <xdr:col>98</xdr:col>
      <xdr:colOff>38100</xdr:colOff>
      <xdr:row>58</xdr:row>
      <xdr:rowOff>67399</xdr:rowOff>
    </xdr:to>
    <xdr:sp macro="" textlink="">
      <xdr:nvSpPr>
        <xdr:cNvPr id="793" name="フローチャート: 判断 792"/>
        <xdr:cNvSpPr/>
      </xdr:nvSpPr>
      <xdr:spPr>
        <a:xfrm>
          <a:off x="18605500" y="990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83926</xdr:rowOff>
    </xdr:from>
    <xdr:ext cx="469744" cy="259045"/>
    <xdr:sp macro="" textlink="">
      <xdr:nvSpPr>
        <xdr:cNvPr id="794" name="テキスト ボックス 793"/>
        <xdr:cNvSpPr txBox="1"/>
      </xdr:nvSpPr>
      <xdr:spPr>
        <a:xfrm>
          <a:off x="18421428" y="9685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25601</xdr:rowOff>
    </xdr:from>
    <xdr:to>
      <xdr:col>116</xdr:col>
      <xdr:colOff>114300</xdr:colOff>
      <xdr:row>58</xdr:row>
      <xdr:rowOff>127201</xdr:rowOff>
    </xdr:to>
    <xdr:sp macro="" textlink="">
      <xdr:nvSpPr>
        <xdr:cNvPr id="800" name="楕円 799"/>
        <xdr:cNvSpPr/>
      </xdr:nvSpPr>
      <xdr:spPr>
        <a:xfrm>
          <a:off x="22110700" y="996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129049</xdr:rowOff>
    </xdr:from>
    <xdr:ext cx="469744" cy="259045"/>
    <xdr:sp macro="" textlink="">
      <xdr:nvSpPr>
        <xdr:cNvPr id="801" name="貸付金該当値テキスト"/>
        <xdr:cNvSpPr txBox="1"/>
      </xdr:nvSpPr>
      <xdr:spPr>
        <a:xfrm>
          <a:off x="22212300" y="990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11656</xdr:rowOff>
    </xdr:from>
    <xdr:to>
      <xdr:col>112</xdr:col>
      <xdr:colOff>38100</xdr:colOff>
      <xdr:row>58</xdr:row>
      <xdr:rowOff>113256</xdr:rowOff>
    </xdr:to>
    <xdr:sp macro="" textlink="">
      <xdr:nvSpPr>
        <xdr:cNvPr id="802" name="楕円 801"/>
        <xdr:cNvSpPr/>
      </xdr:nvSpPr>
      <xdr:spPr>
        <a:xfrm>
          <a:off x="21272500" y="995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104383</xdr:rowOff>
    </xdr:from>
    <xdr:ext cx="469744" cy="259045"/>
    <xdr:sp macro="" textlink="">
      <xdr:nvSpPr>
        <xdr:cNvPr id="803" name="テキスト ボックス 802"/>
        <xdr:cNvSpPr txBox="1"/>
      </xdr:nvSpPr>
      <xdr:spPr>
        <a:xfrm>
          <a:off x="21088428" y="1004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166921</xdr:rowOff>
    </xdr:from>
    <xdr:to>
      <xdr:col>107</xdr:col>
      <xdr:colOff>101600</xdr:colOff>
      <xdr:row>58</xdr:row>
      <xdr:rowOff>97071</xdr:rowOff>
    </xdr:to>
    <xdr:sp macro="" textlink="">
      <xdr:nvSpPr>
        <xdr:cNvPr id="804" name="楕円 803"/>
        <xdr:cNvSpPr/>
      </xdr:nvSpPr>
      <xdr:spPr>
        <a:xfrm>
          <a:off x="20383500" y="993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88198</xdr:rowOff>
    </xdr:from>
    <xdr:ext cx="469744" cy="259045"/>
    <xdr:sp macro="" textlink="">
      <xdr:nvSpPr>
        <xdr:cNvPr id="805" name="テキスト ボックス 804"/>
        <xdr:cNvSpPr txBox="1"/>
      </xdr:nvSpPr>
      <xdr:spPr>
        <a:xfrm>
          <a:off x="20199428" y="1003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154394</xdr:rowOff>
    </xdr:from>
    <xdr:to>
      <xdr:col>102</xdr:col>
      <xdr:colOff>165100</xdr:colOff>
      <xdr:row>58</xdr:row>
      <xdr:rowOff>84544</xdr:rowOff>
    </xdr:to>
    <xdr:sp macro="" textlink="">
      <xdr:nvSpPr>
        <xdr:cNvPr id="806" name="楕円 805"/>
        <xdr:cNvSpPr/>
      </xdr:nvSpPr>
      <xdr:spPr>
        <a:xfrm>
          <a:off x="19494500" y="992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75671</xdr:rowOff>
    </xdr:from>
    <xdr:ext cx="469744" cy="259045"/>
    <xdr:sp macro="" textlink="">
      <xdr:nvSpPr>
        <xdr:cNvPr id="807" name="テキスト ボックス 806"/>
        <xdr:cNvSpPr txBox="1"/>
      </xdr:nvSpPr>
      <xdr:spPr>
        <a:xfrm>
          <a:off x="19310428" y="10019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154554</xdr:rowOff>
    </xdr:from>
    <xdr:to>
      <xdr:col>98</xdr:col>
      <xdr:colOff>38100</xdr:colOff>
      <xdr:row>58</xdr:row>
      <xdr:rowOff>84704</xdr:rowOff>
    </xdr:to>
    <xdr:sp macro="" textlink="">
      <xdr:nvSpPr>
        <xdr:cNvPr id="808" name="楕円 807"/>
        <xdr:cNvSpPr/>
      </xdr:nvSpPr>
      <xdr:spPr>
        <a:xfrm>
          <a:off x="18605500" y="992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75831</xdr:rowOff>
    </xdr:from>
    <xdr:ext cx="469744" cy="259045"/>
    <xdr:sp macro="" textlink="">
      <xdr:nvSpPr>
        <xdr:cNvPr id="809" name="テキスト ボックス 808"/>
        <xdr:cNvSpPr txBox="1"/>
      </xdr:nvSpPr>
      <xdr:spPr>
        <a:xfrm>
          <a:off x="18421428" y="10019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0" name="直線コネクタ 81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1" name="テキスト ボックス 82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2" name="直線コネクタ 82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3" name="テキスト ボックス 82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4" name="直線コネクタ 82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5" name="テキスト ボックス 82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6" name="直線コネクタ 82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27" name="テキスト ボックス 82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8" name="直線コネクタ 82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9" name="テキスト ボックス 82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0" name="直線コネクタ 82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1" name="テキスト ボックス 83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37808</xdr:rowOff>
    </xdr:from>
    <xdr:to>
      <xdr:col>116</xdr:col>
      <xdr:colOff>62864</xdr:colOff>
      <xdr:row>77</xdr:row>
      <xdr:rowOff>121653</xdr:rowOff>
    </xdr:to>
    <xdr:cxnSp macro="">
      <xdr:nvCxnSpPr>
        <xdr:cNvPr id="833" name="直線コネクタ 832"/>
        <xdr:cNvCxnSpPr/>
      </xdr:nvCxnSpPr>
      <xdr:spPr>
        <a:xfrm flipV="1">
          <a:off x="22159595" y="12039308"/>
          <a:ext cx="1269" cy="12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125480</xdr:rowOff>
    </xdr:from>
    <xdr:ext cx="534377" cy="259045"/>
    <xdr:sp macro="" textlink="">
      <xdr:nvSpPr>
        <xdr:cNvPr id="834" name="繰出金最小値テキスト"/>
        <xdr:cNvSpPr txBox="1"/>
      </xdr:nvSpPr>
      <xdr:spPr>
        <a:xfrm>
          <a:off x="22212300" y="1332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121653</xdr:rowOff>
    </xdr:from>
    <xdr:to>
      <xdr:col>116</xdr:col>
      <xdr:colOff>152400</xdr:colOff>
      <xdr:row>77</xdr:row>
      <xdr:rowOff>121653</xdr:rowOff>
    </xdr:to>
    <xdr:cxnSp macro="">
      <xdr:nvCxnSpPr>
        <xdr:cNvPr id="835" name="直線コネクタ 834"/>
        <xdr:cNvCxnSpPr/>
      </xdr:nvCxnSpPr>
      <xdr:spPr>
        <a:xfrm>
          <a:off x="22072600" y="13323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155935</xdr:rowOff>
    </xdr:from>
    <xdr:ext cx="599010" cy="259045"/>
    <xdr:sp macro="" textlink="">
      <xdr:nvSpPr>
        <xdr:cNvPr id="836" name="繰出金最大値テキスト"/>
        <xdr:cNvSpPr txBox="1"/>
      </xdr:nvSpPr>
      <xdr:spPr>
        <a:xfrm>
          <a:off x="22212300" y="1181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37808</xdr:rowOff>
    </xdr:from>
    <xdr:to>
      <xdr:col>116</xdr:col>
      <xdr:colOff>152400</xdr:colOff>
      <xdr:row>70</xdr:row>
      <xdr:rowOff>37808</xdr:rowOff>
    </xdr:to>
    <xdr:cxnSp macro="">
      <xdr:nvCxnSpPr>
        <xdr:cNvPr id="837" name="直線コネクタ 836"/>
        <xdr:cNvCxnSpPr/>
      </xdr:nvCxnSpPr>
      <xdr:spPr>
        <a:xfrm>
          <a:off x="22072600" y="1203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34836</xdr:rowOff>
    </xdr:from>
    <xdr:to>
      <xdr:col>116</xdr:col>
      <xdr:colOff>63500</xdr:colOff>
      <xdr:row>74</xdr:row>
      <xdr:rowOff>78880</xdr:rowOff>
    </xdr:to>
    <xdr:cxnSp macro="">
      <xdr:nvCxnSpPr>
        <xdr:cNvPr id="838" name="直線コネクタ 837"/>
        <xdr:cNvCxnSpPr/>
      </xdr:nvCxnSpPr>
      <xdr:spPr>
        <a:xfrm>
          <a:off x="21323300" y="12722136"/>
          <a:ext cx="838200" cy="4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116552</xdr:rowOff>
    </xdr:from>
    <xdr:ext cx="534377" cy="259045"/>
    <xdr:sp macro="" textlink="">
      <xdr:nvSpPr>
        <xdr:cNvPr id="839" name="繰出金平均値テキスト"/>
        <xdr:cNvSpPr txBox="1"/>
      </xdr:nvSpPr>
      <xdr:spPr>
        <a:xfrm>
          <a:off x="22212300" y="12460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93675</xdr:rowOff>
    </xdr:from>
    <xdr:to>
      <xdr:col>116</xdr:col>
      <xdr:colOff>114300</xdr:colOff>
      <xdr:row>74</xdr:row>
      <xdr:rowOff>23825</xdr:rowOff>
    </xdr:to>
    <xdr:sp macro="" textlink="">
      <xdr:nvSpPr>
        <xdr:cNvPr id="840" name="フローチャート: 判断 839"/>
        <xdr:cNvSpPr/>
      </xdr:nvSpPr>
      <xdr:spPr>
        <a:xfrm>
          <a:off x="22110700" y="1260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34836</xdr:rowOff>
    </xdr:from>
    <xdr:to>
      <xdr:col>111</xdr:col>
      <xdr:colOff>177800</xdr:colOff>
      <xdr:row>74</xdr:row>
      <xdr:rowOff>63424</xdr:rowOff>
    </xdr:to>
    <xdr:cxnSp macro="">
      <xdr:nvCxnSpPr>
        <xdr:cNvPr id="841" name="直線コネクタ 840"/>
        <xdr:cNvCxnSpPr/>
      </xdr:nvCxnSpPr>
      <xdr:spPr>
        <a:xfrm flipV="1">
          <a:off x="20434300" y="12722136"/>
          <a:ext cx="889000" cy="2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78054</xdr:rowOff>
    </xdr:from>
    <xdr:to>
      <xdr:col>112</xdr:col>
      <xdr:colOff>38100</xdr:colOff>
      <xdr:row>74</xdr:row>
      <xdr:rowOff>8204</xdr:rowOff>
    </xdr:to>
    <xdr:sp macro="" textlink="">
      <xdr:nvSpPr>
        <xdr:cNvPr id="842" name="フローチャート: 判断 841"/>
        <xdr:cNvSpPr/>
      </xdr:nvSpPr>
      <xdr:spPr>
        <a:xfrm>
          <a:off x="21272500" y="1259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24731</xdr:rowOff>
    </xdr:from>
    <xdr:ext cx="534377" cy="259045"/>
    <xdr:sp macro="" textlink="">
      <xdr:nvSpPr>
        <xdr:cNvPr id="843" name="テキスト ボックス 842"/>
        <xdr:cNvSpPr txBox="1"/>
      </xdr:nvSpPr>
      <xdr:spPr>
        <a:xfrm>
          <a:off x="21056111" y="1236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63424</xdr:rowOff>
    </xdr:from>
    <xdr:to>
      <xdr:col>107</xdr:col>
      <xdr:colOff>50800</xdr:colOff>
      <xdr:row>74</xdr:row>
      <xdr:rowOff>117361</xdr:rowOff>
    </xdr:to>
    <xdr:cxnSp macro="">
      <xdr:nvCxnSpPr>
        <xdr:cNvPr id="844" name="直線コネクタ 843"/>
        <xdr:cNvCxnSpPr/>
      </xdr:nvCxnSpPr>
      <xdr:spPr>
        <a:xfrm flipV="1">
          <a:off x="19545300" y="12750724"/>
          <a:ext cx="889000" cy="5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91072</xdr:rowOff>
    </xdr:from>
    <xdr:to>
      <xdr:col>107</xdr:col>
      <xdr:colOff>101600</xdr:colOff>
      <xdr:row>74</xdr:row>
      <xdr:rowOff>21222</xdr:rowOff>
    </xdr:to>
    <xdr:sp macro="" textlink="">
      <xdr:nvSpPr>
        <xdr:cNvPr id="845" name="フローチャート: 判断 844"/>
        <xdr:cNvSpPr/>
      </xdr:nvSpPr>
      <xdr:spPr>
        <a:xfrm>
          <a:off x="20383500" y="126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37749</xdr:rowOff>
    </xdr:from>
    <xdr:ext cx="534377" cy="259045"/>
    <xdr:sp macro="" textlink="">
      <xdr:nvSpPr>
        <xdr:cNvPr id="846" name="テキスト ボックス 845"/>
        <xdr:cNvSpPr txBox="1"/>
      </xdr:nvSpPr>
      <xdr:spPr>
        <a:xfrm>
          <a:off x="20167111" y="1238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117361</xdr:rowOff>
    </xdr:from>
    <xdr:to>
      <xdr:col>102</xdr:col>
      <xdr:colOff>114300</xdr:colOff>
      <xdr:row>74</xdr:row>
      <xdr:rowOff>119190</xdr:rowOff>
    </xdr:to>
    <xdr:cxnSp macro="">
      <xdr:nvCxnSpPr>
        <xdr:cNvPr id="847" name="直線コネクタ 846"/>
        <xdr:cNvCxnSpPr/>
      </xdr:nvCxnSpPr>
      <xdr:spPr>
        <a:xfrm flipV="1">
          <a:off x="18656300" y="12804661"/>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88112</xdr:rowOff>
    </xdr:from>
    <xdr:to>
      <xdr:col>102</xdr:col>
      <xdr:colOff>165100</xdr:colOff>
      <xdr:row>74</xdr:row>
      <xdr:rowOff>18262</xdr:rowOff>
    </xdr:to>
    <xdr:sp macro="" textlink="">
      <xdr:nvSpPr>
        <xdr:cNvPr id="848" name="フローチャート: 判断 847"/>
        <xdr:cNvSpPr/>
      </xdr:nvSpPr>
      <xdr:spPr>
        <a:xfrm>
          <a:off x="19494500" y="126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34789</xdr:rowOff>
    </xdr:from>
    <xdr:ext cx="534377" cy="259045"/>
    <xdr:sp macro="" textlink="">
      <xdr:nvSpPr>
        <xdr:cNvPr id="849" name="テキスト ボックス 848"/>
        <xdr:cNvSpPr txBox="1"/>
      </xdr:nvSpPr>
      <xdr:spPr>
        <a:xfrm>
          <a:off x="19278111" y="1237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125667</xdr:rowOff>
    </xdr:from>
    <xdr:to>
      <xdr:col>98</xdr:col>
      <xdr:colOff>38100</xdr:colOff>
      <xdr:row>74</xdr:row>
      <xdr:rowOff>55817</xdr:rowOff>
    </xdr:to>
    <xdr:sp macro="" textlink="">
      <xdr:nvSpPr>
        <xdr:cNvPr id="850" name="フローチャート: 判断 849"/>
        <xdr:cNvSpPr/>
      </xdr:nvSpPr>
      <xdr:spPr>
        <a:xfrm>
          <a:off x="18605500" y="1264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72344</xdr:rowOff>
    </xdr:from>
    <xdr:ext cx="534377" cy="259045"/>
    <xdr:sp macro="" textlink="">
      <xdr:nvSpPr>
        <xdr:cNvPr id="851" name="テキスト ボックス 850"/>
        <xdr:cNvSpPr txBox="1"/>
      </xdr:nvSpPr>
      <xdr:spPr>
        <a:xfrm>
          <a:off x="18389111" y="1241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2" name="テキスト ボックス 85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3" name="テキスト ボックス 85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4" name="テキスト ボックス 85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5" name="テキスト ボックス 85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6" name="テキスト ボックス 85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28080</xdr:rowOff>
    </xdr:from>
    <xdr:to>
      <xdr:col>116</xdr:col>
      <xdr:colOff>114300</xdr:colOff>
      <xdr:row>74</xdr:row>
      <xdr:rowOff>129680</xdr:rowOff>
    </xdr:to>
    <xdr:sp macro="" textlink="">
      <xdr:nvSpPr>
        <xdr:cNvPr id="857" name="楕円 856"/>
        <xdr:cNvSpPr/>
      </xdr:nvSpPr>
      <xdr:spPr>
        <a:xfrm>
          <a:off x="22110700" y="1271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6507</xdr:rowOff>
    </xdr:from>
    <xdr:ext cx="534377" cy="259045"/>
    <xdr:sp macro="" textlink="">
      <xdr:nvSpPr>
        <xdr:cNvPr id="858" name="繰出金該当値テキスト"/>
        <xdr:cNvSpPr txBox="1"/>
      </xdr:nvSpPr>
      <xdr:spPr>
        <a:xfrm>
          <a:off x="22212300" y="1269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155486</xdr:rowOff>
    </xdr:from>
    <xdr:to>
      <xdr:col>112</xdr:col>
      <xdr:colOff>38100</xdr:colOff>
      <xdr:row>74</xdr:row>
      <xdr:rowOff>85636</xdr:rowOff>
    </xdr:to>
    <xdr:sp macro="" textlink="">
      <xdr:nvSpPr>
        <xdr:cNvPr id="859" name="楕円 858"/>
        <xdr:cNvSpPr/>
      </xdr:nvSpPr>
      <xdr:spPr>
        <a:xfrm>
          <a:off x="21272500" y="1267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76763</xdr:rowOff>
    </xdr:from>
    <xdr:ext cx="534377" cy="259045"/>
    <xdr:sp macro="" textlink="">
      <xdr:nvSpPr>
        <xdr:cNvPr id="860" name="テキスト ボックス 859"/>
        <xdr:cNvSpPr txBox="1"/>
      </xdr:nvSpPr>
      <xdr:spPr>
        <a:xfrm>
          <a:off x="21056111" y="1276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12624</xdr:rowOff>
    </xdr:from>
    <xdr:to>
      <xdr:col>107</xdr:col>
      <xdr:colOff>101600</xdr:colOff>
      <xdr:row>74</xdr:row>
      <xdr:rowOff>114224</xdr:rowOff>
    </xdr:to>
    <xdr:sp macro="" textlink="">
      <xdr:nvSpPr>
        <xdr:cNvPr id="861" name="楕円 860"/>
        <xdr:cNvSpPr/>
      </xdr:nvSpPr>
      <xdr:spPr>
        <a:xfrm>
          <a:off x="20383500" y="1269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105351</xdr:rowOff>
    </xdr:from>
    <xdr:ext cx="534377" cy="259045"/>
    <xdr:sp macro="" textlink="">
      <xdr:nvSpPr>
        <xdr:cNvPr id="862" name="テキスト ボックス 861"/>
        <xdr:cNvSpPr txBox="1"/>
      </xdr:nvSpPr>
      <xdr:spPr>
        <a:xfrm>
          <a:off x="20167111" y="1279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66561</xdr:rowOff>
    </xdr:from>
    <xdr:to>
      <xdr:col>102</xdr:col>
      <xdr:colOff>165100</xdr:colOff>
      <xdr:row>74</xdr:row>
      <xdr:rowOff>168161</xdr:rowOff>
    </xdr:to>
    <xdr:sp macro="" textlink="">
      <xdr:nvSpPr>
        <xdr:cNvPr id="863" name="楕円 862"/>
        <xdr:cNvSpPr/>
      </xdr:nvSpPr>
      <xdr:spPr>
        <a:xfrm>
          <a:off x="19494500" y="1275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159288</xdr:rowOff>
    </xdr:from>
    <xdr:ext cx="534377" cy="259045"/>
    <xdr:sp macro="" textlink="">
      <xdr:nvSpPr>
        <xdr:cNvPr id="864" name="テキスト ボックス 863"/>
        <xdr:cNvSpPr txBox="1"/>
      </xdr:nvSpPr>
      <xdr:spPr>
        <a:xfrm>
          <a:off x="19278111" y="12846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68390</xdr:rowOff>
    </xdr:from>
    <xdr:to>
      <xdr:col>98</xdr:col>
      <xdr:colOff>38100</xdr:colOff>
      <xdr:row>74</xdr:row>
      <xdr:rowOff>169990</xdr:rowOff>
    </xdr:to>
    <xdr:sp macro="" textlink="">
      <xdr:nvSpPr>
        <xdr:cNvPr id="865" name="楕円 864"/>
        <xdr:cNvSpPr/>
      </xdr:nvSpPr>
      <xdr:spPr>
        <a:xfrm>
          <a:off x="18605500" y="1275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161117</xdr:rowOff>
    </xdr:from>
    <xdr:ext cx="534377" cy="259045"/>
    <xdr:sp macro="" textlink="">
      <xdr:nvSpPr>
        <xdr:cNvPr id="866" name="テキスト ボックス 865"/>
        <xdr:cNvSpPr txBox="1"/>
      </xdr:nvSpPr>
      <xdr:spPr>
        <a:xfrm>
          <a:off x="18389111" y="12848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7" name="正方形/長方形 86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8" name="正方形/長方形 86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9" name="正方形/長方形 86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0" name="正方形/長方形 86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1" name="正方形/長方形 87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2" name="正方形/長方形 87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3" name="正方形/長方形 87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4" name="正方形/長方形 87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5" name="テキスト ボックス 87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6" name="直線コネクタ 87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7" name="直線コネクタ 87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8" name="テキスト ボックス 87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9" name="直線コネクタ 87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0" name="テキスト ボックス 87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2" name="直線コネクタ 88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4" name="直線コネクタ 88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7" name="直線コネクタ 88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9" name="フローチャート: 判断 88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0" name="直線コネクタ 88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1" name="フローチャート: 判断 89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2" name="テキスト ボックス 89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3" name="直線コネクタ 89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4" name="フローチャート: 判断 89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5" name="テキスト ボックス 89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6" name="直線コネクタ 89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7" name="フローチャート: 判断 89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8" name="テキスト ボックス 89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9" name="フローチャート: 判断 89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0" name="テキスト ボックス 89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1" name="テキスト ボックス 90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2" name="テキスト ボックス 90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3" name="テキスト ボックス 90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4" name="テキスト ボックス 90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5" name="テキスト ボックス 90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楕円 90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8" name="楕円 90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9" name="テキスト ボックス 90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0" name="楕円 90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1" name="テキスト ボックス 91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2" name="楕円 91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3" name="テキスト ボックス 91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楕円 91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5" name="テキスト ボックス 91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6" name="正方形/長方形 9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7" name="正方形/長方形 9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8" name="テキスト ボックス 9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年度歳出決算額の</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人当たりの額は</a:t>
          </a:r>
          <a:r>
            <a:rPr kumimoji="1" lang="en-US" altLang="ja-JP" sz="1100">
              <a:solidFill>
                <a:schemeClr val="dk1"/>
              </a:solidFill>
              <a:effectLst/>
              <a:latin typeface="+mn-lt"/>
              <a:ea typeface="+mn-ea"/>
              <a:cs typeface="+mn-cs"/>
            </a:rPr>
            <a:t>774,834</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、類似団体との比較で</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人当たりコストが若干高くなってい</a:t>
          </a:r>
          <a:r>
            <a:rPr kumimoji="1" lang="ja-JP" altLang="en-US" sz="1100">
              <a:solidFill>
                <a:schemeClr val="dk1"/>
              </a:solidFill>
              <a:effectLst/>
              <a:latin typeface="+mn-lt"/>
              <a:ea typeface="+mn-ea"/>
              <a:cs typeface="+mn-cs"/>
            </a:rPr>
            <a:t>るのは物件費の</a:t>
          </a:r>
          <a:r>
            <a:rPr kumimoji="1" lang="en-US" altLang="ja-JP" sz="1100">
              <a:solidFill>
                <a:schemeClr val="dk1"/>
              </a:solidFill>
              <a:effectLst/>
              <a:latin typeface="+mn-lt"/>
              <a:ea typeface="+mn-ea"/>
              <a:cs typeface="+mn-cs"/>
            </a:rPr>
            <a:t>127,584</a:t>
          </a:r>
          <a:r>
            <a:rPr kumimoji="1" lang="ja-JP" altLang="en-US" sz="1100">
              <a:solidFill>
                <a:schemeClr val="dk1"/>
              </a:solidFill>
              <a:effectLst/>
              <a:latin typeface="+mn-lt"/>
              <a:ea typeface="+mn-ea"/>
              <a:cs typeface="+mn-cs"/>
            </a:rPr>
            <a:t>円、普通建設事業費の</a:t>
          </a:r>
          <a:r>
            <a:rPr kumimoji="1" lang="en-US" altLang="ja-JP" sz="1100">
              <a:solidFill>
                <a:schemeClr val="dk1"/>
              </a:solidFill>
              <a:effectLst/>
              <a:latin typeface="+mn-lt"/>
              <a:ea typeface="+mn-ea"/>
              <a:cs typeface="+mn-cs"/>
            </a:rPr>
            <a:t>165,419</a:t>
          </a:r>
          <a:r>
            <a:rPr kumimoji="1" lang="ja-JP" altLang="en-US" sz="1100">
              <a:solidFill>
                <a:schemeClr val="dk1"/>
              </a:solidFill>
              <a:effectLst/>
              <a:latin typeface="+mn-lt"/>
              <a:ea typeface="+mn-ea"/>
              <a:cs typeface="+mn-cs"/>
            </a:rPr>
            <a:t>円などとなっており、公共施設の維持管理費や改修工事費等</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増加している</a:t>
          </a:r>
          <a:r>
            <a:rPr kumimoji="1" lang="ja-JP" altLang="ja-JP" sz="1100">
              <a:solidFill>
                <a:schemeClr val="dk1"/>
              </a:solidFill>
              <a:effectLst/>
              <a:latin typeface="+mn-lt"/>
              <a:ea typeface="+mn-ea"/>
              <a:cs typeface="+mn-cs"/>
            </a:rPr>
            <a:t>ことなどから、１人当たりの額が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しています。また、公債費については、起債元利償還額が概ね</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億円での推移となっており、１人当たりコストは</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万円前後の状況となっています。引き続き計画的な事業の実施と、一般単独事業債を極力抑制し交付税措置のある起債の活用などにより、財政負担の平準化や健全な財政運営を進めます。</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北海道斜里町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11,723
11,582
737.13
9,251,211
9,083,381
163,339
5,623,200
11,631,647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86.9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142966</xdr:rowOff>
    </xdr:from>
    <xdr:to>
      <xdr:col>24</xdr:col>
      <xdr:colOff>62865</xdr:colOff>
      <xdr:row>38</xdr:row>
      <xdr:rowOff>124678</xdr:rowOff>
    </xdr:to>
    <xdr:cxnSp macro="">
      <xdr:nvCxnSpPr>
        <xdr:cNvPr id="58" name="直線コネクタ 57"/>
        <xdr:cNvCxnSpPr/>
      </xdr:nvCxnSpPr>
      <xdr:spPr>
        <a:xfrm flipV="1">
          <a:off x="4633595" y="5286466"/>
          <a:ext cx="127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128505</xdr:rowOff>
    </xdr:from>
    <xdr:ext cx="469744" cy="259045"/>
    <xdr:sp macro="" textlink="">
      <xdr:nvSpPr>
        <xdr:cNvPr id="59" name="議会費最小値テキスト"/>
        <xdr:cNvSpPr txBox="1"/>
      </xdr:nvSpPr>
      <xdr:spPr>
        <a:xfrm>
          <a:off x="4686300" y="6643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124678</xdr:rowOff>
    </xdr:from>
    <xdr:to>
      <xdr:col>24</xdr:col>
      <xdr:colOff>152400</xdr:colOff>
      <xdr:row>38</xdr:row>
      <xdr:rowOff>124678</xdr:rowOff>
    </xdr:to>
    <xdr:cxnSp macro="">
      <xdr:nvCxnSpPr>
        <xdr:cNvPr id="60" name="直線コネクタ 59"/>
        <xdr:cNvCxnSpPr/>
      </xdr:nvCxnSpPr>
      <xdr:spPr>
        <a:xfrm>
          <a:off x="4546600" y="6639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89643</xdr:rowOff>
    </xdr:from>
    <xdr:ext cx="469744" cy="259045"/>
    <xdr:sp macro="" textlink="">
      <xdr:nvSpPr>
        <xdr:cNvPr id="61" name="議会費最大値テキスト"/>
        <xdr:cNvSpPr txBox="1"/>
      </xdr:nvSpPr>
      <xdr:spPr>
        <a:xfrm>
          <a:off x="4686300" y="5061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142966</xdr:rowOff>
    </xdr:from>
    <xdr:to>
      <xdr:col>24</xdr:col>
      <xdr:colOff>152400</xdr:colOff>
      <xdr:row>30</xdr:row>
      <xdr:rowOff>142966</xdr:rowOff>
    </xdr:to>
    <xdr:cxnSp macro="">
      <xdr:nvCxnSpPr>
        <xdr:cNvPr id="62" name="直線コネクタ 61"/>
        <xdr:cNvCxnSpPr/>
      </xdr:nvCxnSpPr>
      <xdr:spPr>
        <a:xfrm>
          <a:off x="4546600" y="5286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2213</xdr:rowOff>
    </xdr:from>
    <xdr:to>
      <xdr:col>24</xdr:col>
      <xdr:colOff>63500</xdr:colOff>
      <xdr:row>34</xdr:row>
      <xdr:rowOff>8092</xdr:rowOff>
    </xdr:to>
    <xdr:cxnSp macro="">
      <xdr:nvCxnSpPr>
        <xdr:cNvPr id="63" name="直線コネクタ 62"/>
        <xdr:cNvCxnSpPr/>
      </xdr:nvCxnSpPr>
      <xdr:spPr>
        <a:xfrm>
          <a:off x="3797300" y="5831513"/>
          <a:ext cx="83820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158114</xdr:rowOff>
    </xdr:from>
    <xdr:ext cx="469744" cy="259045"/>
    <xdr:sp macro="" textlink="">
      <xdr:nvSpPr>
        <xdr:cNvPr id="64" name="議会費平均値テキスト"/>
        <xdr:cNvSpPr txBox="1"/>
      </xdr:nvSpPr>
      <xdr:spPr>
        <a:xfrm>
          <a:off x="4686300" y="5987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8237</xdr:rowOff>
    </xdr:from>
    <xdr:to>
      <xdr:col>24</xdr:col>
      <xdr:colOff>114300</xdr:colOff>
      <xdr:row>35</xdr:row>
      <xdr:rowOff>109837</xdr:rowOff>
    </xdr:to>
    <xdr:sp macro="" textlink="">
      <xdr:nvSpPr>
        <xdr:cNvPr id="65" name="フローチャート: 判断 64"/>
        <xdr:cNvSpPr/>
      </xdr:nvSpPr>
      <xdr:spPr>
        <a:xfrm>
          <a:off x="45847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70140</xdr:rowOff>
    </xdr:from>
    <xdr:to>
      <xdr:col>19</xdr:col>
      <xdr:colOff>177800</xdr:colOff>
      <xdr:row>34</xdr:row>
      <xdr:rowOff>2213</xdr:rowOff>
    </xdr:to>
    <xdr:cxnSp macro="">
      <xdr:nvCxnSpPr>
        <xdr:cNvPr id="66" name="直線コネクタ 65"/>
        <xdr:cNvCxnSpPr/>
      </xdr:nvCxnSpPr>
      <xdr:spPr>
        <a:xfrm>
          <a:off x="2908300" y="5727990"/>
          <a:ext cx="889000" cy="103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49385</xdr:rowOff>
    </xdr:from>
    <xdr:to>
      <xdr:col>20</xdr:col>
      <xdr:colOff>38100</xdr:colOff>
      <xdr:row>35</xdr:row>
      <xdr:rowOff>150985</xdr:rowOff>
    </xdr:to>
    <xdr:sp macro="" textlink="">
      <xdr:nvSpPr>
        <xdr:cNvPr id="67" name="フローチャート: 判断 66"/>
        <xdr:cNvSpPr/>
      </xdr:nvSpPr>
      <xdr:spPr>
        <a:xfrm>
          <a:off x="3746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142112</xdr:rowOff>
    </xdr:from>
    <xdr:ext cx="469744" cy="259045"/>
    <xdr:sp macro="" textlink="">
      <xdr:nvSpPr>
        <xdr:cNvPr id="68" name="テキスト ボックス 67"/>
        <xdr:cNvSpPr txBox="1"/>
      </xdr:nvSpPr>
      <xdr:spPr>
        <a:xfrm>
          <a:off x="3562428" y="614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70140</xdr:rowOff>
    </xdr:from>
    <xdr:to>
      <xdr:col>15</xdr:col>
      <xdr:colOff>50800</xdr:colOff>
      <xdr:row>34</xdr:row>
      <xdr:rowOff>67854</xdr:rowOff>
    </xdr:to>
    <xdr:cxnSp macro="">
      <xdr:nvCxnSpPr>
        <xdr:cNvPr id="69" name="直線コネクタ 68"/>
        <xdr:cNvCxnSpPr/>
      </xdr:nvCxnSpPr>
      <xdr:spPr>
        <a:xfrm flipV="1">
          <a:off x="2019300" y="5727990"/>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51018</xdr:rowOff>
    </xdr:from>
    <xdr:to>
      <xdr:col>15</xdr:col>
      <xdr:colOff>101600</xdr:colOff>
      <xdr:row>34</xdr:row>
      <xdr:rowOff>152618</xdr:rowOff>
    </xdr:to>
    <xdr:sp macro="" textlink="">
      <xdr:nvSpPr>
        <xdr:cNvPr id="70" name="フローチャート: 判断 69"/>
        <xdr:cNvSpPr/>
      </xdr:nvSpPr>
      <xdr:spPr>
        <a:xfrm>
          <a:off x="2857500" y="588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143745</xdr:rowOff>
    </xdr:from>
    <xdr:ext cx="469744" cy="259045"/>
    <xdr:sp macro="" textlink="">
      <xdr:nvSpPr>
        <xdr:cNvPr id="71" name="テキスト ボックス 70"/>
        <xdr:cNvSpPr txBox="1"/>
      </xdr:nvSpPr>
      <xdr:spPr>
        <a:xfrm>
          <a:off x="2673428" y="597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67854</xdr:rowOff>
    </xdr:from>
    <xdr:to>
      <xdr:col>10</xdr:col>
      <xdr:colOff>114300</xdr:colOff>
      <xdr:row>34</xdr:row>
      <xdr:rowOff>134148</xdr:rowOff>
    </xdr:to>
    <xdr:cxnSp macro="">
      <xdr:nvCxnSpPr>
        <xdr:cNvPr id="72" name="直線コネクタ 71"/>
        <xdr:cNvCxnSpPr/>
      </xdr:nvCxnSpPr>
      <xdr:spPr>
        <a:xfrm flipV="1">
          <a:off x="1130300" y="5897154"/>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52977</xdr:rowOff>
    </xdr:from>
    <xdr:to>
      <xdr:col>10</xdr:col>
      <xdr:colOff>165100</xdr:colOff>
      <xdr:row>34</xdr:row>
      <xdr:rowOff>154577</xdr:rowOff>
    </xdr:to>
    <xdr:sp macro="" textlink="">
      <xdr:nvSpPr>
        <xdr:cNvPr id="73" name="フローチャート: 判断 72"/>
        <xdr:cNvSpPr/>
      </xdr:nvSpPr>
      <xdr:spPr>
        <a:xfrm>
          <a:off x="1968500" y="588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145704</xdr:rowOff>
    </xdr:from>
    <xdr:ext cx="469744" cy="259045"/>
    <xdr:sp macro="" textlink="">
      <xdr:nvSpPr>
        <xdr:cNvPr id="74" name="テキスト ボックス 73"/>
        <xdr:cNvSpPr txBox="1"/>
      </xdr:nvSpPr>
      <xdr:spPr>
        <a:xfrm>
          <a:off x="1784428" y="597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86287</xdr:rowOff>
    </xdr:from>
    <xdr:to>
      <xdr:col>6</xdr:col>
      <xdr:colOff>38100</xdr:colOff>
      <xdr:row>35</xdr:row>
      <xdr:rowOff>16437</xdr:rowOff>
    </xdr:to>
    <xdr:sp macro="" textlink="">
      <xdr:nvSpPr>
        <xdr:cNvPr id="75" name="フローチャート: 判断 74"/>
        <xdr:cNvSpPr/>
      </xdr:nvSpPr>
      <xdr:spPr>
        <a:xfrm>
          <a:off x="1079500" y="591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7564</xdr:rowOff>
    </xdr:from>
    <xdr:ext cx="469744" cy="259045"/>
    <xdr:sp macro="" textlink="">
      <xdr:nvSpPr>
        <xdr:cNvPr id="76" name="テキスト ボックス 75"/>
        <xdr:cNvSpPr txBox="1"/>
      </xdr:nvSpPr>
      <xdr:spPr>
        <a:xfrm>
          <a:off x="895428" y="600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128742</xdr:rowOff>
    </xdr:from>
    <xdr:to>
      <xdr:col>24</xdr:col>
      <xdr:colOff>114300</xdr:colOff>
      <xdr:row>34</xdr:row>
      <xdr:rowOff>58892</xdr:rowOff>
    </xdr:to>
    <xdr:sp macro="" textlink="">
      <xdr:nvSpPr>
        <xdr:cNvPr id="82" name="楕円 81"/>
        <xdr:cNvSpPr/>
      </xdr:nvSpPr>
      <xdr:spPr>
        <a:xfrm>
          <a:off x="4584700" y="578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151619</xdr:rowOff>
    </xdr:from>
    <xdr:ext cx="469744" cy="259045"/>
    <xdr:sp macro="" textlink="">
      <xdr:nvSpPr>
        <xdr:cNvPr id="83" name="議会費該当値テキスト"/>
        <xdr:cNvSpPr txBox="1"/>
      </xdr:nvSpPr>
      <xdr:spPr>
        <a:xfrm>
          <a:off x="4686300" y="563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122863</xdr:rowOff>
    </xdr:from>
    <xdr:to>
      <xdr:col>20</xdr:col>
      <xdr:colOff>38100</xdr:colOff>
      <xdr:row>34</xdr:row>
      <xdr:rowOff>53013</xdr:rowOff>
    </xdr:to>
    <xdr:sp macro="" textlink="">
      <xdr:nvSpPr>
        <xdr:cNvPr id="84" name="楕円 83"/>
        <xdr:cNvSpPr/>
      </xdr:nvSpPr>
      <xdr:spPr>
        <a:xfrm>
          <a:off x="3746500" y="578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69540</xdr:rowOff>
    </xdr:from>
    <xdr:ext cx="469744" cy="259045"/>
    <xdr:sp macro="" textlink="">
      <xdr:nvSpPr>
        <xdr:cNvPr id="85" name="テキスト ボックス 84"/>
        <xdr:cNvSpPr txBox="1"/>
      </xdr:nvSpPr>
      <xdr:spPr>
        <a:xfrm>
          <a:off x="3562428" y="555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19340</xdr:rowOff>
    </xdr:from>
    <xdr:to>
      <xdr:col>15</xdr:col>
      <xdr:colOff>101600</xdr:colOff>
      <xdr:row>33</xdr:row>
      <xdr:rowOff>120940</xdr:rowOff>
    </xdr:to>
    <xdr:sp macro="" textlink="">
      <xdr:nvSpPr>
        <xdr:cNvPr id="86" name="楕円 85"/>
        <xdr:cNvSpPr/>
      </xdr:nvSpPr>
      <xdr:spPr>
        <a:xfrm>
          <a:off x="2857500" y="567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137467</xdr:rowOff>
    </xdr:from>
    <xdr:ext cx="469744" cy="259045"/>
    <xdr:sp macro="" textlink="">
      <xdr:nvSpPr>
        <xdr:cNvPr id="87" name="テキスト ボックス 86"/>
        <xdr:cNvSpPr txBox="1"/>
      </xdr:nvSpPr>
      <xdr:spPr>
        <a:xfrm>
          <a:off x="2673428" y="545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17054</xdr:rowOff>
    </xdr:from>
    <xdr:to>
      <xdr:col>10</xdr:col>
      <xdr:colOff>165100</xdr:colOff>
      <xdr:row>34</xdr:row>
      <xdr:rowOff>118654</xdr:rowOff>
    </xdr:to>
    <xdr:sp macro="" textlink="">
      <xdr:nvSpPr>
        <xdr:cNvPr id="88" name="楕円 87"/>
        <xdr:cNvSpPr/>
      </xdr:nvSpPr>
      <xdr:spPr>
        <a:xfrm>
          <a:off x="1968500" y="584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135181</xdr:rowOff>
    </xdr:from>
    <xdr:ext cx="469744" cy="259045"/>
    <xdr:sp macro="" textlink="">
      <xdr:nvSpPr>
        <xdr:cNvPr id="89" name="テキスト ボックス 88"/>
        <xdr:cNvSpPr txBox="1"/>
      </xdr:nvSpPr>
      <xdr:spPr>
        <a:xfrm>
          <a:off x="1784428" y="562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83348</xdr:rowOff>
    </xdr:from>
    <xdr:to>
      <xdr:col>6</xdr:col>
      <xdr:colOff>38100</xdr:colOff>
      <xdr:row>35</xdr:row>
      <xdr:rowOff>13498</xdr:rowOff>
    </xdr:to>
    <xdr:sp macro="" textlink="">
      <xdr:nvSpPr>
        <xdr:cNvPr id="90" name="楕円 89"/>
        <xdr:cNvSpPr/>
      </xdr:nvSpPr>
      <xdr:spPr>
        <a:xfrm>
          <a:off x="1079500" y="591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30025</xdr:rowOff>
    </xdr:from>
    <xdr:ext cx="469744" cy="259045"/>
    <xdr:sp macro="" textlink="">
      <xdr:nvSpPr>
        <xdr:cNvPr id="91" name="テキスト ボックス 90"/>
        <xdr:cNvSpPr txBox="1"/>
      </xdr:nvSpPr>
      <xdr:spPr>
        <a:xfrm>
          <a:off x="895428" y="5687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161286</xdr:rowOff>
    </xdr:from>
    <xdr:to>
      <xdr:col>24</xdr:col>
      <xdr:colOff>62865</xdr:colOff>
      <xdr:row>59</xdr:row>
      <xdr:rowOff>48023</xdr:rowOff>
    </xdr:to>
    <xdr:cxnSp macro="">
      <xdr:nvCxnSpPr>
        <xdr:cNvPr id="117" name="直線コネクタ 116"/>
        <xdr:cNvCxnSpPr/>
      </xdr:nvCxnSpPr>
      <xdr:spPr>
        <a:xfrm flipV="1">
          <a:off x="4633595" y="8733786"/>
          <a:ext cx="1270" cy="1429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51850</xdr:rowOff>
    </xdr:from>
    <xdr:ext cx="534377" cy="259045"/>
    <xdr:sp macro="" textlink="">
      <xdr:nvSpPr>
        <xdr:cNvPr id="118" name="総務費最小値テキスト"/>
        <xdr:cNvSpPr txBox="1"/>
      </xdr:nvSpPr>
      <xdr:spPr>
        <a:xfrm>
          <a:off x="4686300" y="1016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48023</xdr:rowOff>
    </xdr:from>
    <xdr:to>
      <xdr:col>24</xdr:col>
      <xdr:colOff>152400</xdr:colOff>
      <xdr:row>59</xdr:row>
      <xdr:rowOff>48023</xdr:rowOff>
    </xdr:to>
    <xdr:cxnSp macro="">
      <xdr:nvCxnSpPr>
        <xdr:cNvPr id="119" name="直線コネクタ 118"/>
        <xdr:cNvCxnSpPr/>
      </xdr:nvCxnSpPr>
      <xdr:spPr>
        <a:xfrm>
          <a:off x="4546600" y="10163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107963</xdr:rowOff>
    </xdr:from>
    <xdr:ext cx="690189" cy="259045"/>
    <xdr:sp macro="" textlink="">
      <xdr:nvSpPr>
        <xdr:cNvPr id="120" name="総務費最大値テキスト"/>
        <xdr:cNvSpPr txBox="1"/>
      </xdr:nvSpPr>
      <xdr:spPr>
        <a:xfrm>
          <a:off x="4686300" y="85090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1,360,171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161286</xdr:rowOff>
    </xdr:from>
    <xdr:to>
      <xdr:col>24</xdr:col>
      <xdr:colOff>152400</xdr:colOff>
      <xdr:row>50</xdr:row>
      <xdr:rowOff>161286</xdr:rowOff>
    </xdr:to>
    <xdr:cxnSp macro="">
      <xdr:nvCxnSpPr>
        <xdr:cNvPr id="121" name="直線コネクタ 120"/>
        <xdr:cNvCxnSpPr/>
      </xdr:nvCxnSpPr>
      <xdr:spPr>
        <a:xfrm>
          <a:off x="4546600" y="8733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169988</xdr:rowOff>
    </xdr:from>
    <xdr:to>
      <xdr:col>24</xdr:col>
      <xdr:colOff>63500</xdr:colOff>
      <xdr:row>59</xdr:row>
      <xdr:rowOff>4190</xdr:rowOff>
    </xdr:to>
    <xdr:cxnSp macro="">
      <xdr:nvCxnSpPr>
        <xdr:cNvPr id="122" name="直線コネクタ 121"/>
        <xdr:cNvCxnSpPr/>
      </xdr:nvCxnSpPr>
      <xdr:spPr>
        <a:xfrm>
          <a:off x="3797300" y="10114088"/>
          <a:ext cx="838200" cy="5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88144</xdr:rowOff>
    </xdr:from>
    <xdr:ext cx="599010" cy="259045"/>
    <xdr:sp macro="" textlink="">
      <xdr:nvSpPr>
        <xdr:cNvPr id="123" name="総務費平均値テキスト"/>
        <xdr:cNvSpPr txBox="1"/>
      </xdr:nvSpPr>
      <xdr:spPr>
        <a:xfrm>
          <a:off x="4686300" y="98607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65267</xdr:rowOff>
    </xdr:from>
    <xdr:to>
      <xdr:col>24</xdr:col>
      <xdr:colOff>114300</xdr:colOff>
      <xdr:row>58</xdr:row>
      <xdr:rowOff>166867</xdr:rowOff>
    </xdr:to>
    <xdr:sp macro="" textlink="">
      <xdr:nvSpPr>
        <xdr:cNvPr id="124" name="フローチャート: 判断 123"/>
        <xdr:cNvSpPr/>
      </xdr:nvSpPr>
      <xdr:spPr>
        <a:xfrm>
          <a:off x="4584700" y="10009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169988</xdr:rowOff>
    </xdr:from>
    <xdr:to>
      <xdr:col>19</xdr:col>
      <xdr:colOff>177800</xdr:colOff>
      <xdr:row>59</xdr:row>
      <xdr:rowOff>12216</xdr:rowOff>
    </xdr:to>
    <xdr:cxnSp macro="">
      <xdr:nvCxnSpPr>
        <xdr:cNvPr id="125" name="直線コネクタ 124"/>
        <xdr:cNvCxnSpPr/>
      </xdr:nvCxnSpPr>
      <xdr:spPr>
        <a:xfrm flipV="1">
          <a:off x="2908300" y="10114088"/>
          <a:ext cx="889000" cy="1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77832</xdr:rowOff>
    </xdr:from>
    <xdr:to>
      <xdr:col>20</xdr:col>
      <xdr:colOff>38100</xdr:colOff>
      <xdr:row>59</xdr:row>
      <xdr:rowOff>7982</xdr:rowOff>
    </xdr:to>
    <xdr:sp macro="" textlink="">
      <xdr:nvSpPr>
        <xdr:cNvPr id="126" name="フローチャート: 判断 125"/>
        <xdr:cNvSpPr/>
      </xdr:nvSpPr>
      <xdr:spPr>
        <a:xfrm>
          <a:off x="3746500" y="1002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24509</xdr:rowOff>
    </xdr:from>
    <xdr:ext cx="599010" cy="259045"/>
    <xdr:sp macro="" textlink="">
      <xdr:nvSpPr>
        <xdr:cNvPr id="127" name="テキスト ボックス 126"/>
        <xdr:cNvSpPr txBox="1"/>
      </xdr:nvSpPr>
      <xdr:spPr>
        <a:xfrm>
          <a:off x="3497795" y="979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12216</xdr:rowOff>
    </xdr:from>
    <xdr:to>
      <xdr:col>15</xdr:col>
      <xdr:colOff>50800</xdr:colOff>
      <xdr:row>59</xdr:row>
      <xdr:rowOff>20482</xdr:rowOff>
    </xdr:to>
    <xdr:cxnSp macro="">
      <xdr:nvCxnSpPr>
        <xdr:cNvPr id="128" name="直線コネクタ 127"/>
        <xdr:cNvCxnSpPr/>
      </xdr:nvCxnSpPr>
      <xdr:spPr>
        <a:xfrm flipV="1">
          <a:off x="2019300" y="10127766"/>
          <a:ext cx="889000" cy="8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103191</xdr:rowOff>
    </xdr:from>
    <xdr:to>
      <xdr:col>15</xdr:col>
      <xdr:colOff>101600</xdr:colOff>
      <xdr:row>59</xdr:row>
      <xdr:rowOff>33341</xdr:rowOff>
    </xdr:to>
    <xdr:sp macro="" textlink="">
      <xdr:nvSpPr>
        <xdr:cNvPr id="129" name="フローチャート: 判断 128"/>
        <xdr:cNvSpPr/>
      </xdr:nvSpPr>
      <xdr:spPr>
        <a:xfrm>
          <a:off x="2857500" y="10047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49868</xdr:rowOff>
    </xdr:from>
    <xdr:ext cx="599010" cy="259045"/>
    <xdr:sp macro="" textlink="">
      <xdr:nvSpPr>
        <xdr:cNvPr id="130" name="テキスト ボックス 129"/>
        <xdr:cNvSpPr txBox="1"/>
      </xdr:nvSpPr>
      <xdr:spPr>
        <a:xfrm>
          <a:off x="2608795" y="9822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162127</xdr:rowOff>
    </xdr:from>
    <xdr:to>
      <xdr:col>10</xdr:col>
      <xdr:colOff>114300</xdr:colOff>
      <xdr:row>59</xdr:row>
      <xdr:rowOff>20482</xdr:rowOff>
    </xdr:to>
    <xdr:cxnSp macro="">
      <xdr:nvCxnSpPr>
        <xdr:cNvPr id="131" name="直線コネクタ 130"/>
        <xdr:cNvCxnSpPr/>
      </xdr:nvCxnSpPr>
      <xdr:spPr>
        <a:xfrm>
          <a:off x="1130300" y="10106227"/>
          <a:ext cx="889000" cy="29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98492</xdr:rowOff>
    </xdr:from>
    <xdr:to>
      <xdr:col>10</xdr:col>
      <xdr:colOff>165100</xdr:colOff>
      <xdr:row>59</xdr:row>
      <xdr:rowOff>28642</xdr:rowOff>
    </xdr:to>
    <xdr:sp macro="" textlink="">
      <xdr:nvSpPr>
        <xdr:cNvPr id="132" name="フローチャート: 判断 131"/>
        <xdr:cNvSpPr/>
      </xdr:nvSpPr>
      <xdr:spPr>
        <a:xfrm>
          <a:off x="1968500" y="1004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45169</xdr:rowOff>
    </xdr:from>
    <xdr:ext cx="599010" cy="259045"/>
    <xdr:sp macro="" textlink="">
      <xdr:nvSpPr>
        <xdr:cNvPr id="133" name="テキスト ボックス 132"/>
        <xdr:cNvSpPr txBox="1"/>
      </xdr:nvSpPr>
      <xdr:spPr>
        <a:xfrm>
          <a:off x="1719795" y="981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95832</xdr:rowOff>
    </xdr:from>
    <xdr:to>
      <xdr:col>6</xdr:col>
      <xdr:colOff>38100</xdr:colOff>
      <xdr:row>59</xdr:row>
      <xdr:rowOff>25982</xdr:rowOff>
    </xdr:to>
    <xdr:sp macro="" textlink="">
      <xdr:nvSpPr>
        <xdr:cNvPr id="134" name="フローチャート: 判断 133"/>
        <xdr:cNvSpPr/>
      </xdr:nvSpPr>
      <xdr:spPr>
        <a:xfrm>
          <a:off x="1079500" y="1003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42509</xdr:rowOff>
    </xdr:from>
    <xdr:ext cx="599010" cy="259045"/>
    <xdr:sp macro="" textlink="">
      <xdr:nvSpPr>
        <xdr:cNvPr id="135" name="テキスト ボックス 134"/>
        <xdr:cNvSpPr txBox="1"/>
      </xdr:nvSpPr>
      <xdr:spPr>
        <a:xfrm>
          <a:off x="830795" y="9815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124840</xdr:rowOff>
    </xdr:from>
    <xdr:to>
      <xdr:col>24</xdr:col>
      <xdr:colOff>114300</xdr:colOff>
      <xdr:row>59</xdr:row>
      <xdr:rowOff>54990</xdr:rowOff>
    </xdr:to>
    <xdr:sp macro="" textlink="">
      <xdr:nvSpPr>
        <xdr:cNvPr id="141" name="楕円 140"/>
        <xdr:cNvSpPr/>
      </xdr:nvSpPr>
      <xdr:spPr>
        <a:xfrm>
          <a:off x="4584700" y="1006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43694</xdr:rowOff>
    </xdr:from>
    <xdr:ext cx="534377" cy="259045"/>
    <xdr:sp macro="" textlink="">
      <xdr:nvSpPr>
        <xdr:cNvPr id="142" name="総務費該当値テキスト"/>
        <xdr:cNvSpPr txBox="1"/>
      </xdr:nvSpPr>
      <xdr:spPr>
        <a:xfrm>
          <a:off x="4686300" y="998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119188</xdr:rowOff>
    </xdr:from>
    <xdr:to>
      <xdr:col>20</xdr:col>
      <xdr:colOff>38100</xdr:colOff>
      <xdr:row>59</xdr:row>
      <xdr:rowOff>49338</xdr:rowOff>
    </xdr:to>
    <xdr:sp macro="" textlink="">
      <xdr:nvSpPr>
        <xdr:cNvPr id="143" name="楕円 142"/>
        <xdr:cNvSpPr/>
      </xdr:nvSpPr>
      <xdr:spPr>
        <a:xfrm>
          <a:off x="3746500" y="1006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40465</xdr:rowOff>
    </xdr:from>
    <xdr:ext cx="534377" cy="259045"/>
    <xdr:sp macro="" textlink="">
      <xdr:nvSpPr>
        <xdr:cNvPr id="144" name="テキスト ボックス 143"/>
        <xdr:cNvSpPr txBox="1"/>
      </xdr:nvSpPr>
      <xdr:spPr>
        <a:xfrm>
          <a:off x="3530111" y="1015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132866</xdr:rowOff>
    </xdr:from>
    <xdr:to>
      <xdr:col>15</xdr:col>
      <xdr:colOff>101600</xdr:colOff>
      <xdr:row>59</xdr:row>
      <xdr:rowOff>63016</xdr:rowOff>
    </xdr:to>
    <xdr:sp macro="" textlink="">
      <xdr:nvSpPr>
        <xdr:cNvPr id="145" name="楕円 144"/>
        <xdr:cNvSpPr/>
      </xdr:nvSpPr>
      <xdr:spPr>
        <a:xfrm>
          <a:off x="2857500" y="1007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54143</xdr:rowOff>
    </xdr:from>
    <xdr:ext cx="534377" cy="259045"/>
    <xdr:sp macro="" textlink="">
      <xdr:nvSpPr>
        <xdr:cNvPr id="146" name="テキスト ボックス 145"/>
        <xdr:cNvSpPr txBox="1"/>
      </xdr:nvSpPr>
      <xdr:spPr>
        <a:xfrm>
          <a:off x="2641111" y="1016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141132</xdr:rowOff>
    </xdr:from>
    <xdr:to>
      <xdr:col>10</xdr:col>
      <xdr:colOff>165100</xdr:colOff>
      <xdr:row>59</xdr:row>
      <xdr:rowOff>71282</xdr:rowOff>
    </xdr:to>
    <xdr:sp macro="" textlink="">
      <xdr:nvSpPr>
        <xdr:cNvPr id="147" name="楕円 146"/>
        <xdr:cNvSpPr/>
      </xdr:nvSpPr>
      <xdr:spPr>
        <a:xfrm>
          <a:off x="1968500" y="1008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62409</xdr:rowOff>
    </xdr:from>
    <xdr:ext cx="534377" cy="259045"/>
    <xdr:sp macro="" textlink="">
      <xdr:nvSpPr>
        <xdr:cNvPr id="148" name="テキスト ボックス 147"/>
        <xdr:cNvSpPr txBox="1"/>
      </xdr:nvSpPr>
      <xdr:spPr>
        <a:xfrm>
          <a:off x="1752111" y="1017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111327</xdr:rowOff>
    </xdr:from>
    <xdr:to>
      <xdr:col>6</xdr:col>
      <xdr:colOff>38100</xdr:colOff>
      <xdr:row>59</xdr:row>
      <xdr:rowOff>41477</xdr:rowOff>
    </xdr:to>
    <xdr:sp macro="" textlink="">
      <xdr:nvSpPr>
        <xdr:cNvPr id="149" name="楕円 148"/>
        <xdr:cNvSpPr/>
      </xdr:nvSpPr>
      <xdr:spPr>
        <a:xfrm>
          <a:off x="1079500" y="1005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32604</xdr:rowOff>
    </xdr:from>
    <xdr:ext cx="534377" cy="259045"/>
    <xdr:sp macro="" textlink="">
      <xdr:nvSpPr>
        <xdr:cNvPr id="150" name="テキスト ボックス 149"/>
        <xdr:cNvSpPr txBox="1"/>
      </xdr:nvSpPr>
      <xdr:spPr>
        <a:xfrm>
          <a:off x="863111" y="1014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99786</xdr:rowOff>
    </xdr:from>
    <xdr:to>
      <xdr:col>24</xdr:col>
      <xdr:colOff>62865</xdr:colOff>
      <xdr:row>79</xdr:row>
      <xdr:rowOff>28639</xdr:rowOff>
    </xdr:to>
    <xdr:cxnSp macro="">
      <xdr:nvCxnSpPr>
        <xdr:cNvPr id="175" name="直線コネクタ 174"/>
        <xdr:cNvCxnSpPr/>
      </xdr:nvCxnSpPr>
      <xdr:spPr>
        <a:xfrm flipV="1">
          <a:off x="4633595" y="12272736"/>
          <a:ext cx="1270" cy="1300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32466</xdr:rowOff>
    </xdr:from>
    <xdr:ext cx="599010" cy="259045"/>
    <xdr:sp macro="" textlink="">
      <xdr:nvSpPr>
        <xdr:cNvPr id="176" name="民生費最小値テキスト"/>
        <xdr:cNvSpPr txBox="1"/>
      </xdr:nvSpPr>
      <xdr:spPr>
        <a:xfrm>
          <a:off x="4686300" y="13577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28639</xdr:rowOff>
    </xdr:from>
    <xdr:to>
      <xdr:col>24</xdr:col>
      <xdr:colOff>152400</xdr:colOff>
      <xdr:row>79</xdr:row>
      <xdr:rowOff>28639</xdr:rowOff>
    </xdr:to>
    <xdr:cxnSp macro="">
      <xdr:nvCxnSpPr>
        <xdr:cNvPr id="177" name="直線コネクタ 176"/>
        <xdr:cNvCxnSpPr/>
      </xdr:nvCxnSpPr>
      <xdr:spPr>
        <a:xfrm>
          <a:off x="4546600" y="13573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46463</xdr:rowOff>
    </xdr:from>
    <xdr:ext cx="599010" cy="259045"/>
    <xdr:sp macro="" textlink="">
      <xdr:nvSpPr>
        <xdr:cNvPr id="178" name="民生費最大値テキスト"/>
        <xdr:cNvSpPr txBox="1"/>
      </xdr:nvSpPr>
      <xdr:spPr>
        <a:xfrm>
          <a:off x="4686300" y="12047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272,738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99786</xdr:rowOff>
    </xdr:from>
    <xdr:to>
      <xdr:col>24</xdr:col>
      <xdr:colOff>152400</xdr:colOff>
      <xdr:row>71</xdr:row>
      <xdr:rowOff>99786</xdr:rowOff>
    </xdr:to>
    <xdr:cxnSp macro="">
      <xdr:nvCxnSpPr>
        <xdr:cNvPr id="179" name="直線コネクタ 178"/>
        <xdr:cNvCxnSpPr/>
      </xdr:nvCxnSpPr>
      <xdr:spPr>
        <a:xfrm>
          <a:off x="4546600" y="12272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154795</xdr:rowOff>
    </xdr:from>
    <xdr:to>
      <xdr:col>24</xdr:col>
      <xdr:colOff>63500</xdr:colOff>
      <xdr:row>77</xdr:row>
      <xdr:rowOff>40892</xdr:rowOff>
    </xdr:to>
    <xdr:cxnSp macro="">
      <xdr:nvCxnSpPr>
        <xdr:cNvPr id="180" name="直線コネクタ 179"/>
        <xdr:cNvCxnSpPr/>
      </xdr:nvCxnSpPr>
      <xdr:spPr>
        <a:xfrm>
          <a:off x="3797300" y="13184995"/>
          <a:ext cx="838200" cy="5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3184</xdr:rowOff>
    </xdr:from>
    <xdr:ext cx="599010" cy="259045"/>
    <xdr:sp macro="" textlink="">
      <xdr:nvSpPr>
        <xdr:cNvPr id="181" name="民生費平均値テキスト"/>
        <xdr:cNvSpPr txBox="1"/>
      </xdr:nvSpPr>
      <xdr:spPr>
        <a:xfrm>
          <a:off x="4686300" y="12861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151757</xdr:rowOff>
    </xdr:from>
    <xdr:to>
      <xdr:col>24</xdr:col>
      <xdr:colOff>114300</xdr:colOff>
      <xdr:row>76</xdr:row>
      <xdr:rowOff>81907</xdr:rowOff>
    </xdr:to>
    <xdr:sp macro="" textlink="">
      <xdr:nvSpPr>
        <xdr:cNvPr id="182" name="フローチャート: 判断 181"/>
        <xdr:cNvSpPr/>
      </xdr:nvSpPr>
      <xdr:spPr>
        <a:xfrm>
          <a:off x="4584700" y="13010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154795</xdr:rowOff>
    </xdr:from>
    <xdr:to>
      <xdr:col>19</xdr:col>
      <xdr:colOff>177800</xdr:colOff>
      <xdr:row>77</xdr:row>
      <xdr:rowOff>94148</xdr:rowOff>
    </xdr:to>
    <xdr:cxnSp macro="">
      <xdr:nvCxnSpPr>
        <xdr:cNvPr id="183" name="直線コネクタ 182"/>
        <xdr:cNvCxnSpPr/>
      </xdr:nvCxnSpPr>
      <xdr:spPr>
        <a:xfrm flipV="1">
          <a:off x="2908300" y="13184995"/>
          <a:ext cx="889000" cy="11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116614</xdr:rowOff>
    </xdr:from>
    <xdr:to>
      <xdr:col>20</xdr:col>
      <xdr:colOff>38100</xdr:colOff>
      <xdr:row>76</xdr:row>
      <xdr:rowOff>46763</xdr:rowOff>
    </xdr:to>
    <xdr:sp macro="" textlink="">
      <xdr:nvSpPr>
        <xdr:cNvPr id="184" name="フローチャート: 判断 183"/>
        <xdr:cNvSpPr/>
      </xdr:nvSpPr>
      <xdr:spPr>
        <a:xfrm>
          <a:off x="3746500" y="129753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63291</xdr:rowOff>
    </xdr:from>
    <xdr:ext cx="599010" cy="259045"/>
    <xdr:sp macro="" textlink="">
      <xdr:nvSpPr>
        <xdr:cNvPr id="185" name="テキスト ボックス 184"/>
        <xdr:cNvSpPr txBox="1"/>
      </xdr:nvSpPr>
      <xdr:spPr>
        <a:xfrm>
          <a:off x="3497795" y="12750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94148</xdr:rowOff>
    </xdr:from>
    <xdr:to>
      <xdr:col>15</xdr:col>
      <xdr:colOff>50800</xdr:colOff>
      <xdr:row>77</xdr:row>
      <xdr:rowOff>127043</xdr:rowOff>
    </xdr:to>
    <xdr:cxnSp macro="">
      <xdr:nvCxnSpPr>
        <xdr:cNvPr id="186" name="直線コネクタ 185"/>
        <xdr:cNvCxnSpPr/>
      </xdr:nvCxnSpPr>
      <xdr:spPr>
        <a:xfrm flipV="1">
          <a:off x="2019300" y="13295798"/>
          <a:ext cx="889000" cy="3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93639</xdr:rowOff>
    </xdr:from>
    <xdr:to>
      <xdr:col>15</xdr:col>
      <xdr:colOff>101600</xdr:colOff>
      <xdr:row>77</xdr:row>
      <xdr:rowOff>23789</xdr:rowOff>
    </xdr:to>
    <xdr:sp macro="" textlink="">
      <xdr:nvSpPr>
        <xdr:cNvPr id="187" name="フローチャート: 判断 186"/>
        <xdr:cNvSpPr/>
      </xdr:nvSpPr>
      <xdr:spPr>
        <a:xfrm>
          <a:off x="2857500" y="131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40317</xdr:rowOff>
    </xdr:from>
    <xdr:ext cx="599010" cy="259045"/>
    <xdr:sp macro="" textlink="">
      <xdr:nvSpPr>
        <xdr:cNvPr id="188" name="テキスト ボックス 187"/>
        <xdr:cNvSpPr txBox="1"/>
      </xdr:nvSpPr>
      <xdr:spPr>
        <a:xfrm>
          <a:off x="2608795" y="12899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116481</xdr:rowOff>
    </xdr:from>
    <xdr:to>
      <xdr:col>10</xdr:col>
      <xdr:colOff>114300</xdr:colOff>
      <xdr:row>77</xdr:row>
      <xdr:rowOff>127043</xdr:rowOff>
    </xdr:to>
    <xdr:cxnSp macro="">
      <xdr:nvCxnSpPr>
        <xdr:cNvPr id="189" name="直線コネクタ 188"/>
        <xdr:cNvCxnSpPr/>
      </xdr:nvCxnSpPr>
      <xdr:spPr>
        <a:xfrm>
          <a:off x="1130300" y="13318131"/>
          <a:ext cx="889000" cy="10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54221</xdr:rowOff>
    </xdr:from>
    <xdr:to>
      <xdr:col>10</xdr:col>
      <xdr:colOff>165100</xdr:colOff>
      <xdr:row>76</xdr:row>
      <xdr:rowOff>155821</xdr:rowOff>
    </xdr:to>
    <xdr:sp macro="" textlink="">
      <xdr:nvSpPr>
        <xdr:cNvPr id="190" name="フローチャート: 判断 189"/>
        <xdr:cNvSpPr/>
      </xdr:nvSpPr>
      <xdr:spPr>
        <a:xfrm>
          <a:off x="1968500" y="13084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898</xdr:rowOff>
    </xdr:from>
    <xdr:ext cx="599010" cy="259045"/>
    <xdr:sp macro="" textlink="">
      <xdr:nvSpPr>
        <xdr:cNvPr id="191" name="テキスト ボックス 190"/>
        <xdr:cNvSpPr txBox="1"/>
      </xdr:nvSpPr>
      <xdr:spPr>
        <a:xfrm>
          <a:off x="1719795" y="12859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157457</xdr:rowOff>
    </xdr:from>
    <xdr:to>
      <xdr:col>6</xdr:col>
      <xdr:colOff>38100</xdr:colOff>
      <xdr:row>77</xdr:row>
      <xdr:rowOff>87607</xdr:rowOff>
    </xdr:to>
    <xdr:sp macro="" textlink="">
      <xdr:nvSpPr>
        <xdr:cNvPr id="192" name="フローチャート: 判断 191"/>
        <xdr:cNvSpPr/>
      </xdr:nvSpPr>
      <xdr:spPr>
        <a:xfrm>
          <a:off x="1079500" y="13187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104134</xdr:rowOff>
    </xdr:from>
    <xdr:ext cx="599010" cy="259045"/>
    <xdr:sp macro="" textlink="">
      <xdr:nvSpPr>
        <xdr:cNvPr id="193" name="テキスト ボックス 192"/>
        <xdr:cNvSpPr txBox="1"/>
      </xdr:nvSpPr>
      <xdr:spPr>
        <a:xfrm>
          <a:off x="830795" y="12962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161542</xdr:rowOff>
    </xdr:from>
    <xdr:to>
      <xdr:col>24</xdr:col>
      <xdr:colOff>114300</xdr:colOff>
      <xdr:row>77</xdr:row>
      <xdr:rowOff>91692</xdr:rowOff>
    </xdr:to>
    <xdr:sp macro="" textlink="">
      <xdr:nvSpPr>
        <xdr:cNvPr id="199" name="楕円 198"/>
        <xdr:cNvSpPr/>
      </xdr:nvSpPr>
      <xdr:spPr>
        <a:xfrm>
          <a:off x="4584700" y="1319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139969</xdr:rowOff>
    </xdr:from>
    <xdr:ext cx="599010" cy="259045"/>
    <xdr:sp macro="" textlink="">
      <xdr:nvSpPr>
        <xdr:cNvPr id="200" name="民生費該当値テキスト"/>
        <xdr:cNvSpPr txBox="1"/>
      </xdr:nvSpPr>
      <xdr:spPr>
        <a:xfrm>
          <a:off x="4686300" y="13170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103995</xdr:rowOff>
    </xdr:from>
    <xdr:to>
      <xdr:col>20</xdr:col>
      <xdr:colOff>38100</xdr:colOff>
      <xdr:row>77</xdr:row>
      <xdr:rowOff>34145</xdr:rowOff>
    </xdr:to>
    <xdr:sp macro="" textlink="">
      <xdr:nvSpPr>
        <xdr:cNvPr id="201" name="楕円 200"/>
        <xdr:cNvSpPr/>
      </xdr:nvSpPr>
      <xdr:spPr>
        <a:xfrm>
          <a:off x="3746500" y="1313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25272</xdr:rowOff>
    </xdr:from>
    <xdr:ext cx="599010" cy="259045"/>
    <xdr:sp macro="" textlink="">
      <xdr:nvSpPr>
        <xdr:cNvPr id="202" name="テキスト ボックス 201"/>
        <xdr:cNvSpPr txBox="1"/>
      </xdr:nvSpPr>
      <xdr:spPr>
        <a:xfrm>
          <a:off x="3497795" y="1322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43348</xdr:rowOff>
    </xdr:from>
    <xdr:to>
      <xdr:col>15</xdr:col>
      <xdr:colOff>101600</xdr:colOff>
      <xdr:row>77</xdr:row>
      <xdr:rowOff>144948</xdr:rowOff>
    </xdr:to>
    <xdr:sp macro="" textlink="">
      <xdr:nvSpPr>
        <xdr:cNvPr id="203" name="楕円 202"/>
        <xdr:cNvSpPr/>
      </xdr:nvSpPr>
      <xdr:spPr>
        <a:xfrm>
          <a:off x="2857500" y="1324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136075</xdr:rowOff>
    </xdr:from>
    <xdr:ext cx="599010" cy="259045"/>
    <xdr:sp macro="" textlink="">
      <xdr:nvSpPr>
        <xdr:cNvPr id="204" name="テキスト ボックス 203"/>
        <xdr:cNvSpPr txBox="1"/>
      </xdr:nvSpPr>
      <xdr:spPr>
        <a:xfrm>
          <a:off x="2608795" y="1333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76243</xdr:rowOff>
    </xdr:from>
    <xdr:to>
      <xdr:col>10</xdr:col>
      <xdr:colOff>165100</xdr:colOff>
      <xdr:row>78</xdr:row>
      <xdr:rowOff>6393</xdr:rowOff>
    </xdr:to>
    <xdr:sp macro="" textlink="">
      <xdr:nvSpPr>
        <xdr:cNvPr id="205" name="楕円 204"/>
        <xdr:cNvSpPr/>
      </xdr:nvSpPr>
      <xdr:spPr>
        <a:xfrm>
          <a:off x="1968500" y="1327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168970</xdr:rowOff>
    </xdr:from>
    <xdr:ext cx="599010" cy="259045"/>
    <xdr:sp macro="" textlink="">
      <xdr:nvSpPr>
        <xdr:cNvPr id="206" name="テキスト ボックス 205"/>
        <xdr:cNvSpPr txBox="1"/>
      </xdr:nvSpPr>
      <xdr:spPr>
        <a:xfrm>
          <a:off x="1719795" y="13370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65681</xdr:rowOff>
    </xdr:from>
    <xdr:to>
      <xdr:col>6</xdr:col>
      <xdr:colOff>38100</xdr:colOff>
      <xdr:row>77</xdr:row>
      <xdr:rowOff>167281</xdr:rowOff>
    </xdr:to>
    <xdr:sp macro="" textlink="">
      <xdr:nvSpPr>
        <xdr:cNvPr id="207" name="楕円 206"/>
        <xdr:cNvSpPr/>
      </xdr:nvSpPr>
      <xdr:spPr>
        <a:xfrm>
          <a:off x="1079500" y="1326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158408</xdr:rowOff>
    </xdr:from>
    <xdr:ext cx="599010" cy="259045"/>
    <xdr:sp macro="" textlink="">
      <xdr:nvSpPr>
        <xdr:cNvPr id="208" name="テキスト ボックス 207"/>
        <xdr:cNvSpPr txBox="1"/>
      </xdr:nvSpPr>
      <xdr:spPr>
        <a:xfrm>
          <a:off x="830795" y="13360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136779</xdr:rowOff>
    </xdr:from>
    <xdr:to>
      <xdr:col>24</xdr:col>
      <xdr:colOff>62865</xdr:colOff>
      <xdr:row>98</xdr:row>
      <xdr:rowOff>58620</xdr:rowOff>
    </xdr:to>
    <xdr:cxnSp macro="">
      <xdr:nvCxnSpPr>
        <xdr:cNvPr id="230" name="直線コネクタ 229"/>
        <xdr:cNvCxnSpPr/>
      </xdr:nvCxnSpPr>
      <xdr:spPr>
        <a:xfrm flipV="1">
          <a:off x="4633595" y="15567279"/>
          <a:ext cx="1270" cy="1293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62447</xdr:rowOff>
    </xdr:from>
    <xdr:ext cx="534377" cy="259045"/>
    <xdr:sp macro="" textlink="">
      <xdr:nvSpPr>
        <xdr:cNvPr id="231" name="衛生費最小値テキスト"/>
        <xdr:cNvSpPr txBox="1"/>
      </xdr:nvSpPr>
      <xdr:spPr>
        <a:xfrm>
          <a:off x="4686300" y="1686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58620</xdr:rowOff>
    </xdr:from>
    <xdr:to>
      <xdr:col>24</xdr:col>
      <xdr:colOff>152400</xdr:colOff>
      <xdr:row>98</xdr:row>
      <xdr:rowOff>58620</xdr:rowOff>
    </xdr:to>
    <xdr:cxnSp macro="">
      <xdr:nvCxnSpPr>
        <xdr:cNvPr id="232" name="直線コネクタ 231"/>
        <xdr:cNvCxnSpPr/>
      </xdr:nvCxnSpPr>
      <xdr:spPr>
        <a:xfrm>
          <a:off x="4546600" y="1686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83456</xdr:rowOff>
    </xdr:from>
    <xdr:ext cx="599010" cy="259045"/>
    <xdr:sp macro="" textlink="">
      <xdr:nvSpPr>
        <xdr:cNvPr id="233" name="衛生費最大値テキスト"/>
        <xdr:cNvSpPr txBox="1"/>
      </xdr:nvSpPr>
      <xdr:spPr>
        <a:xfrm>
          <a:off x="4686300" y="1534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300,639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136779</xdr:rowOff>
    </xdr:from>
    <xdr:to>
      <xdr:col>24</xdr:col>
      <xdr:colOff>152400</xdr:colOff>
      <xdr:row>90</xdr:row>
      <xdr:rowOff>136779</xdr:rowOff>
    </xdr:to>
    <xdr:cxnSp macro="">
      <xdr:nvCxnSpPr>
        <xdr:cNvPr id="234" name="直線コネクタ 233"/>
        <xdr:cNvCxnSpPr/>
      </xdr:nvCxnSpPr>
      <xdr:spPr>
        <a:xfrm>
          <a:off x="4546600" y="155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163378</xdr:rowOff>
    </xdr:from>
    <xdr:to>
      <xdr:col>24</xdr:col>
      <xdr:colOff>63500</xdr:colOff>
      <xdr:row>96</xdr:row>
      <xdr:rowOff>25088</xdr:rowOff>
    </xdr:to>
    <xdr:cxnSp macro="">
      <xdr:nvCxnSpPr>
        <xdr:cNvPr id="235" name="直線コネクタ 234"/>
        <xdr:cNvCxnSpPr/>
      </xdr:nvCxnSpPr>
      <xdr:spPr>
        <a:xfrm flipV="1">
          <a:off x="3797300" y="16451128"/>
          <a:ext cx="838200" cy="33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94018</xdr:rowOff>
    </xdr:from>
    <xdr:ext cx="534377" cy="259045"/>
    <xdr:sp macro="" textlink="">
      <xdr:nvSpPr>
        <xdr:cNvPr id="236" name="衛生費平均値テキスト"/>
        <xdr:cNvSpPr txBox="1"/>
      </xdr:nvSpPr>
      <xdr:spPr>
        <a:xfrm>
          <a:off x="4686300" y="16553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115591</xdr:rowOff>
    </xdr:from>
    <xdr:to>
      <xdr:col>24</xdr:col>
      <xdr:colOff>114300</xdr:colOff>
      <xdr:row>97</xdr:row>
      <xdr:rowOff>45741</xdr:rowOff>
    </xdr:to>
    <xdr:sp macro="" textlink="">
      <xdr:nvSpPr>
        <xdr:cNvPr id="237" name="フローチャート: 判断 236"/>
        <xdr:cNvSpPr/>
      </xdr:nvSpPr>
      <xdr:spPr>
        <a:xfrm>
          <a:off x="4584700" y="1657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25088</xdr:rowOff>
    </xdr:from>
    <xdr:to>
      <xdr:col>19</xdr:col>
      <xdr:colOff>177800</xdr:colOff>
      <xdr:row>96</xdr:row>
      <xdr:rowOff>27595</xdr:rowOff>
    </xdr:to>
    <xdr:cxnSp macro="">
      <xdr:nvCxnSpPr>
        <xdr:cNvPr id="238" name="直線コネクタ 237"/>
        <xdr:cNvCxnSpPr/>
      </xdr:nvCxnSpPr>
      <xdr:spPr>
        <a:xfrm flipV="1">
          <a:off x="2908300" y="16484288"/>
          <a:ext cx="889000" cy="2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156310</xdr:rowOff>
    </xdr:from>
    <xdr:to>
      <xdr:col>20</xdr:col>
      <xdr:colOff>38100</xdr:colOff>
      <xdr:row>97</xdr:row>
      <xdr:rowOff>86460</xdr:rowOff>
    </xdr:to>
    <xdr:sp macro="" textlink="">
      <xdr:nvSpPr>
        <xdr:cNvPr id="239" name="フローチャート: 判断 238"/>
        <xdr:cNvSpPr/>
      </xdr:nvSpPr>
      <xdr:spPr>
        <a:xfrm>
          <a:off x="3746500" y="1661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77587</xdr:rowOff>
    </xdr:from>
    <xdr:ext cx="534377" cy="259045"/>
    <xdr:sp macro="" textlink="">
      <xdr:nvSpPr>
        <xdr:cNvPr id="240" name="テキスト ボックス 239"/>
        <xdr:cNvSpPr txBox="1"/>
      </xdr:nvSpPr>
      <xdr:spPr>
        <a:xfrm>
          <a:off x="3530111" y="1670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16649</xdr:rowOff>
    </xdr:from>
    <xdr:to>
      <xdr:col>15</xdr:col>
      <xdr:colOff>50800</xdr:colOff>
      <xdr:row>96</xdr:row>
      <xdr:rowOff>27595</xdr:rowOff>
    </xdr:to>
    <xdr:cxnSp macro="">
      <xdr:nvCxnSpPr>
        <xdr:cNvPr id="241" name="直線コネクタ 240"/>
        <xdr:cNvCxnSpPr/>
      </xdr:nvCxnSpPr>
      <xdr:spPr>
        <a:xfrm>
          <a:off x="2019300" y="16475849"/>
          <a:ext cx="889000" cy="10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169952</xdr:rowOff>
    </xdr:from>
    <xdr:to>
      <xdr:col>15</xdr:col>
      <xdr:colOff>101600</xdr:colOff>
      <xdr:row>97</xdr:row>
      <xdr:rowOff>100102</xdr:rowOff>
    </xdr:to>
    <xdr:sp macro="" textlink="">
      <xdr:nvSpPr>
        <xdr:cNvPr id="242" name="フローチャート: 判断 241"/>
        <xdr:cNvSpPr/>
      </xdr:nvSpPr>
      <xdr:spPr>
        <a:xfrm>
          <a:off x="2857500" y="1662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91229</xdr:rowOff>
    </xdr:from>
    <xdr:ext cx="534377" cy="259045"/>
    <xdr:sp macro="" textlink="">
      <xdr:nvSpPr>
        <xdr:cNvPr id="243" name="テキスト ボックス 242"/>
        <xdr:cNvSpPr txBox="1"/>
      </xdr:nvSpPr>
      <xdr:spPr>
        <a:xfrm>
          <a:off x="2641111" y="1672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16649</xdr:rowOff>
    </xdr:from>
    <xdr:to>
      <xdr:col>10</xdr:col>
      <xdr:colOff>114300</xdr:colOff>
      <xdr:row>96</xdr:row>
      <xdr:rowOff>74399</xdr:rowOff>
    </xdr:to>
    <xdr:cxnSp macro="">
      <xdr:nvCxnSpPr>
        <xdr:cNvPr id="244" name="直線コネクタ 243"/>
        <xdr:cNvCxnSpPr/>
      </xdr:nvCxnSpPr>
      <xdr:spPr>
        <a:xfrm flipV="1">
          <a:off x="1130300" y="16475849"/>
          <a:ext cx="889000" cy="5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154595</xdr:rowOff>
    </xdr:from>
    <xdr:to>
      <xdr:col>10</xdr:col>
      <xdr:colOff>165100</xdr:colOff>
      <xdr:row>97</xdr:row>
      <xdr:rowOff>84745</xdr:rowOff>
    </xdr:to>
    <xdr:sp macro="" textlink="">
      <xdr:nvSpPr>
        <xdr:cNvPr id="245" name="フローチャート: 判断 244"/>
        <xdr:cNvSpPr/>
      </xdr:nvSpPr>
      <xdr:spPr>
        <a:xfrm>
          <a:off x="1968500" y="1661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75872</xdr:rowOff>
    </xdr:from>
    <xdr:ext cx="534377" cy="259045"/>
    <xdr:sp macro="" textlink="">
      <xdr:nvSpPr>
        <xdr:cNvPr id="246" name="テキスト ボックス 245"/>
        <xdr:cNvSpPr txBox="1"/>
      </xdr:nvSpPr>
      <xdr:spPr>
        <a:xfrm>
          <a:off x="1752111" y="1670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155820</xdr:rowOff>
    </xdr:from>
    <xdr:to>
      <xdr:col>6</xdr:col>
      <xdr:colOff>38100</xdr:colOff>
      <xdr:row>97</xdr:row>
      <xdr:rowOff>85970</xdr:rowOff>
    </xdr:to>
    <xdr:sp macro="" textlink="">
      <xdr:nvSpPr>
        <xdr:cNvPr id="247" name="フローチャート: 判断 246"/>
        <xdr:cNvSpPr/>
      </xdr:nvSpPr>
      <xdr:spPr>
        <a:xfrm>
          <a:off x="1079500" y="1661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77097</xdr:rowOff>
    </xdr:from>
    <xdr:ext cx="534377" cy="259045"/>
    <xdr:sp macro="" textlink="">
      <xdr:nvSpPr>
        <xdr:cNvPr id="248" name="テキスト ボックス 247"/>
        <xdr:cNvSpPr txBox="1"/>
      </xdr:nvSpPr>
      <xdr:spPr>
        <a:xfrm>
          <a:off x="863111" y="1670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112578</xdr:rowOff>
    </xdr:from>
    <xdr:to>
      <xdr:col>24</xdr:col>
      <xdr:colOff>114300</xdr:colOff>
      <xdr:row>96</xdr:row>
      <xdr:rowOff>42728</xdr:rowOff>
    </xdr:to>
    <xdr:sp macro="" textlink="">
      <xdr:nvSpPr>
        <xdr:cNvPr id="254" name="楕円 253"/>
        <xdr:cNvSpPr/>
      </xdr:nvSpPr>
      <xdr:spPr>
        <a:xfrm>
          <a:off x="4584700" y="1640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135455</xdr:rowOff>
    </xdr:from>
    <xdr:ext cx="599010" cy="259045"/>
    <xdr:sp macro="" textlink="">
      <xdr:nvSpPr>
        <xdr:cNvPr id="255" name="衛生費該当値テキスト"/>
        <xdr:cNvSpPr txBox="1"/>
      </xdr:nvSpPr>
      <xdr:spPr>
        <a:xfrm>
          <a:off x="4686300" y="16251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145738</xdr:rowOff>
    </xdr:from>
    <xdr:to>
      <xdr:col>20</xdr:col>
      <xdr:colOff>38100</xdr:colOff>
      <xdr:row>96</xdr:row>
      <xdr:rowOff>75888</xdr:rowOff>
    </xdr:to>
    <xdr:sp macro="" textlink="">
      <xdr:nvSpPr>
        <xdr:cNvPr id="256" name="楕円 255"/>
        <xdr:cNvSpPr/>
      </xdr:nvSpPr>
      <xdr:spPr>
        <a:xfrm>
          <a:off x="3746500" y="1643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92415</xdr:rowOff>
    </xdr:from>
    <xdr:ext cx="599010" cy="259045"/>
    <xdr:sp macro="" textlink="">
      <xdr:nvSpPr>
        <xdr:cNvPr id="257" name="テキスト ボックス 256"/>
        <xdr:cNvSpPr txBox="1"/>
      </xdr:nvSpPr>
      <xdr:spPr>
        <a:xfrm>
          <a:off x="3497795" y="16208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148245</xdr:rowOff>
    </xdr:from>
    <xdr:to>
      <xdr:col>15</xdr:col>
      <xdr:colOff>101600</xdr:colOff>
      <xdr:row>96</xdr:row>
      <xdr:rowOff>78395</xdr:rowOff>
    </xdr:to>
    <xdr:sp macro="" textlink="">
      <xdr:nvSpPr>
        <xdr:cNvPr id="258" name="楕円 257"/>
        <xdr:cNvSpPr/>
      </xdr:nvSpPr>
      <xdr:spPr>
        <a:xfrm>
          <a:off x="2857500" y="1643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94922</xdr:rowOff>
    </xdr:from>
    <xdr:ext cx="534377" cy="259045"/>
    <xdr:sp macro="" textlink="">
      <xdr:nvSpPr>
        <xdr:cNvPr id="259" name="テキスト ボックス 258"/>
        <xdr:cNvSpPr txBox="1"/>
      </xdr:nvSpPr>
      <xdr:spPr>
        <a:xfrm>
          <a:off x="2641111" y="16211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137299</xdr:rowOff>
    </xdr:from>
    <xdr:to>
      <xdr:col>10</xdr:col>
      <xdr:colOff>165100</xdr:colOff>
      <xdr:row>96</xdr:row>
      <xdr:rowOff>67449</xdr:rowOff>
    </xdr:to>
    <xdr:sp macro="" textlink="">
      <xdr:nvSpPr>
        <xdr:cNvPr id="260" name="楕円 259"/>
        <xdr:cNvSpPr/>
      </xdr:nvSpPr>
      <xdr:spPr>
        <a:xfrm>
          <a:off x="1968500" y="1642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83976</xdr:rowOff>
    </xdr:from>
    <xdr:ext cx="599010" cy="259045"/>
    <xdr:sp macro="" textlink="">
      <xdr:nvSpPr>
        <xdr:cNvPr id="261" name="テキスト ボックス 260"/>
        <xdr:cNvSpPr txBox="1"/>
      </xdr:nvSpPr>
      <xdr:spPr>
        <a:xfrm>
          <a:off x="1719795" y="16200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23599</xdr:rowOff>
    </xdr:from>
    <xdr:to>
      <xdr:col>6</xdr:col>
      <xdr:colOff>38100</xdr:colOff>
      <xdr:row>96</xdr:row>
      <xdr:rowOff>125199</xdr:rowOff>
    </xdr:to>
    <xdr:sp macro="" textlink="">
      <xdr:nvSpPr>
        <xdr:cNvPr id="262" name="楕円 261"/>
        <xdr:cNvSpPr/>
      </xdr:nvSpPr>
      <xdr:spPr>
        <a:xfrm>
          <a:off x="1079500" y="1648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141726</xdr:rowOff>
    </xdr:from>
    <xdr:ext cx="534377" cy="259045"/>
    <xdr:sp macro="" textlink="">
      <xdr:nvSpPr>
        <xdr:cNvPr id="263" name="テキスト ボックス 262"/>
        <xdr:cNvSpPr txBox="1"/>
      </xdr:nvSpPr>
      <xdr:spPr>
        <a:xfrm>
          <a:off x="863111" y="1625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69161</xdr:rowOff>
    </xdr:from>
    <xdr:to>
      <xdr:col>54</xdr:col>
      <xdr:colOff>189865</xdr:colOff>
      <xdr:row>39</xdr:row>
      <xdr:rowOff>98878</xdr:rowOff>
    </xdr:to>
    <xdr:cxnSp macro="">
      <xdr:nvCxnSpPr>
        <xdr:cNvPr id="289" name="直線コネクタ 288"/>
        <xdr:cNvCxnSpPr/>
      </xdr:nvCxnSpPr>
      <xdr:spPr>
        <a:xfrm flipV="1">
          <a:off x="10475595" y="5212661"/>
          <a:ext cx="1270" cy="1572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15838</xdr:rowOff>
    </xdr:from>
    <xdr:ext cx="469744" cy="259045"/>
    <xdr:sp macro="" textlink="">
      <xdr:nvSpPr>
        <xdr:cNvPr id="292" name="労働費最大値テキスト"/>
        <xdr:cNvSpPr txBox="1"/>
      </xdr:nvSpPr>
      <xdr:spPr>
        <a:xfrm>
          <a:off x="10528300" y="498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69161</xdr:rowOff>
    </xdr:from>
    <xdr:to>
      <xdr:col>55</xdr:col>
      <xdr:colOff>88900</xdr:colOff>
      <xdr:row>30</xdr:row>
      <xdr:rowOff>69161</xdr:rowOff>
    </xdr:to>
    <xdr:cxnSp macro="">
      <xdr:nvCxnSpPr>
        <xdr:cNvPr id="293" name="直線コネクタ 292"/>
        <xdr:cNvCxnSpPr/>
      </xdr:nvCxnSpPr>
      <xdr:spPr>
        <a:xfrm>
          <a:off x="10388600" y="521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18869</xdr:rowOff>
    </xdr:from>
    <xdr:to>
      <xdr:col>55</xdr:col>
      <xdr:colOff>0</xdr:colOff>
      <xdr:row>39</xdr:row>
      <xdr:rowOff>20501</xdr:rowOff>
    </xdr:to>
    <xdr:cxnSp macro="">
      <xdr:nvCxnSpPr>
        <xdr:cNvPr id="294" name="直線コネクタ 293"/>
        <xdr:cNvCxnSpPr/>
      </xdr:nvCxnSpPr>
      <xdr:spPr>
        <a:xfrm flipV="1">
          <a:off x="9639300" y="6705419"/>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2376</xdr:rowOff>
    </xdr:from>
    <xdr:ext cx="378565" cy="259045"/>
    <xdr:sp macro="" textlink="">
      <xdr:nvSpPr>
        <xdr:cNvPr id="295" name="労働費平均値テキスト"/>
        <xdr:cNvSpPr txBox="1"/>
      </xdr:nvSpPr>
      <xdr:spPr>
        <a:xfrm>
          <a:off x="10528300" y="63460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150949</xdr:rowOff>
    </xdr:from>
    <xdr:to>
      <xdr:col>55</xdr:col>
      <xdr:colOff>50800</xdr:colOff>
      <xdr:row>38</xdr:row>
      <xdr:rowOff>81099</xdr:rowOff>
    </xdr:to>
    <xdr:sp macro="" textlink="">
      <xdr:nvSpPr>
        <xdr:cNvPr id="296" name="フローチャート: 判断 295"/>
        <xdr:cNvSpPr/>
      </xdr:nvSpPr>
      <xdr:spPr>
        <a:xfrm>
          <a:off x="10426700" y="649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20501</xdr:rowOff>
    </xdr:from>
    <xdr:to>
      <xdr:col>50</xdr:col>
      <xdr:colOff>114300</xdr:colOff>
      <xdr:row>39</xdr:row>
      <xdr:rowOff>20828</xdr:rowOff>
    </xdr:to>
    <xdr:cxnSp macro="">
      <xdr:nvCxnSpPr>
        <xdr:cNvPr id="297" name="直線コネクタ 296"/>
        <xdr:cNvCxnSpPr/>
      </xdr:nvCxnSpPr>
      <xdr:spPr>
        <a:xfrm flipV="1">
          <a:off x="8750300" y="6707051"/>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137233</xdr:rowOff>
    </xdr:from>
    <xdr:to>
      <xdr:col>50</xdr:col>
      <xdr:colOff>165100</xdr:colOff>
      <xdr:row>38</xdr:row>
      <xdr:rowOff>67383</xdr:rowOff>
    </xdr:to>
    <xdr:sp macro="" textlink="">
      <xdr:nvSpPr>
        <xdr:cNvPr id="298" name="フローチャート: 判断 297"/>
        <xdr:cNvSpPr/>
      </xdr:nvSpPr>
      <xdr:spPr>
        <a:xfrm>
          <a:off x="9588500" y="648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83910</xdr:rowOff>
    </xdr:from>
    <xdr:ext cx="378565" cy="259045"/>
    <xdr:sp macro="" textlink="">
      <xdr:nvSpPr>
        <xdr:cNvPr id="299" name="テキスト ボックス 298"/>
        <xdr:cNvSpPr txBox="1"/>
      </xdr:nvSpPr>
      <xdr:spPr>
        <a:xfrm>
          <a:off x="9450017" y="6256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146558</xdr:rowOff>
    </xdr:from>
    <xdr:to>
      <xdr:col>45</xdr:col>
      <xdr:colOff>177800</xdr:colOff>
      <xdr:row>39</xdr:row>
      <xdr:rowOff>20828</xdr:rowOff>
    </xdr:to>
    <xdr:cxnSp macro="">
      <xdr:nvCxnSpPr>
        <xdr:cNvPr id="300" name="直線コネクタ 299"/>
        <xdr:cNvCxnSpPr/>
      </xdr:nvCxnSpPr>
      <xdr:spPr>
        <a:xfrm>
          <a:off x="7861300" y="666165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156827</xdr:rowOff>
    </xdr:from>
    <xdr:to>
      <xdr:col>46</xdr:col>
      <xdr:colOff>38100</xdr:colOff>
      <xdr:row>38</xdr:row>
      <xdr:rowOff>86977</xdr:rowOff>
    </xdr:to>
    <xdr:sp macro="" textlink="">
      <xdr:nvSpPr>
        <xdr:cNvPr id="301" name="フローチャート: 判断 300"/>
        <xdr:cNvSpPr/>
      </xdr:nvSpPr>
      <xdr:spPr>
        <a:xfrm>
          <a:off x="8699500" y="650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103504</xdr:rowOff>
    </xdr:from>
    <xdr:ext cx="378565" cy="259045"/>
    <xdr:sp macro="" textlink="">
      <xdr:nvSpPr>
        <xdr:cNvPr id="302" name="テキスト ボックス 301"/>
        <xdr:cNvSpPr txBox="1"/>
      </xdr:nvSpPr>
      <xdr:spPr>
        <a:xfrm>
          <a:off x="8561017" y="6275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78631</xdr:rowOff>
    </xdr:from>
    <xdr:to>
      <xdr:col>41</xdr:col>
      <xdr:colOff>50800</xdr:colOff>
      <xdr:row>38</xdr:row>
      <xdr:rowOff>146558</xdr:rowOff>
    </xdr:to>
    <xdr:cxnSp macro="">
      <xdr:nvCxnSpPr>
        <xdr:cNvPr id="303" name="直線コネクタ 302"/>
        <xdr:cNvCxnSpPr/>
      </xdr:nvCxnSpPr>
      <xdr:spPr>
        <a:xfrm>
          <a:off x="6972300" y="6079381"/>
          <a:ext cx="889000" cy="582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157807</xdr:rowOff>
    </xdr:from>
    <xdr:to>
      <xdr:col>41</xdr:col>
      <xdr:colOff>101600</xdr:colOff>
      <xdr:row>35</xdr:row>
      <xdr:rowOff>87957</xdr:rowOff>
    </xdr:to>
    <xdr:sp macro="" textlink="">
      <xdr:nvSpPr>
        <xdr:cNvPr id="304" name="フローチャート: 判断 303"/>
        <xdr:cNvSpPr/>
      </xdr:nvSpPr>
      <xdr:spPr>
        <a:xfrm>
          <a:off x="7810500" y="598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104484</xdr:rowOff>
    </xdr:from>
    <xdr:ext cx="469744" cy="259045"/>
    <xdr:sp macro="" textlink="">
      <xdr:nvSpPr>
        <xdr:cNvPr id="305" name="テキスト ボックス 304"/>
        <xdr:cNvSpPr txBox="1"/>
      </xdr:nvSpPr>
      <xdr:spPr>
        <a:xfrm>
          <a:off x="7626428" y="5762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126782</xdr:rowOff>
    </xdr:from>
    <xdr:to>
      <xdr:col>36</xdr:col>
      <xdr:colOff>165100</xdr:colOff>
      <xdr:row>34</xdr:row>
      <xdr:rowOff>56932</xdr:rowOff>
    </xdr:to>
    <xdr:sp macro="" textlink="">
      <xdr:nvSpPr>
        <xdr:cNvPr id="306" name="フローチャート: 判断 305"/>
        <xdr:cNvSpPr/>
      </xdr:nvSpPr>
      <xdr:spPr>
        <a:xfrm>
          <a:off x="6921500" y="578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73459</xdr:rowOff>
    </xdr:from>
    <xdr:ext cx="469744" cy="259045"/>
    <xdr:sp macro="" textlink="">
      <xdr:nvSpPr>
        <xdr:cNvPr id="307" name="テキスト ボックス 306"/>
        <xdr:cNvSpPr txBox="1"/>
      </xdr:nvSpPr>
      <xdr:spPr>
        <a:xfrm>
          <a:off x="6737428" y="555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139519</xdr:rowOff>
    </xdr:from>
    <xdr:to>
      <xdr:col>55</xdr:col>
      <xdr:colOff>50800</xdr:colOff>
      <xdr:row>39</xdr:row>
      <xdr:rowOff>69669</xdr:rowOff>
    </xdr:to>
    <xdr:sp macro="" textlink="">
      <xdr:nvSpPr>
        <xdr:cNvPr id="313" name="楕円 312"/>
        <xdr:cNvSpPr/>
      </xdr:nvSpPr>
      <xdr:spPr>
        <a:xfrm>
          <a:off x="10426700" y="665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54446</xdr:rowOff>
    </xdr:from>
    <xdr:ext cx="378565" cy="259045"/>
    <xdr:sp macro="" textlink="">
      <xdr:nvSpPr>
        <xdr:cNvPr id="314" name="労働費該当値テキスト"/>
        <xdr:cNvSpPr txBox="1"/>
      </xdr:nvSpPr>
      <xdr:spPr>
        <a:xfrm>
          <a:off x="10528300" y="6569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141151</xdr:rowOff>
    </xdr:from>
    <xdr:to>
      <xdr:col>50</xdr:col>
      <xdr:colOff>165100</xdr:colOff>
      <xdr:row>39</xdr:row>
      <xdr:rowOff>71301</xdr:rowOff>
    </xdr:to>
    <xdr:sp macro="" textlink="">
      <xdr:nvSpPr>
        <xdr:cNvPr id="315" name="楕円 314"/>
        <xdr:cNvSpPr/>
      </xdr:nvSpPr>
      <xdr:spPr>
        <a:xfrm>
          <a:off x="9588500" y="665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62428</xdr:rowOff>
    </xdr:from>
    <xdr:ext cx="378565" cy="259045"/>
    <xdr:sp macro="" textlink="">
      <xdr:nvSpPr>
        <xdr:cNvPr id="316" name="テキスト ボックス 315"/>
        <xdr:cNvSpPr txBox="1"/>
      </xdr:nvSpPr>
      <xdr:spPr>
        <a:xfrm>
          <a:off x="9450017" y="6748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141478</xdr:rowOff>
    </xdr:from>
    <xdr:to>
      <xdr:col>46</xdr:col>
      <xdr:colOff>38100</xdr:colOff>
      <xdr:row>39</xdr:row>
      <xdr:rowOff>71628</xdr:rowOff>
    </xdr:to>
    <xdr:sp macro="" textlink="">
      <xdr:nvSpPr>
        <xdr:cNvPr id="317" name="楕円 316"/>
        <xdr:cNvSpPr/>
      </xdr:nvSpPr>
      <xdr:spPr>
        <a:xfrm>
          <a:off x="8699500" y="665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62755</xdr:rowOff>
    </xdr:from>
    <xdr:ext cx="378565" cy="259045"/>
    <xdr:sp macro="" textlink="">
      <xdr:nvSpPr>
        <xdr:cNvPr id="318" name="テキスト ボックス 317"/>
        <xdr:cNvSpPr txBox="1"/>
      </xdr:nvSpPr>
      <xdr:spPr>
        <a:xfrm>
          <a:off x="8561017" y="67493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95758</xdr:rowOff>
    </xdr:from>
    <xdr:to>
      <xdr:col>41</xdr:col>
      <xdr:colOff>101600</xdr:colOff>
      <xdr:row>39</xdr:row>
      <xdr:rowOff>25908</xdr:rowOff>
    </xdr:to>
    <xdr:sp macro="" textlink="">
      <xdr:nvSpPr>
        <xdr:cNvPr id="319" name="楕円 318"/>
        <xdr:cNvSpPr/>
      </xdr:nvSpPr>
      <xdr:spPr>
        <a:xfrm>
          <a:off x="7810500" y="661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17035</xdr:rowOff>
    </xdr:from>
    <xdr:ext cx="378565" cy="259045"/>
    <xdr:sp macro="" textlink="">
      <xdr:nvSpPr>
        <xdr:cNvPr id="320" name="テキスト ボックス 319"/>
        <xdr:cNvSpPr txBox="1"/>
      </xdr:nvSpPr>
      <xdr:spPr>
        <a:xfrm>
          <a:off x="7672017" y="6703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27831</xdr:rowOff>
    </xdr:from>
    <xdr:to>
      <xdr:col>36</xdr:col>
      <xdr:colOff>165100</xdr:colOff>
      <xdr:row>35</xdr:row>
      <xdr:rowOff>129431</xdr:rowOff>
    </xdr:to>
    <xdr:sp macro="" textlink="">
      <xdr:nvSpPr>
        <xdr:cNvPr id="321" name="楕円 320"/>
        <xdr:cNvSpPr/>
      </xdr:nvSpPr>
      <xdr:spPr>
        <a:xfrm>
          <a:off x="6921500" y="602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120558</xdr:rowOff>
    </xdr:from>
    <xdr:ext cx="469744" cy="259045"/>
    <xdr:sp macro="" textlink="">
      <xdr:nvSpPr>
        <xdr:cNvPr id="322" name="テキスト ボックス 321"/>
        <xdr:cNvSpPr txBox="1"/>
      </xdr:nvSpPr>
      <xdr:spPr>
        <a:xfrm>
          <a:off x="6737428" y="6121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48703</xdr:rowOff>
    </xdr:from>
    <xdr:to>
      <xdr:col>54</xdr:col>
      <xdr:colOff>189865</xdr:colOff>
      <xdr:row>58</xdr:row>
      <xdr:rowOff>33145</xdr:rowOff>
    </xdr:to>
    <xdr:cxnSp macro="">
      <xdr:nvCxnSpPr>
        <xdr:cNvPr id="344" name="直線コネクタ 343"/>
        <xdr:cNvCxnSpPr/>
      </xdr:nvCxnSpPr>
      <xdr:spPr>
        <a:xfrm flipV="1">
          <a:off x="10475595" y="8792653"/>
          <a:ext cx="1270" cy="1184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36972</xdr:rowOff>
    </xdr:from>
    <xdr:ext cx="534377" cy="259045"/>
    <xdr:sp macro="" textlink="">
      <xdr:nvSpPr>
        <xdr:cNvPr id="345" name="農林水産業費最小値テキスト"/>
        <xdr:cNvSpPr txBox="1"/>
      </xdr:nvSpPr>
      <xdr:spPr>
        <a:xfrm>
          <a:off x="10528300" y="998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33145</xdr:rowOff>
    </xdr:from>
    <xdr:to>
      <xdr:col>55</xdr:col>
      <xdr:colOff>88900</xdr:colOff>
      <xdr:row>58</xdr:row>
      <xdr:rowOff>33145</xdr:rowOff>
    </xdr:to>
    <xdr:cxnSp macro="">
      <xdr:nvCxnSpPr>
        <xdr:cNvPr id="346" name="直線コネクタ 345"/>
        <xdr:cNvCxnSpPr/>
      </xdr:nvCxnSpPr>
      <xdr:spPr>
        <a:xfrm>
          <a:off x="10388600" y="997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166830</xdr:rowOff>
    </xdr:from>
    <xdr:ext cx="599010" cy="259045"/>
    <xdr:sp macro="" textlink="">
      <xdr:nvSpPr>
        <xdr:cNvPr id="347" name="農林水産業費最大値テキスト"/>
        <xdr:cNvSpPr txBox="1"/>
      </xdr:nvSpPr>
      <xdr:spPr>
        <a:xfrm>
          <a:off x="10528300" y="8567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282,403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48703</xdr:rowOff>
    </xdr:from>
    <xdr:to>
      <xdr:col>55</xdr:col>
      <xdr:colOff>88900</xdr:colOff>
      <xdr:row>51</xdr:row>
      <xdr:rowOff>48703</xdr:rowOff>
    </xdr:to>
    <xdr:cxnSp macro="">
      <xdr:nvCxnSpPr>
        <xdr:cNvPr id="348" name="直線コネクタ 347"/>
        <xdr:cNvCxnSpPr/>
      </xdr:nvCxnSpPr>
      <xdr:spPr>
        <a:xfrm>
          <a:off x="10388600" y="8792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143038</xdr:rowOff>
    </xdr:from>
    <xdr:to>
      <xdr:col>55</xdr:col>
      <xdr:colOff>0</xdr:colOff>
      <xdr:row>57</xdr:row>
      <xdr:rowOff>31741</xdr:rowOff>
    </xdr:to>
    <xdr:cxnSp macro="">
      <xdr:nvCxnSpPr>
        <xdr:cNvPr id="349" name="直線コネクタ 348"/>
        <xdr:cNvCxnSpPr/>
      </xdr:nvCxnSpPr>
      <xdr:spPr>
        <a:xfrm flipV="1">
          <a:off x="9639300" y="9744238"/>
          <a:ext cx="838200" cy="60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86475</xdr:rowOff>
    </xdr:from>
    <xdr:ext cx="534377" cy="259045"/>
    <xdr:sp macro="" textlink="">
      <xdr:nvSpPr>
        <xdr:cNvPr id="350" name="農林水産業費平均値テキスト"/>
        <xdr:cNvSpPr txBox="1"/>
      </xdr:nvSpPr>
      <xdr:spPr>
        <a:xfrm>
          <a:off x="10528300" y="9687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108048</xdr:rowOff>
    </xdr:from>
    <xdr:to>
      <xdr:col>55</xdr:col>
      <xdr:colOff>50800</xdr:colOff>
      <xdr:row>57</xdr:row>
      <xdr:rowOff>38198</xdr:rowOff>
    </xdr:to>
    <xdr:sp macro="" textlink="">
      <xdr:nvSpPr>
        <xdr:cNvPr id="351" name="フローチャート: 判断 350"/>
        <xdr:cNvSpPr/>
      </xdr:nvSpPr>
      <xdr:spPr>
        <a:xfrm>
          <a:off x="10426700" y="970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74741</xdr:rowOff>
    </xdr:from>
    <xdr:to>
      <xdr:col>50</xdr:col>
      <xdr:colOff>114300</xdr:colOff>
      <xdr:row>57</xdr:row>
      <xdr:rowOff>31741</xdr:rowOff>
    </xdr:to>
    <xdr:cxnSp macro="">
      <xdr:nvCxnSpPr>
        <xdr:cNvPr id="352" name="直線コネクタ 351"/>
        <xdr:cNvCxnSpPr/>
      </xdr:nvCxnSpPr>
      <xdr:spPr>
        <a:xfrm>
          <a:off x="8750300" y="9504491"/>
          <a:ext cx="889000" cy="299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141698</xdr:rowOff>
    </xdr:from>
    <xdr:to>
      <xdr:col>50</xdr:col>
      <xdr:colOff>165100</xdr:colOff>
      <xdr:row>57</xdr:row>
      <xdr:rowOff>71848</xdr:rowOff>
    </xdr:to>
    <xdr:sp macro="" textlink="">
      <xdr:nvSpPr>
        <xdr:cNvPr id="353" name="フローチャート: 判断 352"/>
        <xdr:cNvSpPr/>
      </xdr:nvSpPr>
      <xdr:spPr>
        <a:xfrm>
          <a:off x="9588500" y="974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88375</xdr:rowOff>
    </xdr:from>
    <xdr:ext cx="534377" cy="259045"/>
    <xdr:sp macro="" textlink="">
      <xdr:nvSpPr>
        <xdr:cNvPr id="354" name="テキスト ボックス 353"/>
        <xdr:cNvSpPr txBox="1"/>
      </xdr:nvSpPr>
      <xdr:spPr>
        <a:xfrm>
          <a:off x="9372111" y="951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74741</xdr:rowOff>
    </xdr:from>
    <xdr:to>
      <xdr:col>45</xdr:col>
      <xdr:colOff>177800</xdr:colOff>
      <xdr:row>57</xdr:row>
      <xdr:rowOff>134141</xdr:rowOff>
    </xdr:to>
    <xdr:cxnSp macro="">
      <xdr:nvCxnSpPr>
        <xdr:cNvPr id="355" name="直線コネクタ 354"/>
        <xdr:cNvCxnSpPr/>
      </xdr:nvCxnSpPr>
      <xdr:spPr>
        <a:xfrm flipV="1">
          <a:off x="7861300" y="9504491"/>
          <a:ext cx="889000" cy="402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155318</xdr:rowOff>
    </xdr:from>
    <xdr:to>
      <xdr:col>46</xdr:col>
      <xdr:colOff>38100</xdr:colOff>
      <xdr:row>57</xdr:row>
      <xdr:rowOff>85468</xdr:rowOff>
    </xdr:to>
    <xdr:sp macro="" textlink="">
      <xdr:nvSpPr>
        <xdr:cNvPr id="356" name="フローチャート: 判断 355"/>
        <xdr:cNvSpPr/>
      </xdr:nvSpPr>
      <xdr:spPr>
        <a:xfrm>
          <a:off x="8699500" y="975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76595</xdr:rowOff>
    </xdr:from>
    <xdr:ext cx="534377" cy="259045"/>
    <xdr:sp macro="" textlink="">
      <xdr:nvSpPr>
        <xdr:cNvPr id="357" name="テキスト ボックス 356"/>
        <xdr:cNvSpPr txBox="1"/>
      </xdr:nvSpPr>
      <xdr:spPr>
        <a:xfrm>
          <a:off x="8483111" y="9849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77603</xdr:rowOff>
    </xdr:from>
    <xdr:to>
      <xdr:col>41</xdr:col>
      <xdr:colOff>50800</xdr:colOff>
      <xdr:row>57</xdr:row>
      <xdr:rowOff>134141</xdr:rowOff>
    </xdr:to>
    <xdr:cxnSp macro="">
      <xdr:nvCxnSpPr>
        <xdr:cNvPr id="358" name="直線コネクタ 357"/>
        <xdr:cNvCxnSpPr/>
      </xdr:nvCxnSpPr>
      <xdr:spPr>
        <a:xfrm>
          <a:off x="6972300" y="9850253"/>
          <a:ext cx="889000" cy="5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147138</xdr:rowOff>
    </xdr:from>
    <xdr:to>
      <xdr:col>41</xdr:col>
      <xdr:colOff>101600</xdr:colOff>
      <xdr:row>57</xdr:row>
      <xdr:rowOff>77288</xdr:rowOff>
    </xdr:to>
    <xdr:sp macro="" textlink="">
      <xdr:nvSpPr>
        <xdr:cNvPr id="359" name="フローチャート: 判断 358"/>
        <xdr:cNvSpPr/>
      </xdr:nvSpPr>
      <xdr:spPr>
        <a:xfrm>
          <a:off x="7810500" y="974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93815</xdr:rowOff>
    </xdr:from>
    <xdr:ext cx="534377" cy="259045"/>
    <xdr:sp macro="" textlink="">
      <xdr:nvSpPr>
        <xdr:cNvPr id="360" name="テキスト ボックス 359"/>
        <xdr:cNvSpPr txBox="1"/>
      </xdr:nvSpPr>
      <xdr:spPr>
        <a:xfrm>
          <a:off x="7594111" y="952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143933</xdr:rowOff>
    </xdr:from>
    <xdr:to>
      <xdr:col>36</xdr:col>
      <xdr:colOff>165100</xdr:colOff>
      <xdr:row>57</xdr:row>
      <xdr:rowOff>74083</xdr:rowOff>
    </xdr:to>
    <xdr:sp macro="" textlink="">
      <xdr:nvSpPr>
        <xdr:cNvPr id="361" name="フローチャート: 判断 360"/>
        <xdr:cNvSpPr/>
      </xdr:nvSpPr>
      <xdr:spPr>
        <a:xfrm>
          <a:off x="6921500" y="974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90610</xdr:rowOff>
    </xdr:from>
    <xdr:ext cx="534377" cy="259045"/>
    <xdr:sp macro="" textlink="">
      <xdr:nvSpPr>
        <xdr:cNvPr id="362" name="テキスト ボックス 361"/>
        <xdr:cNvSpPr txBox="1"/>
      </xdr:nvSpPr>
      <xdr:spPr>
        <a:xfrm>
          <a:off x="6705111" y="952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92238</xdr:rowOff>
    </xdr:from>
    <xdr:to>
      <xdr:col>55</xdr:col>
      <xdr:colOff>50800</xdr:colOff>
      <xdr:row>57</xdr:row>
      <xdr:rowOff>22388</xdr:rowOff>
    </xdr:to>
    <xdr:sp macro="" textlink="">
      <xdr:nvSpPr>
        <xdr:cNvPr id="368" name="楕円 367"/>
        <xdr:cNvSpPr/>
      </xdr:nvSpPr>
      <xdr:spPr>
        <a:xfrm>
          <a:off x="10426700" y="969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115115</xdr:rowOff>
    </xdr:from>
    <xdr:ext cx="534377" cy="259045"/>
    <xdr:sp macro="" textlink="">
      <xdr:nvSpPr>
        <xdr:cNvPr id="369" name="農林水産業費該当値テキスト"/>
        <xdr:cNvSpPr txBox="1"/>
      </xdr:nvSpPr>
      <xdr:spPr>
        <a:xfrm>
          <a:off x="10528300" y="954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152391</xdr:rowOff>
    </xdr:from>
    <xdr:to>
      <xdr:col>50</xdr:col>
      <xdr:colOff>165100</xdr:colOff>
      <xdr:row>57</xdr:row>
      <xdr:rowOff>82541</xdr:rowOff>
    </xdr:to>
    <xdr:sp macro="" textlink="">
      <xdr:nvSpPr>
        <xdr:cNvPr id="370" name="楕円 369"/>
        <xdr:cNvSpPr/>
      </xdr:nvSpPr>
      <xdr:spPr>
        <a:xfrm>
          <a:off x="9588500" y="975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73668</xdr:rowOff>
    </xdr:from>
    <xdr:ext cx="534377" cy="259045"/>
    <xdr:sp macro="" textlink="">
      <xdr:nvSpPr>
        <xdr:cNvPr id="371" name="テキスト ボックス 370"/>
        <xdr:cNvSpPr txBox="1"/>
      </xdr:nvSpPr>
      <xdr:spPr>
        <a:xfrm>
          <a:off x="9372111" y="9846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23941</xdr:rowOff>
    </xdr:from>
    <xdr:to>
      <xdr:col>46</xdr:col>
      <xdr:colOff>38100</xdr:colOff>
      <xdr:row>55</xdr:row>
      <xdr:rowOff>125541</xdr:rowOff>
    </xdr:to>
    <xdr:sp macro="" textlink="">
      <xdr:nvSpPr>
        <xdr:cNvPr id="372" name="楕円 371"/>
        <xdr:cNvSpPr/>
      </xdr:nvSpPr>
      <xdr:spPr>
        <a:xfrm>
          <a:off x="8699500" y="945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142068</xdr:rowOff>
    </xdr:from>
    <xdr:ext cx="599010" cy="259045"/>
    <xdr:sp macro="" textlink="">
      <xdr:nvSpPr>
        <xdr:cNvPr id="373" name="テキスト ボックス 372"/>
        <xdr:cNvSpPr txBox="1"/>
      </xdr:nvSpPr>
      <xdr:spPr>
        <a:xfrm>
          <a:off x="8450795" y="9228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83341</xdr:rowOff>
    </xdr:from>
    <xdr:to>
      <xdr:col>41</xdr:col>
      <xdr:colOff>101600</xdr:colOff>
      <xdr:row>58</xdr:row>
      <xdr:rowOff>13491</xdr:rowOff>
    </xdr:to>
    <xdr:sp macro="" textlink="">
      <xdr:nvSpPr>
        <xdr:cNvPr id="374" name="楕円 373"/>
        <xdr:cNvSpPr/>
      </xdr:nvSpPr>
      <xdr:spPr>
        <a:xfrm>
          <a:off x="7810500" y="985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4618</xdr:rowOff>
    </xdr:from>
    <xdr:ext cx="534377" cy="259045"/>
    <xdr:sp macro="" textlink="">
      <xdr:nvSpPr>
        <xdr:cNvPr id="375" name="テキスト ボックス 374"/>
        <xdr:cNvSpPr txBox="1"/>
      </xdr:nvSpPr>
      <xdr:spPr>
        <a:xfrm>
          <a:off x="7594111" y="994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26803</xdr:rowOff>
    </xdr:from>
    <xdr:to>
      <xdr:col>36</xdr:col>
      <xdr:colOff>165100</xdr:colOff>
      <xdr:row>57</xdr:row>
      <xdr:rowOff>128403</xdr:rowOff>
    </xdr:to>
    <xdr:sp macro="" textlink="">
      <xdr:nvSpPr>
        <xdr:cNvPr id="376" name="楕円 375"/>
        <xdr:cNvSpPr/>
      </xdr:nvSpPr>
      <xdr:spPr>
        <a:xfrm>
          <a:off x="6921500" y="979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119530</xdr:rowOff>
    </xdr:from>
    <xdr:ext cx="534377" cy="259045"/>
    <xdr:sp macro="" textlink="">
      <xdr:nvSpPr>
        <xdr:cNvPr id="377" name="テキスト ボックス 376"/>
        <xdr:cNvSpPr txBox="1"/>
      </xdr:nvSpPr>
      <xdr:spPr>
        <a:xfrm>
          <a:off x="6705111" y="989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33043</xdr:rowOff>
    </xdr:from>
    <xdr:to>
      <xdr:col>54</xdr:col>
      <xdr:colOff>189865</xdr:colOff>
      <xdr:row>79</xdr:row>
      <xdr:rowOff>20569</xdr:rowOff>
    </xdr:to>
    <xdr:cxnSp macro="">
      <xdr:nvCxnSpPr>
        <xdr:cNvPr id="401" name="直線コネクタ 400"/>
        <xdr:cNvCxnSpPr/>
      </xdr:nvCxnSpPr>
      <xdr:spPr>
        <a:xfrm flipV="1">
          <a:off x="10475595" y="12205993"/>
          <a:ext cx="1270" cy="1359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24396</xdr:rowOff>
    </xdr:from>
    <xdr:ext cx="469744" cy="259045"/>
    <xdr:sp macro="" textlink="">
      <xdr:nvSpPr>
        <xdr:cNvPr id="402" name="商工費最小値テキスト"/>
        <xdr:cNvSpPr txBox="1"/>
      </xdr:nvSpPr>
      <xdr:spPr>
        <a:xfrm>
          <a:off x="10528300" y="13568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20569</xdr:rowOff>
    </xdr:from>
    <xdr:to>
      <xdr:col>55</xdr:col>
      <xdr:colOff>88900</xdr:colOff>
      <xdr:row>79</xdr:row>
      <xdr:rowOff>20569</xdr:rowOff>
    </xdr:to>
    <xdr:cxnSp macro="">
      <xdr:nvCxnSpPr>
        <xdr:cNvPr id="403" name="直線コネクタ 402"/>
        <xdr:cNvCxnSpPr/>
      </xdr:nvCxnSpPr>
      <xdr:spPr>
        <a:xfrm>
          <a:off x="10388600" y="13565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151170</xdr:rowOff>
    </xdr:from>
    <xdr:ext cx="599010" cy="259045"/>
    <xdr:sp macro="" textlink="">
      <xdr:nvSpPr>
        <xdr:cNvPr id="404" name="商工費最大値テキスト"/>
        <xdr:cNvSpPr txBox="1"/>
      </xdr:nvSpPr>
      <xdr:spPr>
        <a:xfrm>
          <a:off x="10528300" y="11981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181,497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33043</xdr:rowOff>
    </xdr:from>
    <xdr:to>
      <xdr:col>55</xdr:col>
      <xdr:colOff>88900</xdr:colOff>
      <xdr:row>71</xdr:row>
      <xdr:rowOff>33043</xdr:rowOff>
    </xdr:to>
    <xdr:cxnSp macro="">
      <xdr:nvCxnSpPr>
        <xdr:cNvPr id="405" name="直線コネクタ 404"/>
        <xdr:cNvCxnSpPr/>
      </xdr:nvCxnSpPr>
      <xdr:spPr>
        <a:xfrm>
          <a:off x="10388600" y="12205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94582</xdr:rowOff>
    </xdr:from>
    <xdr:to>
      <xdr:col>55</xdr:col>
      <xdr:colOff>0</xdr:colOff>
      <xdr:row>77</xdr:row>
      <xdr:rowOff>154262</xdr:rowOff>
    </xdr:to>
    <xdr:cxnSp macro="">
      <xdr:nvCxnSpPr>
        <xdr:cNvPr id="406" name="直線コネクタ 405"/>
        <xdr:cNvCxnSpPr/>
      </xdr:nvCxnSpPr>
      <xdr:spPr>
        <a:xfrm flipV="1">
          <a:off x="9639300" y="13296232"/>
          <a:ext cx="838200" cy="5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119775</xdr:rowOff>
    </xdr:from>
    <xdr:ext cx="534377" cy="259045"/>
    <xdr:sp macro="" textlink="">
      <xdr:nvSpPr>
        <xdr:cNvPr id="407" name="商工費平均値テキスト"/>
        <xdr:cNvSpPr txBox="1"/>
      </xdr:nvSpPr>
      <xdr:spPr>
        <a:xfrm>
          <a:off x="10528300" y="13321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141348</xdr:rowOff>
    </xdr:from>
    <xdr:to>
      <xdr:col>55</xdr:col>
      <xdr:colOff>50800</xdr:colOff>
      <xdr:row>78</xdr:row>
      <xdr:rowOff>71498</xdr:rowOff>
    </xdr:to>
    <xdr:sp macro="" textlink="">
      <xdr:nvSpPr>
        <xdr:cNvPr id="408" name="フローチャート: 判断 407"/>
        <xdr:cNvSpPr/>
      </xdr:nvSpPr>
      <xdr:spPr>
        <a:xfrm>
          <a:off x="10426700" y="1334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46348</xdr:rowOff>
    </xdr:from>
    <xdr:to>
      <xdr:col>50</xdr:col>
      <xdr:colOff>114300</xdr:colOff>
      <xdr:row>77</xdr:row>
      <xdr:rowOff>154262</xdr:rowOff>
    </xdr:to>
    <xdr:cxnSp macro="">
      <xdr:nvCxnSpPr>
        <xdr:cNvPr id="409" name="直線コネクタ 408"/>
        <xdr:cNvCxnSpPr/>
      </xdr:nvCxnSpPr>
      <xdr:spPr>
        <a:xfrm>
          <a:off x="8750300" y="13247998"/>
          <a:ext cx="889000" cy="107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7420</xdr:rowOff>
    </xdr:from>
    <xdr:to>
      <xdr:col>50</xdr:col>
      <xdr:colOff>165100</xdr:colOff>
      <xdr:row>78</xdr:row>
      <xdr:rowOff>109020</xdr:rowOff>
    </xdr:to>
    <xdr:sp macro="" textlink="">
      <xdr:nvSpPr>
        <xdr:cNvPr id="410" name="フローチャート: 判断 409"/>
        <xdr:cNvSpPr/>
      </xdr:nvSpPr>
      <xdr:spPr>
        <a:xfrm>
          <a:off x="9588500" y="1338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100147</xdr:rowOff>
    </xdr:from>
    <xdr:ext cx="534377" cy="259045"/>
    <xdr:sp macro="" textlink="">
      <xdr:nvSpPr>
        <xdr:cNvPr id="411" name="テキスト ボックス 410"/>
        <xdr:cNvSpPr txBox="1"/>
      </xdr:nvSpPr>
      <xdr:spPr>
        <a:xfrm>
          <a:off x="9372111" y="1347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46348</xdr:rowOff>
    </xdr:from>
    <xdr:to>
      <xdr:col>45</xdr:col>
      <xdr:colOff>177800</xdr:colOff>
      <xdr:row>77</xdr:row>
      <xdr:rowOff>135159</xdr:rowOff>
    </xdr:to>
    <xdr:cxnSp macro="">
      <xdr:nvCxnSpPr>
        <xdr:cNvPr id="412" name="直線コネクタ 411"/>
        <xdr:cNvCxnSpPr/>
      </xdr:nvCxnSpPr>
      <xdr:spPr>
        <a:xfrm flipV="1">
          <a:off x="7861300" y="13247998"/>
          <a:ext cx="889000" cy="88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138354</xdr:rowOff>
    </xdr:from>
    <xdr:to>
      <xdr:col>46</xdr:col>
      <xdr:colOff>38100</xdr:colOff>
      <xdr:row>78</xdr:row>
      <xdr:rowOff>68504</xdr:rowOff>
    </xdr:to>
    <xdr:sp macro="" textlink="">
      <xdr:nvSpPr>
        <xdr:cNvPr id="413" name="フローチャート: 判断 412"/>
        <xdr:cNvSpPr/>
      </xdr:nvSpPr>
      <xdr:spPr>
        <a:xfrm>
          <a:off x="8699500" y="1334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59631</xdr:rowOff>
    </xdr:from>
    <xdr:ext cx="534377" cy="259045"/>
    <xdr:sp macro="" textlink="">
      <xdr:nvSpPr>
        <xdr:cNvPr id="414" name="テキスト ボックス 413"/>
        <xdr:cNvSpPr txBox="1"/>
      </xdr:nvSpPr>
      <xdr:spPr>
        <a:xfrm>
          <a:off x="8483111" y="13432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135159</xdr:rowOff>
    </xdr:from>
    <xdr:to>
      <xdr:col>41</xdr:col>
      <xdr:colOff>50800</xdr:colOff>
      <xdr:row>77</xdr:row>
      <xdr:rowOff>138299</xdr:rowOff>
    </xdr:to>
    <xdr:cxnSp macro="">
      <xdr:nvCxnSpPr>
        <xdr:cNvPr id="415" name="直線コネクタ 414"/>
        <xdr:cNvCxnSpPr/>
      </xdr:nvCxnSpPr>
      <xdr:spPr>
        <a:xfrm flipV="1">
          <a:off x="6972300" y="13336809"/>
          <a:ext cx="889000" cy="3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14887</xdr:rowOff>
    </xdr:from>
    <xdr:to>
      <xdr:col>41</xdr:col>
      <xdr:colOff>101600</xdr:colOff>
      <xdr:row>78</xdr:row>
      <xdr:rowOff>116487</xdr:rowOff>
    </xdr:to>
    <xdr:sp macro="" textlink="">
      <xdr:nvSpPr>
        <xdr:cNvPr id="416" name="フローチャート: 判断 415"/>
        <xdr:cNvSpPr/>
      </xdr:nvSpPr>
      <xdr:spPr>
        <a:xfrm>
          <a:off x="7810500" y="1338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107614</xdr:rowOff>
    </xdr:from>
    <xdr:ext cx="534377" cy="259045"/>
    <xdr:sp macro="" textlink="">
      <xdr:nvSpPr>
        <xdr:cNvPr id="417" name="テキスト ボックス 416"/>
        <xdr:cNvSpPr txBox="1"/>
      </xdr:nvSpPr>
      <xdr:spPr>
        <a:xfrm>
          <a:off x="7594111" y="1348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28146</xdr:rowOff>
    </xdr:from>
    <xdr:to>
      <xdr:col>36</xdr:col>
      <xdr:colOff>165100</xdr:colOff>
      <xdr:row>78</xdr:row>
      <xdr:rowOff>129746</xdr:rowOff>
    </xdr:to>
    <xdr:sp macro="" textlink="">
      <xdr:nvSpPr>
        <xdr:cNvPr id="418" name="フローチャート: 判断 417"/>
        <xdr:cNvSpPr/>
      </xdr:nvSpPr>
      <xdr:spPr>
        <a:xfrm>
          <a:off x="6921500" y="1340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120873</xdr:rowOff>
    </xdr:from>
    <xdr:ext cx="534377" cy="259045"/>
    <xdr:sp macro="" textlink="">
      <xdr:nvSpPr>
        <xdr:cNvPr id="419" name="テキスト ボックス 418"/>
        <xdr:cNvSpPr txBox="1"/>
      </xdr:nvSpPr>
      <xdr:spPr>
        <a:xfrm>
          <a:off x="6705111" y="13493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43782</xdr:rowOff>
    </xdr:from>
    <xdr:to>
      <xdr:col>55</xdr:col>
      <xdr:colOff>50800</xdr:colOff>
      <xdr:row>77</xdr:row>
      <xdr:rowOff>145382</xdr:rowOff>
    </xdr:to>
    <xdr:sp macro="" textlink="">
      <xdr:nvSpPr>
        <xdr:cNvPr id="425" name="楕円 424"/>
        <xdr:cNvSpPr/>
      </xdr:nvSpPr>
      <xdr:spPr>
        <a:xfrm>
          <a:off x="10426700" y="1324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66659</xdr:rowOff>
    </xdr:from>
    <xdr:ext cx="534377" cy="259045"/>
    <xdr:sp macro="" textlink="">
      <xdr:nvSpPr>
        <xdr:cNvPr id="426" name="商工費該当値テキスト"/>
        <xdr:cNvSpPr txBox="1"/>
      </xdr:nvSpPr>
      <xdr:spPr>
        <a:xfrm>
          <a:off x="10528300" y="1309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103462</xdr:rowOff>
    </xdr:from>
    <xdr:to>
      <xdr:col>50</xdr:col>
      <xdr:colOff>165100</xdr:colOff>
      <xdr:row>78</xdr:row>
      <xdr:rowOff>33612</xdr:rowOff>
    </xdr:to>
    <xdr:sp macro="" textlink="">
      <xdr:nvSpPr>
        <xdr:cNvPr id="427" name="楕円 426"/>
        <xdr:cNvSpPr/>
      </xdr:nvSpPr>
      <xdr:spPr>
        <a:xfrm>
          <a:off x="9588500" y="1330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50139</xdr:rowOff>
    </xdr:from>
    <xdr:ext cx="534377" cy="259045"/>
    <xdr:sp macro="" textlink="">
      <xdr:nvSpPr>
        <xdr:cNvPr id="428" name="テキスト ボックス 427"/>
        <xdr:cNvSpPr txBox="1"/>
      </xdr:nvSpPr>
      <xdr:spPr>
        <a:xfrm>
          <a:off x="9372111" y="1308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166998</xdr:rowOff>
    </xdr:from>
    <xdr:to>
      <xdr:col>46</xdr:col>
      <xdr:colOff>38100</xdr:colOff>
      <xdr:row>77</xdr:row>
      <xdr:rowOff>97148</xdr:rowOff>
    </xdr:to>
    <xdr:sp macro="" textlink="">
      <xdr:nvSpPr>
        <xdr:cNvPr id="429" name="楕円 428"/>
        <xdr:cNvSpPr/>
      </xdr:nvSpPr>
      <xdr:spPr>
        <a:xfrm>
          <a:off x="8699500" y="1319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113675</xdr:rowOff>
    </xdr:from>
    <xdr:ext cx="534377" cy="259045"/>
    <xdr:sp macro="" textlink="">
      <xdr:nvSpPr>
        <xdr:cNvPr id="430" name="テキスト ボックス 429"/>
        <xdr:cNvSpPr txBox="1"/>
      </xdr:nvSpPr>
      <xdr:spPr>
        <a:xfrm>
          <a:off x="8483111" y="1297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84359</xdr:rowOff>
    </xdr:from>
    <xdr:to>
      <xdr:col>41</xdr:col>
      <xdr:colOff>101600</xdr:colOff>
      <xdr:row>78</xdr:row>
      <xdr:rowOff>14509</xdr:rowOff>
    </xdr:to>
    <xdr:sp macro="" textlink="">
      <xdr:nvSpPr>
        <xdr:cNvPr id="431" name="楕円 430"/>
        <xdr:cNvSpPr/>
      </xdr:nvSpPr>
      <xdr:spPr>
        <a:xfrm>
          <a:off x="7810500" y="1328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31036</xdr:rowOff>
    </xdr:from>
    <xdr:ext cx="534377" cy="259045"/>
    <xdr:sp macro="" textlink="">
      <xdr:nvSpPr>
        <xdr:cNvPr id="432" name="テキスト ボックス 431"/>
        <xdr:cNvSpPr txBox="1"/>
      </xdr:nvSpPr>
      <xdr:spPr>
        <a:xfrm>
          <a:off x="7594111" y="1306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87499</xdr:rowOff>
    </xdr:from>
    <xdr:to>
      <xdr:col>36</xdr:col>
      <xdr:colOff>165100</xdr:colOff>
      <xdr:row>78</xdr:row>
      <xdr:rowOff>17649</xdr:rowOff>
    </xdr:to>
    <xdr:sp macro="" textlink="">
      <xdr:nvSpPr>
        <xdr:cNvPr id="433" name="楕円 432"/>
        <xdr:cNvSpPr/>
      </xdr:nvSpPr>
      <xdr:spPr>
        <a:xfrm>
          <a:off x="6921500" y="1328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34176</xdr:rowOff>
    </xdr:from>
    <xdr:ext cx="534377" cy="259045"/>
    <xdr:sp macro="" textlink="">
      <xdr:nvSpPr>
        <xdr:cNvPr id="434" name="テキスト ボックス 433"/>
        <xdr:cNvSpPr txBox="1"/>
      </xdr:nvSpPr>
      <xdr:spPr>
        <a:xfrm>
          <a:off x="6705111" y="1306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6" name="テキスト ボックス 45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152105</xdr:rowOff>
    </xdr:from>
    <xdr:to>
      <xdr:col>54</xdr:col>
      <xdr:colOff>189865</xdr:colOff>
      <xdr:row>99</xdr:row>
      <xdr:rowOff>1321</xdr:rowOff>
    </xdr:to>
    <xdr:cxnSp macro="">
      <xdr:nvCxnSpPr>
        <xdr:cNvPr id="458" name="直線コネクタ 457"/>
        <xdr:cNvCxnSpPr/>
      </xdr:nvCxnSpPr>
      <xdr:spPr>
        <a:xfrm flipV="1">
          <a:off x="10475595" y="15754055"/>
          <a:ext cx="1270" cy="1220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5148</xdr:rowOff>
    </xdr:from>
    <xdr:ext cx="534377" cy="259045"/>
    <xdr:sp macro="" textlink="">
      <xdr:nvSpPr>
        <xdr:cNvPr id="459" name="土木費最小値テキスト"/>
        <xdr:cNvSpPr txBox="1"/>
      </xdr:nvSpPr>
      <xdr:spPr>
        <a:xfrm>
          <a:off x="10528300" y="1697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1321</xdr:rowOff>
    </xdr:from>
    <xdr:to>
      <xdr:col>55</xdr:col>
      <xdr:colOff>88900</xdr:colOff>
      <xdr:row>99</xdr:row>
      <xdr:rowOff>1321</xdr:rowOff>
    </xdr:to>
    <xdr:cxnSp macro="">
      <xdr:nvCxnSpPr>
        <xdr:cNvPr id="460" name="直線コネクタ 459"/>
        <xdr:cNvCxnSpPr/>
      </xdr:nvCxnSpPr>
      <xdr:spPr>
        <a:xfrm>
          <a:off x="10388600" y="1697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98782</xdr:rowOff>
    </xdr:from>
    <xdr:ext cx="599010" cy="259045"/>
    <xdr:sp macro="" textlink="">
      <xdr:nvSpPr>
        <xdr:cNvPr id="461" name="土木費最大値テキスト"/>
        <xdr:cNvSpPr txBox="1"/>
      </xdr:nvSpPr>
      <xdr:spPr>
        <a:xfrm>
          <a:off x="10528300" y="15529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663,488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152105</xdr:rowOff>
    </xdr:from>
    <xdr:to>
      <xdr:col>55</xdr:col>
      <xdr:colOff>88900</xdr:colOff>
      <xdr:row>91</xdr:row>
      <xdr:rowOff>152105</xdr:rowOff>
    </xdr:to>
    <xdr:cxnSp macro="">
      <xdr:nvCxnSpPr>
        <xdr:cNvPr id="462" name="直線コネクタ 461"/>
        <xdr:cNvCxnSpPr/>
      </xdr:nvCxnSpPr>
      <xdr:spPr>
        <a:xfrm>
          <a:off x="10388600" y="1575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20651</xdr:rowOff>
    </xdr:from>
    <xdr:to>
      <xdr:col>55</xdr:col>
      <xdr:colOff>0</xdr:colOff>
      <xdr:row>98</xdr:row>
      <xdr:rowOff>38824</xdr:rowOff>
    </xdr:to>
    <xdr:cxnSp macro="">
      <xdr:nvCxnSpPr>
        <xdr:cNvPr id="463" name="直線コネクタ 462"/>
        <xdr:cNvCxnSpPr/>
      </xdr:nvCxnSpPr>
      <xdr:spPr>
        <a:xfrm>
          <a:off x="9639300" y="16822751"/>
          <a:ext cx="838200" cy="1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170511</xdr:rowOff>
    </xdr:from>
    <xdr:ext cx="534377" cy="259045"/>
    <xdr:sp macro="" textlink="">
      <xdr:nvSpPr>
        <xdr:cNvPr id="464" name="土木費平均値テキスト"/>
        <xdr:cNvSpPr txBox="1"/>
      </xdr:nvSpPr>
      <xdr:spPr>
        <a:xfrm>
          <a:off x="10528300" y="16801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20634</xdr:rowOff>
    </xdr:from>
    <xdr:to>
      <xdr:col>55</xdr:col>
      <xdr:colOff>50800</xdr:colOff>
      <xdr:row>98</xdr:row>
      <xdr:rowOff>122234</xdr:rowOff>
    </xdr:to>
    <xdr:sp macro="" textlink="">
      <xdr:nvSpPr>
        <xdr:cNvPr id="465" name="フローチャート: 判断 464"/>
        <xdr:cNvSpPr/>
      </xdr:nvSpPr>
      <xdr:spPr>
        <a:xfrm>
          <a:off x="10426700" y="1682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20651</xdr:rowOff>
    </xdr:from>
    <xdr:to>
      <xdr:col>50</xdr:col>
      <xdr:colOff>114300</xdr:colOff>
      <xdr:row>98</xdr:row>
      <xdr:rowOff>34159</xdr:rowOff>
    </xdr:to>
    <xdr:cxnSp macro="">
      <xdr:nvCxnSpPr>
        <xdr:cNvPr id="466" name="直線コネクタ 465"/>
        <xdr:cNvCxnSpPr/>
      </xdr:nvCxnSpPr>
      <xdr:spPr>
        <a:xfrm flipV="1">
          <a:off x="8750300" y="16822751"/>
          <a:ext cx="889000" cy="13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28031</xdr:rowOff>
    </xdr:from>
    <xdr:to>
      <xdr:col>50</xdr:col>
      <xdr:colOff>165100</xdr:colOff>
      <xdr:row>98</xdr:row>
      <xdr:rowOff>129631</xdr:rowOff>
    </xdr:to>
    <xdr:sp macro="" textlink="">
      <xdr:nvSpPr>
        <xdr:cNvPr id="467" name="フローチャート: 判断 466"/>
        <xdr:cNvSpPr/>
      </xdr:nvSpPr>
      <xdr:spPr>
        <a:xfrm>
          <a:off x="9588500" y="1683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120758</xdr:rowOff>
    </xdr:from>
    <xdr:ext cx="534377" cy="259045"/>
    <xdr:sp macro="" textlink="">
      <xdr:nvSpPr>
        <xdr:cNvPr id="468" name="テキスト ボックス 467"/>
        <xdr:cNvSpPr txBox="1"/>
      </xdr:nvSpPr>
      <xdr:spPr>
        <a:xfrm>
          <a:off x="9372111" y="1692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17825</xdr:rowOff>
    </xdr:from>
    <xdr:to>
      <xdr:col>45</xdr:col>
      <xdr:colOff>177800</xdr:colOff>
      <xdr:row>98</xdr:row>
      <xdr:rowOff>34159</xdr:rowOff>
    </xdr:to>
    <xdr:cxnSp macro="">
      <xdr:nvCxnSpPr>
        <xdr:cNvPr id="469" name="直線コネクタ 468"/>
        <xdr:cNvCxnSpPr/>
      </xdr:nvCxnSpPr>
      <xdr:spPr>
        <a:xfrm>
          <a:off x="7861300" y="16819925"/>
          <a:ext cx="889000" cy="1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39336</xdr:rowOff>
    </xdr:from>
    <xdr:to>
      <xdr:col>46</xdr:col>
      <xdr:colOff>38100</xdr:colOff>
      <xdr:row>98</xdr:row>
      <xdr:rowOff>140936</xdr:rowOff>
    </xdr:to>
    <xdr:sp macro="" textlink="">
      <xdr:nvSpPr>
        <xdr:cNvPr id="470" name="フローチャート: 判断 469"/>
        <xdr:cNvSpPr/>
      </xdr:nvSpPr>
      <xdr:spPr>
        <a:xfrm>
          <a:off x="8699500" y="1684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132063</xdr:rowOff>
    </xdr:from>
    <xdr:ext cx="534377" cy="259045"/>
    <xdr:sp macro="" textlink="">
      <xdr:nvSpPr>
        <xdr:cNvPr id="471" name="テキスト ボックス 470"/>
        <xdr:cNvSpPr txBox="1"/>
      </xdr:nvSpPr>
      <xdr:spPr>
        <a:xfrm>
          <a:off x="8483111" y="1693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8289</xdr:rowOff>
    </xdr:from>
    <xdr:to>
      <xdr:col>41</xdr:col>
      <xdr:colOff>50800</xdr:colOff>
      <xdr:row>98</xdr:row>
      <xdr:rowOff>17825</xdr:rowOff>
    </xdr:to>
    <xdr:cxnSp macro="">
      <xdr:nvCxnSpPr>
        <xdr:cNvPr id="472" name="直線コネクタ 471"/>
        <xdr:cNvCxnSpPr/>
      </xdr:nvCxnSpPr>
      <xdr:spPr>
        <a:xfrm>
          <a:off x="6972300" y="16810389"/>
          <a:ext cx="889000" cy="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14825</xdr:rowOff>
    </xdr:from>
    <xdr:to>
      <xdr:col>41</xdr:col>
      <xdr:colOff>101600</xdr:colOff>
      <xdr:row>98</xdr:row>
      <xdr:rowOff>116425</xdr:rowOff>
    </xdr:to>
    <xdr:sp macro="" textlink="">
      <xdr:nvSpPr>
        <xdr:cNvPr id="473" name="フローチャート: 判断 472"/>
        <xdr:cNvSpPr/>
      </xdr:nvSpPr>
      <xdr:spPr>
        <a:xfrm>
          <a:off x="7810500" y="1681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107552</xdr:rowOff>
    </xdr:from>
    <xdr:ext cx="534377" cy="259045"/>
    <xdr:sp macro="" textlink="">
      <xdr:nvSpPr>
        <xdr:cNvPr id="474" name="テキスト ボックス 473"/>
        <xdr:cNvSpPr txBox="1"/>
      </xdr:nvSpPr>
      <xdr:spPr>
        <a:xfrm>
          <a:off x="7594111" y="1690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18131</xdr:rowOff>
    </xdr:from>
    <xdr:to>
      <xdr:col>36</xdr:col>
      <xdr:colOff>165100</xdr:colOff>
      <xdr:row>98</xdr:row>
      <xdr:rowOff>119731</xdr:rowOff>
    </xdr:to>
    <xdr:sp macro="" textlink="">
      <xdr:nvSpPr>
        <xdr:cNvPr id="475" name="フローチャート: 判断 474"/>
        <xdr:cNvSpPr/>
      </xdr:nvSpPr>
      <xdr:spPr>
        <a:xfrm>
          <a:off x="6921500" y="1682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110858</xdr:rowOff>
    </xdr:from>
    <xdr:ext cx="534377" cy="259045"/>
    <xdr:sp macro="" textlink="">
      <xdr:nvSpPr>
        <xdr:cNvPr id="476" name="テキスト ボックス 475"/>
        <xdr:cNvSpPr txBox="1"/>
      </xdr:nvSpPr>
      <xdr:spPr>
        <a:xfrm>
          <a:off x="6705111" y="1691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159474</xdr:rowOff>
    </xdr:from>
    <xdr:to>
      <xdr:col>55</xdr:col>
      <xdr:colOff>50800</xdr:colOff>
      <xdr:row>98</xdr:row>
      <xdr:rowOff>89624</xdr:rowOff>
    </xdr:to>
    <xdr:sp macro="" textlink="">
      <xdr:nvSpPr>
        <xdr:cNvPr id="482" name="楕円 481"/>
        <xdr:cNvSpPr/>
      </xdr:nvSpPr>
      <xdr:spPr>
        <a:xfrm>
          <a:off x="10426700" y="1679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10901</xdr:rowOff>
    </xdr:from>
    <xdr:ext cx="534377" cy="259045"/>
    <xdr:sp macro="" textlink="">
      <xdr:nvSpPr>
        <xdr:cNvPr id="483" name="土木費該当値テキスト"/>
        <xdr:cNvSpPr txBox="1"/>
      </xdr:nvSpPr>
      <xdr:spPr>
        <a:xfrm>
          <a:off x="10528300" y="1664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141301</xdr:rowOff>
    </xdr:from>
    <xdr:to>
      <xdr:col>50</xdr:col>
      <xdr:colOff>165100</xdr:colOff>
      <xdr:row>98</xdr:row>
      <xdr:rowOff>71451</xdr:rowOff>
    </xdr:to>
    <xdr:sp macro="" textlink="">
      <xdr:nvSpPr>
        <xdr:cNvPr id="484" name="楕円 483"/>
        <xdr:cNvSpPr/>
      </xdr:nvSpPr>
      <xdr:spPr>
        <a:xfrm>
          <a:off x="9588500" y="1677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87978</xdr:rowOff>
    </xdr:from>
    <xdr:ext cx="599010" cy="259045"/>
    <xdr:sp macro="" textlink="">
      <xdr:nvSpPr>
        <xdr:cNvPr id="485" name="テキスト ボックス 484"/>
        <xdr:cNvSpPr txBox="1"/>
      </xdr:nvSpPr>
      <xdr:spPr>
        <a:xfrm>
          <a:off x="9339795" y="16547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154809</xdr:rowOff>
    </xdr:from>
    <xdr:to>
      <xdr:col>46</xdr:col>
      <xdr:colOff>38100</xdr:colOff>
      <xdr:row>98</xdr:row>
      <xdr:rowOff>84959</xdr:rowOff>
    </xdr:to>
    <xdr:sp macro="" textlink="">
      <xdr:nvSpPr>
        <xdr:cNvPr id="486" name="楕円 485"/>
        <xdr:cNvSpPr/>
      </xdr:nvSpPr>
      <xdr:spPr>
        <a:xfrm>
          <a:off x="8699500" y="1678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101486</xdr:rowOff>
    </xdr:from>
    <xdr:ext cx="534377" cy="259045"/>
    <xdr:sp macro="" textlink="">
      <xdr:nvSpPr>
        <xdr:cNvPr id="487" name="テキスト ボックス 486"/>
        <xdr:cNvSpPr txBox="1"/>
      </xdr:nvSpPr>
      <xdr:spPr>
        <a:xfrm>
          <a:off x="8483111" y="1656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138475</xdr:rowOff>
    </xdr:from>
    <xdr:to>
      <xdr:col>41</xdr:col>
      <xdr:colOff>101600</xdr:colOff>
      <xdr:row>98</xdr:row>
      <xdr:rowOff>68625</xdr:rowOff>
    </xdr:to>
    <xdr:sp macro="" textlink="">
      <xdr:nvSpPr>
        <xdr:cNvPr id="488" name="楕円 487"/>
        <xdr:cNvSpPr/>
      </xdr:nvSpPr>
      <xdr:spPr>
        <a:xfrm>
          <a:off x="7810500" y="1676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85152</xdr:rowOff>
    </xdr:from>
    <xdr:ext cx="599010" cy="259045"/>
    <xdr:sp macro="" textlink="">
      <xdr:nvSpPr>
        <xdr:cNvPr id="489" name="テキスト ボックス 488"/>
        <xdr:cNvSpPr txBox="1"/>
      </xdr:nvSpPr>
      <xdr:spPr>
        <a:xfrm>
          <a:off x="7561795" y="16544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128939</xdr:rowOff>
    </xdr:from>
    <xdr:to>
      <xdr:col>36</xdr:col>
      <xdr:colOff>165100</xdr:colOff>
      <xdr:row>98</xdr:row>
      <xdr:rowOff>59089</xdr:rowOff>
    </xdr:to>
    <xdr:sp macro="" textlink="">
      <xdr:nvSpPr>
        <xdr:cNvPr id="490" name="楕円 489"/>
        <xdr:cNvSpPr/>
      </xdr:nvSpPr>
      <xdr:spPr>
        <a:xfrm>
          <a:off x="6921500" y="1675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75616</xdr:rowOff>
    </xdr:from>
    <xdr:ext cx="599010" cy="259045"/>
    <xdr:sp macro="" textlink="">
      <xdr:nvSpPr>
        <xdr:cNvPr id="491" name="テキスト ボックス 490"/>
        <xdr:cNvSpPr txBox="1"/>
      </xdr:nvSpPr>
      <xdr:spPr>
        <a:xfrm>
          <a:off x="6672795" y="16534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1" name="テキスト ボックス 51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55613</xdr:rowOff>
    </xdr:from>
    <xdr:to>
      <xdr:col>85</xdr:col>
      <xdr:colOff>126364</xdr:colOff>
      <xdr:row>38</xdr:row>
      <xdr:rowOff>13792</xdr:rowOff>
    </xdr:to>
    <xdr:cxnSp macro="">
      <xdr:nvCxnSpPr>
        <xdr:cNvPr id="515" name="直線コネクタ 514"/>
        <xdr:cNvCxnSpPr/>
      </xdr:nvCxnSpPr>
      <xdr:spPr>
        <a:xfrm flipV="1">
          <a:off x="16317595" y="5199113"/>
          <a:ext cx="1269" cy="132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17619</xdr:rowOff>
    </xdr:from>
    <xdr:ext cx="534377" cy="259045"/>
    <xdr:sp macro="" textlink="">
      <xdr:nvSpPr>
        <xdr:cNvPr id="516" name="消防費最小値テキスト"/>
        <xdr:cNvSpPr txBox="1"/>
      </xdr:nvSpPr>
      <xdr:spPr>
        <a:xfrm>
          <a:off x="16370300" y="653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13792</xdr:rowOff>
    </xdr:from>
    <xdr:to>
      <xdr:col>86</xdr:col>
      <xdr:colOff>25400</xdr:colOff>
      <xdr:row>38</xdr:row>
      <xdr:rowOff>13792</xdr:rowOff>
    </xdr:to>
    <xdr:cxnSp macro="">
      <xdr:nvCxnSpPr>
        <xdr:cNvPr id="517" name="直線コネクタ 516"/>
        <xdr:cNvCxnSpPr/>
      </xdr:nvCxnSpPr>
      <xdr:spPr>
        <a:xfrm>
          <a:off x="16230600" y="652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2290</xdr:rowOff>
    </xdr:from>
    <xdr:ext cx="599010" cy="259045"/>
    <xdr:sp macro="" textlink="">
      <xdr:nvSpPr>
        <xdr:cNvPr id="518" name="消防費最大値テキスト"/>
        <xdr:cNvSpPr txBox="1"/>
      </xdr:nvSpPr>
      <xdr:spPr>
        <a:xfrm>
          <a:off x="16370300" y="4974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55613</xdr:rowOff>
    </xdr:from>
    <xdr:to>
      <xdr:col>86</xdr:col>
      <xdr:colOff>25400</xdr:colOff>
      <xdr:row>30</xdr:row>
      <xdr:rowOff>55613</xdr:rowOff>
    </xdr:to>
    <xdr:cxnSp macro="">
      <xdr:nvCxnSpPr>
        <xdr:cNvPr id="519" name="直線コネクタ 518"/>
        <xdr:cNvCxnSpPr/>
      </xdr:nvCxnSpPr>
      <xdr:spPr>
        <a:xfrm>
          <a:off x="16230600" y="5199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123165</xdr:rowOff>
    </xdr:from>
    <xdr:to>
      <xdr:col>85</xdr:col>
      <xdr:colOff>127000</xdr:colOff>
      <xdr:row>36</xdr:row>
      <xdr:rowOff>136131</xdr:rowOff>
    </xdr:to>
    <xdr:cxnSp macro="">
      <xdr:nvCxnSpPr>
        <xdr:cNvPr id="520" name="直線コネクタ 519"/>
        <xdr:cNvCxnSpPr/>
      </xdr:nvCxnSpPr>
      <xdr:spPr>
        <a:xfrm>
          <a:off x="15481300" y="6295365"/>
          <a:ext cx="838200" cy="12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79329</xdr:rowOff>
    </xdr:from>
    <xdr:ext cx="534377" cy="259045"/>
    <xdr:sp macro="" textlink="">
      <xdr:nvSpPr>
        <xdr:cNvPr id="521" name="消防費平均値テキスト"/>
        <xdr:cNvSpPr txBox="1"/>
      </xdr:nvSpPr>
      <xdr:spPr>
        <a:xfrm>
          <a:off x="16370300" y="6080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56452</xdr:rowOff>
    </xdr:from>
    <xdr:to>
      <xdr:col>85</xdr:col>
      <xdr:colOff>177800</xdr:colOff>
      <xdr:row>36</xdr:row>
      <xdr:rowOff>158052</xdr:rowOff>
    </xdr:to>
    <xdr:sp macro="" textlink="">
      <xdr:nvSpPr>
        <xdr:cNvPr id="522" name="フローチャート: 判断 521"/>
        <xdr:cNvSpPr/>
      </xdr:nvSpPr>
      <xdr:spPr>
        <a:xfrm>
          <a:off x="16268700" y="622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123165</xdr:rowOff>
    </xdr:from>
    <xdr:to>
      <xdr:col>81</xdr:col>
      <xdr:colOff>50800</xdr:colOff>
      <xdr:row>36</xdr:row>
      <xdr:rowOff>131166</xdr:rowOff>
    </xdr:to>
    <xdr:cxnSp macro="">
      <xdr:nvCxnSpPr>
        <xdr:cNvPr id="523" name="直線コネクタ 522"/>
        <xdr:cNvCxnSpPr/>
      </xdr:nvCxnSpPr>
      <xdr:spPr>
        <a:xfrm flipV="1">
          <a:off x="14592300" y="6295365"/>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39535</xdr:rowOff>
    </xdr:from>
    <xdr:to>
      <xdr:col>81</xdr:col>
      <xdr:colOff>101600</xdr:colOff>
      <xdr:row>36</xdr:row>
      <xdr:rowOff>141135</xdr:rowOff>
    </xdr:to>
    <xdr:sp macro="" textlink="">
      <xdr:nvSpPr>
        <xdr:cNvPr id="524" name="フローチャート: 判断 523"/>
        <xdr:cNvSpPr/>
      </xdr:nvSpPr>
      <xdr:spPr>
        <a:xfrm>
          <a:off x="15430500" y="621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157662</xdr:rowOff>
    </xdr:from>
    <xdr:ext cx="534377" cy="259045"/>
    <xdr:sp macro="" textlink="">
      <xdr:nvSpPr>
        <xdr:cNvPr id="525" name="テキスト ボックス 524"/>
        <xdr:cNvSpPr txBox="1"/>
      </xdr:nvSpPr>
      <xdr:spPr>
        <a:xfrm>
          <a:off x="15214111" y="598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100838</xdr:rowOff>
    </xdr:from>
    <xdr:to>
      <xdr:col>76</xdr:col>
      <xdr:colOff>114300</xdr:colOff>
      <xdr:row>36</xdr:row>
      <xdr:rowOff>131166</xdr:rowOff>
    </xdr:to>
    <xdr:cxnSp macro="">
      <xdr:nvCxnSpPr>
        <xdr:cNvPr id="526" name="直線コネクタ 525"/>
        <xdr:cNvCxnSpPr/>
      </xdr:nvCxnSpPr>
      <xdr:spPr>
        <a:xfrm>
          <a:off x="13703300" y="6273038"/>
          <a:ext cx="889000" cy="30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83553</xdr:rowOff>
    </xdr:from>
    <xdr:to>
      <xdr:col>76</xdr:col>
      <xdr:colOff>165100</xdr:colOff>
      <xdr:row>37</xdr:row>
      <xdr:rowOff>13703</xdr:rowOff>
    </xdr:to>
    <xdr:sp macro="" textlink="">
      <xdr:nvSpPr>
        <xdr:cNvPr id="527" name="フローチャート: 判断 526"/>
        <xdr:cNvSpPr/>
      </xdr:nvSpPr>
      <xdr:spPr>
        <a:xfrm>
          <a:off x="14541500" y="625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4830</xdr:rowOff>
    </xdr:from>
    <xdr:ext cx="534377" cy="259045"/>
    <xdr:sp macro="" textlink="">
      <xdr:nvSpPr>
        <xdr:cNvPr id="528" name="テキスト ボックス 527"/>
        <xdr:cNvSpPr txBox="1"/>
      </xdr:nvSpPr>
      <xdr:spPr>
        <a:xfrm>
          <a:off x="14325111" y="634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100838</xdr:rowOff>
    </xdr:from>
    <xdr:to>
      <xdr:col>71</xdr:col>
      <xdr:colOff>177800</xdr:colOff>
      <xdr:row>36</xdr:row>
      <xdr:rowOff>153848</xdr:rowOff>
    </xdr:to>
    <xdr:cxnSp macro="">
      <xdr:nvCxnSpPr>
        <xdr:cNvPr id="529" name="直線コネクタ 528"/>
        <xdr:cNvCxnSpPr/>
      </xdr:nvCxnSpPr>
      <xdr:spPr>
        <a:xfrm flipV="1">
          <a:off x="12814300" y="6273038"/>
          <a:ext cx="889000" cy="5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74562</xdr:rowOff>
    </xdr:from>
    <xdr:to>
      <xdr:col>72</xdr:col>
      <xdr:colOff>38100</xdr:colOff>
      <xdr:row>37</xdr:row>
      <xdr:rowOff>4712</xdr:rowOff>
    </xdr:to>
    <xdr:sp macro="" textlink="">
      <xdr:nvSpPr>
        <xdr:cNvPr id="530" name="フローチャート: 判断 529"/>
        <xdr:cNvSpPr/>
      </xdr:nvSpPr>
      <xdr:spPr>
        <a:xfrm>
          <a:off x="13652500" y="6246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167289</xdr:rowOff>
    </xdr:from>
    <xdr:ext cx="534377" cy="259045"/>
    <xdr:sp macro="" textlink="">
      <xdr:nvSpPr>
        <xdr:cNvPr id="531" name="テキスト ボックス 530"/>
        <xdr:cNvSpPr txBox="1"/>
      </xdr:nvSpPr>
      <xdr:spPr>
        <a:xfrm>
          <a:off x="13436111" y="633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72492</xdr:rowOff>
    </xdr:from>
    <xdr:to>
      <xdr:col>67</xdr:col>
      <xdr:colOff>101600</xdr:colOff>
      <xdr:row>37</xdr:row>
      <xdr:rowOff>2642</xdr:rowOff>
    </xdr:to>
    <xdr:sp macro="" textlink="">
      <xdr:nvSpPr>
        <xdr:cNvPr id="532" name="フローチャート: 判断 531"/>
        <xdr:cNvSpPr/>
      </xdr:nvSpPr>
      <xdr:spPr>
        <a:xfrm>
          <a:off x="12763500" y="624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19169</xdr:rowOff>
    </xdr:from>
    <xdr:ext cx="534377" cy="259045"/>
    <xdr:sp macro="" textlink="">
      <xdr:nvSpPr>
        <xdr:cNvPr id="533" name="テキスト ボックス 532"/>
        <xdr:cNvSpPr txBox="1"/>
      </xdr:nvSpPr>
      <xdr:spPr>
        <a:xfrm>
          <a:off x="12547111" y="601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85331</xdr:rowOff>
    </xdr:from>
    <xdr:to>
      <xdr:col>85</xdr:col>
      <xdr:colOff>177800</xdr:colOff>
      <xdr:row>37</xdr:row>
      <xdr:rowOff>15481</xdr:rowOff>
    </xdr:to>
    <xdr:sp macro="" textlink="">
      <xdr:nvSpPr>
        <xdr:cNvPr id="539" name="楕円 538"/>
        <xdr:cNvSpPr/>
      </xdr:nvSpPr>
      <xdr:spPr>
        <a:xfrm>
          <a:off x="16268700" y="625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63758</xdr:rowOff>
    </xdr:from>
    <xdr:ext cx="534377" cy="259045"/>
    <xdr:sp macro="" textlink="">
      <xdr:nvSpPr>
        <xdr:cNvPr id="540" name="消防費該当値テキスト"/>
        <xdr:cNvSpPr txBox="1"/>
      </xdr:nvSpPr>
      <xdr:spPr>
        <a:xfrm>
          <a:off x="16370300" y="623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72365</xdr:rowOff>
    </xdr:from>
    <xdr:to>
      <xdr:col>81</xdr:col>
      <xdr:colOff>101600</xdr:colOff>
      <xdr:row>37</xdr:row>
      <xdr:rowOff>2515</xdr:rowOff>
    </xdr:to>
    <xdr:sp macro="" textlink="">
      <xdr:nvSpPr>
        <xdr:cNvPr id="541" name="楕円 540"/>
        <xdr:cNvSpPr/>
      </xdr:nvSpPr>
      <xdr:spPr>
        <a:xfrm>
          <a:off x="15430500" y="624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165092</xdr:rowOff>
    </xdr:from>
    <xdr:ext cx="534377" cy="259045"/>
    <xdr:sp macro="" textlink="">
      <xdr:nvSpPr>
        <xdr:cNvPr id="542" name="テキスト ボックス 541"/>
        <xdr:cNvSpPr txBox="1"/>
      </xdr:nvSpPr>
      <xdr:spPr>
        <a:xfrm>
          <a:off x="15214111" y="633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80366</xdr:rowOff>
    </xdr:from>
    <xdr:to>
      <xdr:col>76</xdr:col>
      <xdr:colOff>165100</xdr:colOff>
      <xdr:row>37</xdr:row>
      <xdr:rowOff>10516</xdr:rowOff>
    </xdr:to>
    <xdr:sp macro="" textlink="">
      <xdr:nvSpPr>
        <xdr:cNvPr id="543" name="楕円 542"/>
        <xdr:cNvSpPr/>
      </xdr:nvSpPr>
      <xdr:spPr>
        <a:xfrm>
          <a:off x="14541500" y="625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27043</xdr:rowOff>
    </xdr:from>
    <xdr:ext cx="534377" cy="259045"/>
    <xdr:sp macro="" textlink="">
      <xdr:nvSpPr>
        <xdr:cNvPr id="544" name="テキスト ボックス 543"/>
        <xdr:cNvSpPr txBox="1"/>
      </xdr:nvSpPr>
      <xdr:spPr>
        <a:xfrm>
          <a:off x="14325111" y="602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50038</xdr:rowOff>
    </xdr:from>
    <xdr:to>
      <xdr:col>72</xdr:col>
      <xdr:colOff>38100</xdr:colOff>
      <xdr:row>36</xdr:row>
      <xdr:rowOff>151638</xdr:rowOff>
    </xdr:to>
    <xdr:sp macro="" textlink="">
      <xdr:nvSpPr>
        <xdr:cNvPr id="545" name="楕円 544"/>
        <xdr:cNvSpPr/>
      </xdr:nvSpPr>
      <xdr:spPr>
        <a:xfrm>
          <a:off x="13652500" y="622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168165</xdr:rowOff>
    </xdr:from>
    <xdr:ext cx="534377" cy="259045"/>
    <xdr:sp macro="" textlink="">
      <xdr:nvSpPr>
        <xdr:cNvPr id="546" name="テキスト ボックス 545"/>
        <xdr:cNvSpPr txBox="1"/>
      </xdr:nvSpPr>
      <xdr:spPr>
        <a:xfrm>
          <a:off x="13436111" y="5997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103048</xdr:rowOff>
    </xdr:from>
    <xdr:to>
      <xdr:col>67</xdr:col>
      <xdr:colOff>101600</xdr:colOff>
      <xdr:row>37</xdr:row>
      <xdr:rowOff>33198</xdr:rowOff>
    </xdr:to>
    <xdr:sp macro="" textlink="">
      <xdr:nvSpPr>
        <xdr:cNvPr id="547" name="楕円 546"/>
        <xdr:cNvSpPr/>
      </xdr:nvSpPr>
      <xdr:spPr>
        <a:xfrm>
          <a:off x="12763500" y="62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24325</xdr:rowOff>
    </xdr:from>
    <xdr:ext cx="534377" cy="259045"/>
    <xdr:sp macro="" textlink="">
      <xdr:nvSpPr>
        <xdr:cNvPr id="548" name="テキスト ボックス 547"/>
        <xdr:cNvSpPr txBox="1"/>
      </xdr:nvSpPr>
      <xdr:spPr>
        <a:xfrm>
          <a:off x="12547111" y="636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1" name="テキスト ボックス 56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3" name="テキスト ボックス 56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50191</xdr:rowOff>
    </xdr:from>
    <xdr:to>
      <xdr:col>85</xdr:col>
      <xdr:colOff>126364</xdr:colOff>
      <xdr:row>59</xdr:row>
      <xdr:rowOff>12726</xdr:rowOff>
    </xdr:to>
    <xdr:cxnSp macro="">
      <xdr:nvCxnSpPr>
        <xdr:cNvPr id="573" name="直線コネクタ 572"/>
        <xdr:cNvCxnSpPr/>
      </xdr:nvCxnSpPr>
      <xdr:spPr>
        <a:xfrm flipV="1">
          <a:off x="16317595" y="8794141"/>
          <a:ext cx="1269" cy="1334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16553</xdr:rowOff>
    </xdr:from>
    <xdr:ext cx="534377" cy="259045"/>
    <xdr:sp macro="" textlink="">
      <xdr:nvSpPr>
        <xdr:cNvPr id="574" name="教育費最小値テキスト"/>
        <xdr:cNvSpPr txBox="1"/>
      </xdr:nvSpPr>
      <xdr:spPr>
        <a:xfrm>
          <a:off x="16370300" y="1013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12726</xdr:rowOff>
    </xdr:from>
    <xdr:to>
      <xdr:col>86</xdr:col>
      <xdr:colOff>25400</xdr:colOff>
      <xdr:row>59</xdr:row>
      <xdr:rowOff>12726</xdr:rowOff>
    </xdr:to>
    <xdr:cxnSp macro="">
      <xdr:nvCxnSpPr>
        <xdr:cNvPr id="575" name="直線コネクタ 574"/>
        <xdr:cNvCxnSpPr/>
      </xdr:nvCxnSpPr>
      <xdr:spPr>
        <a:xfrm>
          <a:off x="16230600" y="10128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168318</xdr:rowOff>
    </xdr:from>
    <xdr:ext cx="599010" cy="259045"/>
    <xdr:sp macro="" textlink="">
      <xdr:nvSpPr>
        <xdr:cNvPr id="576" name="教育費最大値テキスト"/>
        <xdr:cNvSpPr txBox="1"/>
      </xdr:nvSpPr>
      <xdr:spPr>
        <a:xfrm>
          <a:off x="16370300" y="8569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137,548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50191</xdr:rowOff>
    </xdr:from>
    <xdr:to>
      <xdr:col>86</xdr:col>
      <xdr:colOff>25400</xdr:colOff>
      <xdr:row>51</xdr:row>
      <xdr:rowOff>50191</xdr:rowOff>
    </xdr:to>
    <xdr:cxnSp macro="">
      <xdr:nvCxnSpPr>
        <xdr:cNvPr id="577" name="直線コネクタ 576"/>
        <xdr:cNvCxnSpPr/>
      </xdr:nvCxnSpPr>
      <xdr:spPr>
        <a:xfrm>
          <a:off x="16230600" y="8794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16472</xdr:rowOff>
    </xdr:from>
    <xdr:to>
      <xdr:col>85</xdr:col>
      <xdr:colOff>127000</xdr:colOff>
      <xdr:row>55</xdr:row>
      <xdr:rowOff>141275</xdr:rowOff>
    </xdr:to>
    <xdr:cxnSp macro="">
      <xdr:nvCxnSpPr>
        <xdr:cNvPr id="578" name="直線コネクタ 577"/>
        <xdr:cNvCxnSpPr/>
      </xdr:nvCxnSpPr>
      <xdr:spPr>
        <a:xfrm flipV="1">
          <a:off x="15481300" y="9446222"/>
          <a:ext cx="838200" cy="12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68470</xdr:rowOff>
    </xdr:from>
    <xdr:ext cx="534377" cy="259045"/>
    <xdr:sp macro="" textlink="">
      <xdr:nvSpPr>
        <xdr:cNvPr id="579" name="教育費平均値テキスト"/>
        <xdr:cNvSpPr txBox="1"/>
      </xdr:nvSpPr>
      <xdr:spPr>
        <a:xfrm>
          <a:off x="16370300" y="9669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90043</xdr:rowOff>
    </xdr:from>
    <xdr:to>
      <xdr:col>85</xdr:col>
      <xdr:colOff>177800</xdr:colOff>
      <xdr:row>57</xdr:row>
      <xdr:rowOff>20193</xdr:rowOff>
    </xdr:to>
    <xdr:sp macro="" textlink="">
      <xdr:nvSpPr>
        <xdr:cNvPr id="580" name="フローチャート: 判断 579"/>
        <xdr:cNvSpPr/>
      </xdr:nvSpPr>
      <xdr:spPr>
        <a:xfrm>
          <a:off x="16268700" y="969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141275</xdr:rowOff>
    </xdr:from>
    <xdr:to>
      <xdr:col>81</xdr:col>
      <xdr:colOff>50800</xdr:colOff>
      <xdr:row>56</xdr:row>
      <xdr:rowOff>13881</xdr:rowOff>
    </xdr:to>
    <xdr:cxnSp macro="">
      <xdr:nvCxnSpPr>
        <xdr:cNvPr id="581" name="直線コネクタ 580"/>
        <xdr:cNvCxnSpPr/>
      </xdr:nvCxnSpPr>
      <xdr:spPr>
        <a:xfrm flipV="1">
          <a:off x="14592300" y="9571025"/>
          <a:ext cx="889000" cy="4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142062</xdr:rowOff>
    </xdr:from>
    <xdr:to>
      <xdr:col>81</xdr:col>
      <xdr:colOff>101600</xdr:colOff>
      <xdr:row>57</xdr:row>
      <xdr:rowOff>72212</xdr:rowOff>
    </xdr:to>
    <xdr:sp macro="" textlink="">
      <xdr:nvSpPr>
        <xdr:cNvPr id="582" name="フローチャート: 判断 581"/>
        <xdr:cNvSpPr/>
      </xdr:nvSpPr>
      <xdr:spPr>
        <a:xfrm>
          <a:off x="15430500" y="974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63339</xdr:rowOff>
    </xdr:from>
    <xdr:ext cx="534377" cy="259045"/>
    <xdr:sp macro="" textlink="">
      <xdr:nvSpPr>
        <xdr:cNvPr id="583" name="テキスト ボックス 582"/>
        <xdr:cNvSpPr txBox="1"/>
      </xdr:nvSpPr>
      <xdr:spPr>
        <a:xfrm>
          <a:off x="15214111" y="983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57810</xdr:rowOff>
    </xdr:from>
    <xdr:to>
      <xdr:col>76</xdr:col>
      <xdr:colOff>114300</xdr:colOff>
      <xdr:row>56</xdr:row>
      <xdr:rowOff>13881</xdr:rowOff>
    </xdr:to>
    <xdr:cxnSp macro="">
      <xdr:nvCxnSpPr>
        <xdr:cNvPr id="584" name="直線コネクタ 583"/>
        <xdr:cNvCxnSpPr/>
      </xdr:nvCxnSpPr>
      <xdr:spPr>
        <a:xfrm>
          <a:off x="13703300" y="8973210"/>
          <a:ext cx="889000" cy="64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107455</xdr:rowOff>
    </xdr:from>
    <xdr:to>
      <xdr:col>76</xdr:col>
      <xdr:colOff>165100</xdr:colOff>
      <xdr:row>57</xdr:row>
      <xdr:rowOff>37605</xdr:rowOff>
    </xdr:to>
    <xdr:sp macro="" textlink="">
      <xdr:nvSpPr>
        <xdr:cNvPr id="585" name="フローチャート: 判断 584"/>
        <xdr:cNvSpPr/>
      </xdr:nvSpPr>
      <xdr:spPr>
        <a:xfrm>
          <a:off x="14541500" y="970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28732</xdr:rowOff>
    </xdr:from>
    <xdr:ext cx="534377" cy="259045"/>
    <xdr:sp macro="" textlink="">
      <xdr:nvSpPr>
        <xdr:cNvPr id="586" name="テキスト ボックス 585"/>
        <xdr:cNvSpPr txBox="1"/>
      </xdr:nvSpPr>
      <xdr:spPr>
        <a:xfrm>
          <a:off x="14325111" y="980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57810</xdr:rowOff>
    </xdr:from>
    <xdr:to>
      <xdr:col>71</xdr:col>
      <xdr:colOff>177800</xdr:colOff>
      <xdr:row>54</xdr:row>
      <xdr:rowOff>140805</xdr:rowOff>
    </xdr:to>
    <xdr:cxnSp macro="">
      <xdr:nvCxnSpPr>
        <xdr:cNvPr id="587" name="直線コネクタ 586"/>
        <xdr:cNvCxnSpPr/>
      </xdr:nvCxnSpPr>
      <xdr:spPr>
        <a:xfrm flipV="1">
          <a:off x="12814300" y="8973210"/>
          <a:ext cx="889000" cy="42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152400</xdr:rowOff>
    </xdr:from>
    <xdr:to>
      <xdr:col>72</xdr:col>
      <xdr:colOff>38100</xdr:colOff>
      <xdr:row>56</xdr:row>
      <xdr:rowOff>82550</xdr:rowOff>
    </xdr:to>
    <xdr:sp macro="" textlink="">
      <xdr:nvSpPr>
        <xdr:cNvPr id="588" name="フローチャート: 判断 587"/>
        <xdr:cNvSpPr/>
      </xdr:nvSpPr>
      <xdr:spPr>
        <a:xfrm>
          <a:off x="136525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73677</xdr:rowOff>
    </xdr:from>
    <xdr:ext cx="534377" cy="259045"/>
    <xdr:sp macro="" textlink="">
      <xdr:nvSpPr>
        <xdr:cNvPr id="589" name="テキスト ボックス 588"/>
        <xdr:cNvSpPr txBox="1"/>
      </xdr:nvSpPr>
      <xdr:spPr>
        <a:xfrm>
          <a:off x="13436111" y="967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131915</xdr:rowOff>
    </xdr:from>
    <xdr:to>
      <xdr:col>67</xdr:col>
      <xdr:colOff>101600</xdr:colOff>
      <xdr:row>56</xdr:row>
      <xdr:rowOff>62065</xdr:rowOff>
    </xdr:to>
    <xdr:sp macro="" textlink="">
      <xdr:nvSpPr>
        <xdr:cNvPr id="590" name="フローチャート: 判断 589"/>
        <xdr:cNvSpPr/>
      </xdr:nvSpPr>
      <xdr:spPr>
        <a:xfrm>
          <a:off x="12763500" y="9561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53192</xdr:rowOff>
    </xdr:from>
    <xdr:ext cx="534377" cy="259045"/>
    <xdr:sp macro="" textlink="">
      <xdr:nvSpPr>
        <xdr:cNvPr id="591" name="テキスト ボックス 590"/>
        <xdr:cNvSpPr txBox="1"/>
      </xdr:nvSpPr>
      <xdr:spPr>
        <a:xfrm>
          <a:off x="12547111" y="9654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137122</xdr:rowOff>
    </xdr:from>
    <xdr:to>
      <xdr:col>85</xdr:col>
      <xdr:colOff>177800</xdr:colOff>
      <xdr:row>55</xdr:row>
      <xdr:rowOff>67272</xdr:rowOff>
    </xdr:to>
    <xdr:sp macro="" textlink="">
      <xdr:nvSpPr>
        <xdr:cNvPr id="597" name="楕円 596"/>
        <xdr:cNvSpPr/>
      </xdr:nvSpPr>
      <xdr:spPr>
        <a:xfrm>
          <a:off x="16268700" y="939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159999</xdr:rowOff>
    </xdr:from>
    <xdr:ext cx="534377" cy="259045"/>
    <xdr:sp macro="" textlink="">
      <xdr:nvSpPr>
        <xdr:cNvPr id="598" name="教育費該当値テキスト"/>
        <xdr:cNvSpPr txBox="1"/>
      </xdr:nvSpPr>
      <xdr:spPr>
        <a:xfrm>
          <a:off x="16370300" y="924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90475</xdr:rowOff>
    </xdr:from>
    <xdr:to>
      <xdr:col>81</xdr:col>
      <xdr:colOff>101600</xdr:colOff>
      <xdr:row>56</xdr:row>
      <xdr:rowOff>20625</xdr:rowOff>
    </xdr:to>
    <xdr:sp macro="" textlink="">
      <xdr:nvSpPr>
        <xdr:cNvPr id="599" name="楕円 598"/>
        <xdr:cNvSpPr/>
      </xdr:nvSpPr>
      <xdr:spPr>
        <a:xfrm>
          <a:off x="15430500" y="952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37152</xdr:rowOff>
    </xdr:from>
    <xdr:ext cx="534377" cy="259045"/>
    <xdr:sp macro="" textlink="">
      <xdr:nvSpPr>
        <xdr:cNvPr id="600" name="テキスト ボックス 599"/>
        <xdr:cNvSpPr txBox="1"/>
      </xdr:nvSpPr>
      <xdr:spPr>
        <a:xfrm>
          <a:off x="15214111" y="929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134531</xdr:rowOff>
    </xdr:from>
    <xdr:to>
      <xdr:col>76</xdr:col>
      <xdr:colOff>165100</xdr:colOff>
      <xdr:row>56</xdr:row>
      <xdr:rowOff>64681</xdr:rowOff>
    </xdr:to>
    <xdr:sp macro="" textlink="">
      <xdr:nvSpPr>
        <xdr:cNvPr id="601" name="楕円 600"/>
        <xdr:cNvSpPr/>
      </xdr:nvSpPr>
      <xdr:spPr>
        <a:xfrm>
          <a:off x="14541500" y="956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81208</xdr:rowOff>
    </xdr:from>
    <xdr:ext cx="534377" cy="259045"/>
    <xdr:sp macro="" textlink="">
      <xdr:nvSpPr>
        <xdr:cNvPr id="602" name="テキスト ボックス 601"/>
        <xdr:cNvSpPr txBox="1"/>
      </xdr:nvSpPr>
      <xdr:spPr>
        <a:xfrm>
          <a:off x="14325111" y="9339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7010</xdr:rowOff>
    </xdr:from>
    <xdr:to>
      <xdr:col>72</xdr:col>
      <xdr:colOff>38100</xdr:colOff>
      <xdr:row>52</xdr:row>
      <xdr:rowOff>108610</xdr:rowOff>
    </xdr:to>
    <xdr:sp macro="" textlink="">
      <xdr:nvSpPr>
        <xdr:cNvPr id="603" name="楕円 602"/>
        <xdr:cNvSpPr/>
      </xdr:nvSpPr>
      <xdr:spPr>
        <a:xfrm>
          <a:off x="13652500" y="892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50</xdr:row>
      <xdr:rowOff>125137</xdr:rowOff>
    </xdr:from>
    <xdr:ext cx="599010" cy="259045"/>
    <xdr:sp macro="" textlink="">
      <xdr:nvSpPr>
        <xdr:cNvPr id="604" name="テキスト ボックス 603"/>
        <xdr:cNvSpPr txBox="1"/>
      </xdr:nvSpPr>
      <xdr:spPr>
        <a:xfrm>
          <a:off x="13403795" y="8697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90005</xdr:rowOff>
    </xdr:from>
    <xdr:to>
      <xdr:col>67</xdr:col>
      <xdr:colOff>101600</xdr:colOff>
      <xdr:row>55</xdr:row>
      <xdr:rowOff>20155</xdr:rowOff>
    </xdr:to>
    <xdr:sp macro="" textlink="">
      <xdr:nvSpPr>
        <xdr:cNvPr id="605" name="楕円 604"/>
        <xdr:cNvSpPr/>
      </xdr:nvSpPr>
      <xdr:spPr>
        <a:xfrm>
          <a:off x="12763500" y="934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36682</xdr:rowOff>
    </xdr:from>
    <xdr:ext cx="534377" cy="259045"/>
    <xdr:sp macro="" textlink="">
      <xdr:nvSpPr>
        <xdr:cNvPr id="606" name="テキスト ボックス 605"/>
        <xdr:cNvSpPr txBox="1"/>
      </xdr:nvSpPr>
      <xdr:spPr>
        <a:xfrm>
          <a:off x="12547111" y="912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0" name="テキスト ボックス 619"/>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2" name="テキスト ボックス 621"/>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4" name="テキスト ボックス 623"/>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6" name="テキスト ボックス 625"/>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8" name="テキスト ボックス 62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85479</xdr:rowOff>
    </xdr:from>
    <xdr:to>
      <xdr:col>85</xdr:col>
      <xdr:colOff>126364</xdr:colOff>
      <xdr:row>79</xdr:row>
      <xdr:rowOff>98879</xdr:rowOff>
    </xdr:to>
    <xdr:cxnSp macro="">
      <xdr:nvCxnSpPr>
        <xdr:cNvPr id="632" name="直線コネクタ 631"/>
        <xdr:cNvCxnSpPr/>
      </xdr:nvCxnSpPr>
      <xdr:spPr>
        <a:xfrm flipV="1">
          <a:off x="16317595" y="12086979"/>
          <a:ext cx="1269" cy="1556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103201</xdr:rowOff>
    </xdr:from>
    <xdr:ext cx="249299" cy="259045"/>
    <xdr:sp macro="" textlink="">
      <xdr:nvSpPr>
        <xdr:cNvPr id="633" name="災害復旧費最小値テキスト"/>
        <xdr:cNvSpPr txBox="1"/>
      </xdr:nvSpPr>
      <xdr:spPr>
        <a:xfrm>
          <a:off x="16370300" y="136477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32156</xdr:rowOff>
    </xdr:from>
    <xdr:ext cx="599010" cy="259045"/>
    <xdr:sp macro="" textlink="">
      <xdr:nvSpPr>
        <xdr:cNvPr id="635" name="災害復旧費最大値テキスト"/>
        <xdr:cNvSpPr txBox="1"/>
      </xdr:nvSpPr>
      <xdr:spPr>
        <a:xfrm>
          <a:off x="16370300" y="11862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476,603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85479</xdr:rowOff>
    </xdr:from>
    <xdr:to>
      <xdr:col>86</xdr:col>
      <xdr:colOff>25400</xdr:colOff>
      <xdr:row>70</xdr:row>
      <xdr:rowOff>85479</xdr:rowOff>
    </xdr:to>
    <xdr:cxnSp macro="">
      <xdr:nvCxnSpPr>
        <xdr:cNvPr id="636" name="直線コネクタ 635"/>
        <xdr:cNvCxnSpPr/>
      </xdr:nvCxnSpPr>
      <xdr:spPr>
        <a:xfrm>
          <a:off x="16230600" y="12086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84238</xdr:rowOff>
    </xdr:from>
    <xdr:to>
      <xdr:col>85</xdr:col>
      <xdr:colOff>127000</xdr:colOff>
      <xdr:row>79</xdr:row>
      <xdr:rowOff>94444</xdr:rowOff>
    </xdr:to>
    <xdr:cxnSp macro="">
      <xdr:nvCxnSpPr>
        <xdr:cNvPr id="637" name="直線コネクタ 636"/>
        <xdr:cNvCxnSpPr/>
      </xdr:nvCxnSpPr>
      <xdr:spPr>
        <a:xfrm>
          <a:off x="15481300" y="13628788"/>
          <a:ext cx="838200" cy="10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20651</xdr:rowOff>
    </xdr:from>
    <xdr:ext cx="534377" cy="259045"/>
    <xdr:sp macro="" textlink="">
      <xdr:nvSpPr>
        <xdr:cNvPr id="638" name="災害復旧費平均値テキスト"/>
        <xdr:cNvSpPr txBox="1"/>
      </xdr:nvSpPr>
      <xdr:spPr>
        <a:xfrm>
          <a:off x="16370300" y="13393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169224</xdr:rowOff>
    </xdr:from>
    <xdr:to>
      <xdr:col>85</xdr:col>
      <xdr:colOff>177800</xdr:colOff>
      <xdr:row>79</xdr:row>
      <xdr:rowOff>99374</xdr:rowOff>
    </xdr:to>
    <xdr:sp macro="" textlink="">
      <xdr:nvSpPr>
        <xdr:cNvPr id="639" name="フローチャート: 判断 638"/>
        <xdr:cNvSpPr/>
      </xdr:nvSpPr>
      <xdr:spPr>
        <a:xfrm>
          <a:off x="16268700" y="1354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84238</xdr:rowOff>
    </xdr:from>
    <xdr:to>
      <xdr:col>81</xdr:col>
      <xdr:colOff>50800</xdr:colOff>
      <xdr:row>79</xdr:row>
      <xdr:rowOff>92838</xdr:rowOff>
    </xdr:to>
    <xdr:cxnSp macro="">
      <xdr:nvCxnSpPr>
        <xdr:cNvPr id="640" name="直線コネクタ 639"/>
        <xdr:cNvCxnSpPr/>
      </xdr:nvCxnSpPr>
      <xdr:spPr>
        <a:xfrm flipV="1">
          <a:off x="14592300" y="13628788"/>
          <a:ext cx="889000" cy="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16101</xdr:rowOff>
    </xdr:from>
    <xdr:to>
      <xdr:col>81</xdr:col>
      <xdr:colOff>101600</xdr:colOff>
      <xdr:row>79</xdr:row>
      <xdr:rowOff>117701</xdr:rowOff>
    </xdr:to>
    <xdr:sp macro="" textlink="">
      <xdr:nvSpPr>
        <xdr:cNvPr id="641" name="フローチャート: 判断 640"/>
        <xdr:cNvSpPr/>
      </xdr:nvSpPr>
      <xdr:spPr>
        <a:xfrm>
          <a:off x="15430500" y="13560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134228</xdr:rowOff>
    </xdr:from>
    <xdr:ext cx="469744" cy="259045"/>
    <xdr:sp macro="" textlink="">
      <xdr:nvSpPr>
        <xdr:cNvPr id="642" name="テキスト ボックス 641"/>
        <xdr:cNvSpPr txBox="1"/>
      </xdr:nvSpPr>
      <xdr:spPr>
        <a:xfrm>
          <a:off x="15246428" y="13335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92838</xdr:rowOff>
    </xdr:from>
    <xdr:to>
      <xdr:col>76</xdr:col>
      <xdr:colOff>114300</xdr:colOff>
      <xdr:row>79</xdr:row>
      <xdr:rowOff>98879</xdr:rowOff>
    </xdr:to>
    <xdr:cxnSp macro="">
      <xdr:nvCxnSpPr>
        <xdr:cNvPr id="643" name="直線コネクタ 642"/>
        <xdr:cNvCxnSpPr/>
      </xdr:nvCxnSpPr>
      <xdr:spPr>
        <a:xfrm flipV="1">
          <a:off x="13703300" y="13637388"/>
          <a:ext cx="889000" cy="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29043</xdr:rowOff>
    </xdr:from>
    <xdr:to>
      <xdr:col>76</xdr:col>
      <xdr:colOff>165100</xdr:colOff>
      <xdr:row>79</xdr:row>
      <xdr:rowOff>130643</xdr:rowOff>
    </xdr:to>
    <xdr:sp macro="" textlink="">
      <xdr:nvSpPr>
        <xdr:cNvPr id="644" name="フローチャート: 判断 643"/>
        <xdr:cNvSpPr/>
      </xdr:nvSpPr>
      <xdr:spPr>
        <a:xfrm>
          <a:off x="14541500" y="1357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147170</xdr:rowOff>
    </xdr:from>
    <xdr:ext cx="469744" cy="259045"/>
    <xdr:sp macro="" textlink="">
      <xdr:nvSpPr>
        <xdr:cNvPr id="645" name="テキスト ボックス 644"/>
        <xdr:cNvSpPr txBox="1"/>
      </xdr:nvSpPr>
      <xdr:spPr>
        <a:xfrm>
          <a:off x="14357428" y="1334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67132</xdr:rowOff>
    </xdr:from>
    <xdr:to>
      <xdr:col>71</xdr:col>
      <xdr:colOff>177800</xdr:colOff>
      <xdr:row>79</xdr:row>
      <xdr:rowOff>98879</xdr:rowOff>
    </xdr:to>
    <xdr:cxnSp macro="">
      <xdr:nvCxnSpPr>
        <xdr:cNvPr id="646" name="直線コネクタ 645"/>
        <xdr:cNvCxnSpPr/>
      </xdr:nvCxnSpPr>
      <xdr:spPr>
        <a:xfrm>
          <a:off x="12814300" y="13611682"/>
          <a:ext cx="889000" cy="31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169487</xdr:rowOff>
    </xdr:from>
    <xdr:to>
      <xdr:col>72</xdr:col>
      <xdr:colOff>38100</xdr:colOff>
      <xdr:row>79</xdr:row>
      <xdr:rowOff>99637</xdr:rowOff>
    </xdr:to>
    <xdr:sp macro="" textlink="">
      <xdr:nvSpPr>
        <xdr:cNvPr id="647" name="フローチャート: 判断 646"/>
        <xdr:cNvSpPr/>
      </xdr:nvSpPr>
      <xdr:spPr>
        <a:xfrm>
          <a:off x="13652500" y="13542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116164</xdr:rowOff>
    </xdr:from>
    <xdr:ext cx="534377" cy="259045"/>
    <xdr:sp macro="" textlink="">
      <xdr:nvSpPr>
        <xdr:cNvPr id="648" name="テキスト ボックス 647"/>
        <xdr:cNvSpPr txBox="1"/>
      </xdr:nvSpPr>
      <xdr:spPr>
        <a:xfrm>
          <a:off x="13436111" y="13317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2629</xdr:rowOff>
    </xdr:from>
    <xdr:to>
      <xdr:col>67</xdr:col>
      <xdr:colOff>101600</xdr:colOff>
      <xdr:row>79</xdr:row>
      <xdr:rowOff>104229</xdr:rowOff>
    </xdr:to>
    <xdr:sp macro="" textlink="">
      <xdr:nvSpPr>
        <xdr:cNvPr id="649" name="フローチャート: 判断 648"/>
        <xdr:cNvSpPr/>
      </xdr:nvSpPr>
      <xdr:spPr>
        <a:xfrm>
          <a:off x="12763500" y="13547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120756</xdr:rowOff>
    </xdr:from>
    <xdr:ext cx="534377" cy="259045"/>
    <xdr:sp macro="" textlink="">
      <xdr:nvSpPr>
        <xdr:cNvPr id="650" name="テキスト ボックス 649"/>
        <xdr:cNvSpPr txBox="1"/>
      </xdr:nvSpPr>
      <xdr:spPr>
        <a:xfrm>
          <a:off x="12547111" y="1332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43644</xdr:rowOff>
    </xdr:from>
    <xdr:to>
      <xdr:col>85</xdr:col>
      <xdr:colOff>177800</xdr:colOff>
      <xdr:row>79</xdr:row>
      <xdr:rowOff>145244</xdr:rowOff>
    </xdr:to>
    <xdr:sp macro="" textlink="">
      <xdr:nvSpPr>
        <xdr:cNvPr id="656" name="楕円 655"/>
        <xdr:cNvSpPr/>
      </xdr:nvSpPr>
      <xdr:spPr>
        <a:xfrm>
          <a:off x="16268700" y="1358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147651</xdr:rowOff>
    </xdr:from>
    <xdr:ext cx="469744" cy="259045"/>
    <xdr:sp macro="" textlink="">
      <xdr:nvSpPr>
        <xdr:cNvPr id="657" name="災害復旧費該当値テキスト"/>
        <xdr:cNvSpPr txBox="1"/>
      </xdr:nvSpPr>
      <xdr:spPr>
        <a:xfrm>
          <a:off x="16370300" y="13520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33438</xdr:rowOff>
    </xdr:from>
    <xdr:to>
      <xdr:col>81</xdr:col>
      <xdr:colOff>101600</xdr:colOff>
      <xdr:row>79</xdr:row>
      <xdr:rowOff>135038</xdr:rowOff>
    </xdr:to>
    <xdr:sp macro="" textlink="">
      <xdr:nvSpPr>
        <xdr:cNvPr id="658" name="楕円 657"/>
        <xdr:cNvSpPr/>
      </xdr:nvSpPr>
      <xdr:spPr>
        <a:xfrm>
          <a:off x="15430500" y="1357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126165</xdr:rowOff>
    </xdr:from>
    <xdr:ext cx="469744" cy="259045"/>
    <xdr:sp macro="" textlink="">
      <xdr:nvSpPr>
        <xdr:cNvPr id="659" name="テキスト ボックス 658"/>
        <xdr:cNvSpPr txBox="1"/>
      </xdr:nvSpPr>
      <xdr:spPr>
        <a:xfrm>
          <a:off x="15246428" y="13670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42038</xdr:rowOff>
    </xdr:from>
    <xdr:to>
      <xdr:col>76</xdr:col>
      <xdr:colOff>165100</xdr:colOff>
      <xdr:row>79</xdr:row>
      <xdr:rowOff>143638</xdr:rowOff>
    </xdr:to>
    <xdr:sp macro="" textlink="">
      <xdr:nvSpPr>
        <xdr:cNvPr id="660" name="楕円 659"/>
        <xdr:cNvSpPr/>
      </xdr:nvSpPr>
      <xdr:spPr>
        <a:xfrm>
          <a:off x="14541500" y="1358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134765</xdr:rowOff>
    </xdr:from>
    <xdr:ext cx="469744" cy="259045"/>
    <xdr:sp macro="" textlink="">
      <xdr:nvSpPr>
        <xdr:cNvPr id="661" name="テキスト ボックス 660"/>
        <xdr:cNvSpPr txBox="1"/>
      </xdr:nvSpPr>
      <xdr:spPr>
        <a:xfrm>
          <a:off x="14357428" y="1367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2" name="楕円 661"/>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3" name="テキスト ボックス 662"/>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16332</xdr:rowOff>
    </xdr:from>
    <xdr:to>
      <xdr:col>67</xdr:col>
      <xdr:colOff>101600</xdr:colOff>
      <xdr:row>79</xdr:row>
      <xdr:rowOff>117932</xdr:rowOff>
    </xdr:to>
    <xdr:sp macro="" textlink="">
      <xdr:nvSpPr>
        <xdr:cNvPr id="664" name="楕円 663"/>
        <xdr:cNvSpPr/>
      </xdr:nvSpPr>
      <xdr:spPr>
        <a:xfrm>
          <a:off x="12763500" y="1356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109059</xdr:rowOff>
    </xdr:from>
    <xdr:ext cx="469744" cy="259045"/>
    <xdr:sp macro="" textlink="">
      <xdr:nvSpPr>
        <xdr:cNvPr id="665" name="テキスト ボックス 664"/>
        <xdr:cNvSpPr txBox="1"/>
      </xdr:nvSpPr>
      <xdr:spPr>
        <a:xfrm>
          <a:off x="12579428" y="13653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6" name="直線コネクタ 675"/>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7" name="テキスト ボックス 676"/>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9" name="テキスト ボックス 67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0" name="直線コネクタ 679"/>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81" name="テキスト ボックス 680"/>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90208</xdr:rowOff>
    </xdr:from>
    <xdr:to>
      <xdr:col>85</xdr:col>
      <xdr:colOff>126364</xdr:colOff>
      <xdr:row>97</xdr:row>
      <xdr:rowOff>77246</xdr:rowOff>
    </xdr:to>
    <xdr:cxnSp macro="">
      <xdr:nvCxnSpPr>
        <xdr:cNvPr id="685" name="直線コネクタ 684"/>
        <xdr:cNvCxnSpPr/>
      </xdr:nvCxnSpPr>
      <xdr:spPr>
        <a:xfrm flipV="1">
          <a:off x="16317595" y="15520708"/>
          <a:ext cx="1269" cy="118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81073</xdr:rowOff>
    </xdr:from>
    <xdr:ext cx="534377" cy="259045"/>
    <xdr:sp macro="" textlink="">
      <xdr:nvSpPr>
        <xdr:cNvPr id="686" name="公債費最小値テキスト"/>
        <xdr:cNvSpPr txBox="1"/>
      </xdr:nvSpPr>
      <xdr:spPr>
        <a:xfrm>
          <a:off x="16370300" y="1671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77246</xdr:rowOff>
    </xdr:from>
    <xdr:to>
      <xdr:col>86</xdr:col>
      <xdr:colOff>25400</xdr:colOff>
      <xdr:row>97</xdr:row>
      <xdr:rowOff>77246</xdr:rowOff>
    </xdr:to>
    <xdr:cxnSp macro="">
      <xdr:nvCxnSpPr>
        <xdr:cNvPr id="687" name="直線コネクタ 686"/>
        <xdr:cNvCxnSpPr/>
      </xdr:nvCxnSpPr>
      <xdr:spPr>
        <a:xfrm>
          <a:off x="16230600" y="16707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36885</xdr:rowOff>
    </xdr:from>
    <xdr:ext cx="599010" cy="259045"/>
    <xdr:sp macro="" textlink="">
      <xdr:nvSpPr>
        <xdr:cNvPr id="688" name="公債費最大値テキスト"/>
        <xdr:cNvSpPr txBox="1"/>
      </xdr:nvSpPr>
      <xdr:spPr>
        <a:xfrm>
          <a:off x="16370300" y="15295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90208</xdr:rowOff>
    </xdr:from>
    <xdr:to>
      <xdr:col>86</xdr:col>
      <xdr:colOff>25400</xdr:colOff>
      <xdr:row>90</xdr:row>
      <xdr:rowOff>90208</xdr:rowOff>
    </xdr:to>
    <xdr:cxnSp macro="">
      <xdr:nvCxnSpPr>
        <xdr:cNvPr id="689" name="直線コネクタ 688"/>
        <xdr:cNvCxnSpPr/>
      </xdr:nvCxnSpPr>
      <xdr:spPr>
        <a:xfrm>
          <a:off x="16230600" y="1552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137260</xdr:rowOff>
    </xdr:from>
    <xdr:to>
      <xdr:col>85</xdr:col>
      <xdr:colOff>127000</xdr:colOff>
      <xdr:row>94</xdr:row>
      <xdr:rowOff>153741</xdr:rowOff>
    </xdr:to>
    <xdr:cxnSp macro="">
      <xdr:nvCxnSpPr>
        <xdr:cNvPr id="690" name="直線コネクタ 689"/>
        <xdr:cNvCxnSpPr/>
      </xdr:nvCxnSpPr>
      <xdr:spPr>
        <a:xfrm flipV="1">
          <a:off x="15481300" y="16253560"/>
          <a:ext cx="838200" cy="16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155790</xdr:rowOff>
    </xdr:from>
    <xdr:ext cx="534377" cy="259045"/>
    <xdr:sp macro="" textlink="">
      <xdr:nvSpPr>
        <xdr:cNvPr id="691" name="公債費平均値テキスト"/>
        <xdr:cNvSpPr txBox="1"/>
      </xdr:nvSpPr>
      <xdr:spPr>
        <a:xfrm>
          <a:off x="16370300" y="16272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5913</xdr:rowOff>
    </xdr:from>
    <xdr:to>
      <xdr:col>85</xdr:col>
      <xdr:colOff>177800</xdr:colOff>
      <xdr:row>95</xdr:row>
      <xdr:rowOff>107513</xdr:rowOff>
    </xdr:to>
    <xdr:sp macro="" textlink="">
      <xdr:nvSpPr>
        <xdr:cNvPr id="692" name="フローチャート: 判断 691"/>
        <xdr:cNvSpPr/>
      </xdr:nvSpPr>
      <xdr:spPr>
        <a:xfrm>
          <a:off x="16268700" y="1629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128470</xdr:rowOff>
    </xdr:from>
    <xdr:to>
      <xdr:col>81</xdr:col>
      <xdr:colOff>50800</xdr:colOff>
      <xdr:row>94</xdr:row>
      <xdr:rowOff>153741</xdr:rowOff>
    </xdr:to>
    <xdr:cxnSp macro="">
      <xdr:nvCxnSpPr>
        <xdr:cNvPr id="693" name="直線コネクタ 692"/>
        <xdr:cNvCxnSpPr/>
      </xdr:nvCxnSpPr>
      <xdr:spPr>
        <a:xfrm>
          <a:off x="14592300" y="16244770"/>
          <a:ext cx="889000" cy="2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21794</xdr:rowOff>
    </xdr:from>
    <xdr:to>
      <xdr:col>81</xdr:col>
      <xdr:colOff>101600</xdr:colOff>
      <xdr:row>95</xdr:row>
      <xdr:rowOff>123394</xdr:rowOff>
    </xdr:to>
    <xdr:sp macro="" textlink="">
      <xdr:nvSpPr>
        <xdr:cNvPr id="694" name="フローチャート: 判断 693"/>
        <xdr:cNvSpPr/>
      </xdr:nvSpPr>
      <xdr:spPr>
        <a:xfrm>
          <a:off x="15430500" y="1630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114521</xdr:rowOff>
    </xdr:from>
    <xdr:ext cx="534377" cy="259045"/>
    <xdr:sp macro="" textlink="">
      <xdr:nvSpPr>
        <xdr:cNvPr id="695" name="テキスト ボックス 694"/>
        <xdr:cNvSpPr txBox="1"/>
      </xdr:nvSpPr>
      <xdr:spPr>
        <a:xfrm>
          <a:off x="15214111" y="1640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128470</xdr:rowOff>
    </xdr:from>
    <xdr:to>
      <xdr:col>76</xdr:col>
      <xdr:colOff>114300</xdr:colOff>
      <xdr:row>94</xdr:row>
      <xdr:rowOff>153541</xdr:rowOff>
    </xdr:to>
    <xdr:cxnSp macro="">
      <xdr:nvCxnSpPr>
        <xdr:cNvPr id="696" name="直線コネクタ 695"/>
        <xdr:cNvCxnSpPr/>
      </xdr:nvCxnSpPr>
      <xdr:spPr>
        <a:xfrm flipV="1">
          <a:off x="13703300" y="16244770"/>
          <a:ext cx="889000" cy="2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9553</xdr:rowOff>
    </xdr:from>
    <xdr:to>
      <xdr:col>76</xdr:col>
      <xdr:colOff>165100</xdr:colOff>
      <xdr:row>95</xdr:row>
      <xdr:rowOff>111153</xdr:rowOff>
    </xdr:to>
    <xdr:sp macro="" textlink="">
      <xdr:nvSpPr>
        <xdr:cNvPr id="697" name="フローチャート: 判断 696"/>
        <xdr:cNvSpPr/>
      </xdr:nvSpPr>
      <xdr:spPr>
        <a:xfrm>
          <a:off x="14541500" y="1629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102280</xdr:rowOff>
    </xdr:from>
    <xdr:ext cx="534377" cy="259045"/>
    <xdr:sp macro="" textlink="">
      <xdr:nvSpPr>
        <xdr:cNvPr id="698" name="テキスト ボックス 697"/>
        <xdr:cNvSpPr txBox="1"/>
      </xdr:nvSpPr>
      <xdr:spPr>
        <a:xfrm>
          <a:off x="14325111" y="1639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143797</xdr:rowOff>
    </xdr:from>
    <xdr:to>
      <xdr:col>71</xdr:col>
      <xdr:colOff>177800</xdr:colOff>
      <xdr:row>94</xdr:row>
      <xdr:rowOff>153541</xdr:rowOff>
    </xdr:to>
    <xdr:cxnSp macro="">
      <xdr:nvCxnSpPr>
        <xdr:cNvPr id="699" name="直線コネクタ 698"/>
        <xdr:cNvCxnSpPr/>
      </xdr:nvCxnSpPr>
      <xdr:spPr>
        <a:xfrm>
          <a:off x="12814300" y="16260097"/>
          <a:ext cx="889000" cy="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121019</xdr:rowOff>
    </xdr:from>
    <xdr:to>
      <xdr:col>72</xdr:col>
      <xdr:colOff>38100</xdr:colOff>
      <xdr:row>95</xdr:row>
      <xdr:rowOff>51169</xdr:rowOff>
    </xdr:to>
    <xdr:sp macro="" textlink="">
      <xdr:nvSpPr>
        <xdr:cNvPr id="700" name="フローチャート: 判断 699"/>
        <xdr:cNvSpPr/>
      </xdr:nvSpPr>
      <xdr:spPr>
        <a:xfrm>
          <a:off x="13652500" y="1623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42296</xdr:rowOff>
    </xdr:from>
    <xdr:ext cx="534377" cy="259045"/>
    <xdr:sp macro="" textlink="">
      <xdr:nvSpPr>
        <xdr:cNvPr id="701" name="テキスト ボックス 700"/>
        <xdr:cNvSpPr txBox="1"/>
      </xdr:nvSpPr>
      <xdr:spPr>
        <a:xfrm>
          <a:off x="13436111" y="1633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113006</xdr:rowOff>
    </xdr:from>
    <xdr:to>
      <xdr:col>67</xdr:col>
      <xdr:colOff>101600</xdr:colOff>
      <xdr:row>95</xdr:row>
      <xdr:rowOff>43156</xdr:rowOff>
    </xdr:to>
    <xdr:sp macro="" textlink="">
      <xdr:nvSpPr>
        <xdr:cNvPr id="702" name="フローチャート: 判断 701"/>
        <xdr:cNvSpPr/>
      </xdr:nvSpPr>
      <xdr:spPr>
        <a:xfrm>
          <a:off x="12763500" y="1622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34283</xdr:rowOff>
    </xdr:from>
    <xdr:ext cx="534377" cy="259045"/>
    <xdr:sp macro="" textlink="">
      <xdr:nvSpPr>
        <xdr:cNvPr id="703" name="テキスト ボックス 702"/>
        <xdr:cNvSpPr txBox="1"/>
      </xdr:nvSpPr>
      <xdr:spPr>
        <a:xfrm>
          <a:off x="12547111" y="1632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86460</xdr:rowOff>
    </xdr:from>
    <xdr:to>
      <xdr:col>85</xdr:col>
      <xdr:colOff>177800</xdr:colOff>
      <xdr:row>95</xdr:row>
      <xdr:rowOff>16610</xdr:rowOff>
    </xdr:to>
    <xdr:sp macro="" textlink="">
      <xdr:nvSpPr>
        <xdr:cNvPr id="709" name="楕円 708"/>
        <xdr:cNvSpPr/>
      </xdr:nvSpPr>
      <xdr:spPr>
        <a:xfrm>
          <a:off x="16268700" y="1620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109337</xdr:rowOff>
    </xdr:from>
    <xdr:ext cx="599010" cy="259045"/>
    <xdr:sp macro="" textlink="">
      <xdr:nvSpPr>
        <xdr:cNvPr id="710" name="公債費該当値テキスト"/>
        <xdr:cNvSpPr txBox="1"/>
      </xdr:nvSpPr>
      <xdr:spPr>
        <a:xfrm>
          <a:off x="16370300" y="16054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102941</xdr:rowOff>
    </xdr:from>
    <xdr:to>
      <xdr:col>81</xdr:col>
      <xdr:colOff>101600</xdr:colOff>
      <xdr:row>95</xdr:row>
      <xdr:rowOff>33091</xdr:rowOff>
    </xdr:to>
    <xdr:sp macro="" textlink="">
      <xdr:nvSpPr>
        <xdr:cNvPr id="711" name="楕円 710"/>
        <xdr:cNvSpPr/>
      </xdr:nvSpPr>
      <xdr:spPr>
        <a:xfrm>
          <a:off x="15430500" y="1621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49618</xdr:rowOff>
    </xdr:from>
    <xdr:ext cx="534377" cy="259045"/>
    <xdr:sp macro="" textlink="">
      <xdr:nvSpPr>
        <xdr:cNvPr id="712" name="テキスト ボックス 711"/>
        <xdr:cNvSpPr txBox="1"/>
      </xdr:nvSpPr>
      <xdr:spPr>
        <a:xfrm>
          <a:off x="15214111" y="15994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77670</xdr:rowOff>
    </xdr:from>
    <xdr:to>
      <xdr:col>76</xdr:col>
      <xdr:colOff>165100</xdr:colOff>
      <xdr:row>95</xdr:row>
      <xdr:rowOff>7820</xdr:rowOff>
    </xdr:to>
    <xdr:sp macro="" textlink="">
      <xdr:nvSpPr>
        <xdr:cNvPr id="713" name="楕円 712"/>
        <xdr:cNvSpPr/>
      </xdr:nvSpPr>
      <xdr:spPr>
        <a:xfrm>
          <a:off x="14541500" y="1619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24347</xdr:rowOff>
    </xdr:from>
    <xdr:ext cx="599010" cy="259045"/>
    <xdr:sp macro="" textlink="">
      <xdr:nvSpPr>
        <xdr:cNvPr id="714" name="テキスト ボックス 713"/>
        <xdr:cNvSpPr txBox="1"/>
      </xdr:nvSpPr>
      <xdr:spPr>
        <a:xfrm>
          <a:off x="14292795" y="1596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102741</xdr:rowOff>
    </xdr:from>
    <xdr:to>
      <xdr:col>72</xdr:col>
      <xdr:colOff>38100</xdr:colOff>
      <xdr:row>95</xdr:row>
      <xdr:rowOff>32891</xdr:rowOff>
    </xdr:to>
    <xdr:sp macro="" textlink="">
      <xdr:nvSpPr>
        <xdr:cNvPr id="715" name="楕円 714"/>
        <xdr:cNvSpPr/>
      </xdr:nvSpPr>
      <xdr:spPr>
        <a:xfrm>
          <a:off x="13652500" y="1621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49418</xdr:rowOff>
    </xdr:from>
    <xdr:ext cx="534377" cy="259045"/>
    <xdr:sp macro="" textlink="">
      <xdr:nvSpPr>
        <xdr:cNvPr id="716" name="テキスト ボックス 715"/>
        <xdr:cNvSpPr txBox="1"/>
      </xdr:nvSpPr>
      <xdr:spPr>
        <a:xfrm>
          <a:off x="13436111" y="1599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92997</xdr:rowOff>
    </xdr:from>
    <xdr:to>
      <xdr:col>67</xdr:col>
      <xdr:colOff>101600</xdr:colOff>
      <xdr:row>95</xdr:row>
      <xdr:rowOff>23147</xdr:rowOff>
    </xdr:to>
    <xdr:sp macro="" textlink="">
      <xdr:nvSpPr>
        <xdr:cNvPr id="717" name="楕円 716"/>
        <xdr:cNvSpPr/>
      </xdr:nvSpPr>
      <xdr:spPr>
        <a:xfrm>
          <a:off x="12763500" y="1620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39674</xdr:rowOff>
    </xdr:from>
    <xdr:ext cx="534377" cy="259045"/>
    <xdr:sp macro="" textlink="">
      <xdr:nvSpPr>
        <xdr:cNvPr id="718" name="テキスト ボックス 717"/>
        <xdr:cNvSpPr txBox="1"/>
      </xdr:nvSpPr>
      <xdr:spPr>
        <a:xfrm>
          <a:off x="12547111" y="1598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2" name="テキスト ボックス 73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4" name="テキスト ボックス 733"/>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6" name="テキスト ボックス 735"/>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104267</xdr:rowOff>
    </xdr:from>
    <xdr:to>
      <xdr:col>116</xdr:col>
      <xdr:colOff>62864</xdr:colOff>
      <xdr:row>38</xdr:row>
      <xdr:rowOff>139700</xdr:rowOff>
    </xdr:to>
    <xdr:cxnSp macro="">
      <xdr:nvCxnSpPr>
        <xdr:cNvPr id="740" name="直線コネクタ 739"/>
        <xdr:cNvCxnSpPr/>
      </xdr:nvCxnSpPr>
      <xdr:spPr>
        <a:xfrm flipV="1">
          <a:off x="22159595" y="5419217"/>
          <a:ext cx="1269" cy="1235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156379</xdr:rowOff>
    </xdr:from>
    <xdr:ext cx="249299" cy="259045"/>
    <xdr:sp macro="" textlink="">
      <xdr:nvSpPr>
        <xdr:cNvPr id="741" name="諸支出金最小値テキスト"/>
        <xdr:cNvSpPr txBox="1"/>
      </xdr:nvSpPr>
      <xdr:spPr>
        <a:xfrm>
          <a:off x="22212300" y="66714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50944</xdr:rowOff>
    </xdr:from>
    <xdr:ext cx="469744" cy="259045"/>
    <xdr:sp macro="" textlink="">
      <xdr:nvSpPr>
        <xdr:cNvPr id="743" name="諸支出金最大値テキスト"/>
        <xdr:cNvSpPr txBox="1"/>
      </xdr:nvSpPr>
      <xdr:spPr>
        <a:xfrm>
          <a:off x="22212300" y="5194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104267</xdr:rowOff>
    </xdr:from>
    <xdr:to>
      <xdr:col>116</xdr:col>
      <xdr:colOff>152400</xdr:colOff>
      <xdr:row>31</xdr:row>
      <xdr:rowOff>104267</xdr:rowOff>
    </xdr:to>
    <xdr:cxnSp macro="">
      <xdr:nvCxnSpPr>
        <xdr:cNvPr id="744" name="直線コネクタ 743"/>
        <xdr:cNvCxnSpPr/>
      </xdr:nvCxnSpPr>
      <xdr:spPr>
        <a:xfrm>
          <a:off x="22072600" y="5419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73829</xdr:rowOff>
    </xdr:from>
    <xdr:ext cx="378565" cy="259045"/>
    <xdr:sp macro="" textlink="">
      <xdr:nvSpPr>
        <xdr:cNvPr id="746" name="諸支出金平均値テキスト"/>
        <xdr:cNvSpPr txBox="1"/>
      </xdr:nvSpPr>
      <xdr:spPr>
        <a:xfrm>
          <a:off x="22212300" y="641747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50953</xdr:rowOff>
    </xdr:from>
    <xdr:to>
      <xdr:col>116</xdr:col>
      <xdr:colOff>114300</xdr:colOff>
      <xdr:row>38</xdr:row>
      <xdr:rowOff>152553</xdr:rowOff>
    </xdr:to>
    <xdr:sp macro="" textlink="">
      <xdr:nvSpPr>
        <xdr:cNvPr id="747" name="フローチャート: 判断 746"/>
        <xdr:cNvSpPr/>
      </xdr:nvSpPr>
      <xdr:spPr>
        <a:xfrm>
          <a:off x="22110700" y="6566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51409</xdr:rowOff>
    </xdr:from>
    <xdr:to>
      <xdr:col>112</xdr:col>
      <xdr:colOff>38100</xdr:colOff>
      <xdr:row>38</xdr:row>
      <xdr:rowOff>153009</xdr:rowOff>
    </xdr:to>
    <xdr:sp macro="" textlink="">
      <xdr:nvSpPr>
        <xdr:cNvPr id="749" name="フローチャート: 判断 748"/>
        <xdr:cNvSpPr/>
      </xdr:nvSpPr>
      <xdr:spPr>
        <a:xfrm>
          <a:off x="21272500" y="656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169537</xdr:rowOff>
    </xdr:from>
    <xdr:ext cx="378565" cy="259045"/>
    <xdr:sp macro="" textlink="">
      <xdr:nvSpPr>
        <xdr:cNvPr id="750" name="テキスト ボックス 749"/>
        <xdr:cNvSpPr txBox="1"/>
      </xdr:nvSpPr>
      <xdr:spPr>
        <a:xfrm>
          <a:off x="21134017" y="6341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49123</xdr:rowOff>
    </xdr:from>
    <xdr:to>
      <xdr:col>107</xdr:col>
      <xdr:colOff>101600</xdr:colOff>
      <xdr:row>38</xdr:row>
      <xdr:rowOff>150723</xdr:rowOff>
    </xdr:to>
    <xdr:sp macro="" textlink="">
      <xdr:nvSpPr>
        <xdr:cNvPr id="752" name="フローチャート: 判断 751"/>
        <xdr:cNvSpPr/>
      </xdr:nvSpPr>
      <xdr:spPr>
        <a:xfrm>
          <a:off x="20383500" y="6564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167251</xdr:rowOff>
    </xdr:from>
    <xdr:ext cx="378565" cy="259045"/>
    <xdr:sp macro="" textlink="">
      <xdr:nvSpPr>
        <xdr:cNvPr id="753" name="テキスト ボックス 752"/>
        <xdr:cNvSpPr txBox="1"/>
      </xdr:nvSpPr>
      <xdr:spPr>
        <a:xfrm>
          <a:off x="20245017" y="6339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55067</xdr:rowOff>
    </xdr:from>
    <xdr:to>
      <xdr:col>102</xdr:col>
      <xdr:colOff>165100</xdr:colOff>
      <xdr:row>38</xdr:row>
      <xdr:rowOff>156667</xdr:rowOff>
    </xdr:to>
    <xdr:sp macro="" textlink="">
      <xdr:nvSpPr>
        <xdr:cNvPr id="755" name="フローチャート: 判断 754"/>
        <xdr:cNvSpPr/>
      </xdr:nvSpPr>
      <xdr:spPr>
        <a:xfrm>
          <a:off x="19494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1744</xdr:rowOff>
    </xdr:from>
    <xdr:ext cx="378565" cy="259045"/>
    <xdr:sp macro="" textlink="">
      <xdr:nvSpPr>
        <xdr:cNvPr id="756" name="テキスト ボックス 755"/>
        <xdr:cNvSpPr txBox="1"/>
      </xdr:nvSpPr>
      <xdr:spPr>
        <a:xfrm>
          <a:off x="19356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53467</xdr:rowOff>
    </xdr:from>
    <xdr:to>
      <xdr:col>98</xdr:col>
      <xdr:colOff>38100</xdr:colOff>
      <xdr:row>38</xdr:row>
      <xdr:rowOff>155067</xdr:rowOff>
    </xdr:to>
    <xdr:sp macro="" textlink="">
      <xdr:nvSpPr>
        <xdr:cNvPr id="757" name="フローチャート: 判断 756"/>
        <xdr:cNvSpPr/>
      </xdr:nvSpPr>
      <xdr:spPr>
        <a:xfrm>
          <a:off x="18605500" y="65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144</xdr:rowOff>
    </xdr:from>
    <xdr:ext cx="378565" cy="259045"/>
    <xdr:sp macro="" textlink="">
      <xdr:nvSpPr>
        <xdr:cNvPr id="758" name="テキスト ボックス 757"/>
        <xdr:cNvSpPr txBox="1"/>
      </xdr:nvSpPr>
      <xdr:spPr>
        <a:xfrm>
          <a:off x="18467017" y="6343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29379</xdr:rowOff>
    </xdr:from>
    <xdr:ext cx="249299" cy="259045"/>
    <xdr:sp macro="" textlink="">
      <xdr:nvSpPr>
        <xdr:cNvPr id="765" name="諸支出金該当値テキスト"/>
        <xdr:cNvSpPr txBox="1"/>
      </xdr:nvSpPr>
      <xdr:spPr>
        <a:xfrm>
          <a:off x="22212300" y="65444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年度歳出決算額の</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人当たりの額は</a:t>
          </a:r>
          <a:r>
            <a:rPr kumimoji="1" lang="en-US" altLang="ja-JP" sz="1100">
              <a:solidFill>
                <a:schemeClr val="dk1"/>
              </a:solidFill>
              <a:effectLst/>
              <a:latin typeface="+mn-lt"/>
              <a:ea typeface="+mn-ea"/>
              <a:cs typeface="+mn-cs"/>
            </a:rPr>
            <a:t>774,324</a:t>
          </a:r>
          <a:r>
            <a:rPr kumimoji="1" lang="ja-JP" altLang="ja-JP" sz="1100">
              <a:solidFill>
                <a:schemeClr val="dk1"/>
              </a:solidFill>
              <a:effectLst/>
              <a:latin typeface="+mn-lt"/>
              <a:ea typeface="+mn-ea"/>
              <a:cs typeface="+mn-cs"/>
            </a:rPr>
            <a:t>円となっており、</a:t>
          </a:r>
          <a:r>
            <a:rPr kumimoji="1" lang="ja-JP" altLang="en-US" sz="1100">
              <a:solidFill>
                <a:schemeClr val="dk1"/>
              </a:solidFill>
              <a:effectLst/>
              <a:latin typeface="+mn-lt"/>
              <a:ea typeface="+mn-ea"/>
              <a:cs typeface="+mn-cs"/>
            </a:rPr>
            <a:t>衛生費の</a:t>
          </a:r>
          <a:r>
            <a:rPr kumimoji="1" lang="en-US" altLang="ja-JP" sz="1100">
              <a:solidFill>
                <a:schemeClr val="dk1"/>
              </a:solidFill>
              <a:effectLst/>
              <a:latin typeface="+mn-lt"/>
              <a:ea typeface="+mn-ea"/>
              <a:cs typeface="+mn-cs"/>
            </a:rPr>
            <a:t>107,321</a:t>
          </a:r>
          <a:r>
            <a:rPr kumimoji="1" lang="ja-JP" altLang="en-US" sz="1100">
              <a:solidFill>
                <a:schemeClr val="dk1"/>
              </a:solidFill>
              <a:effectLst/>
              <a:latin typeface="+mn-lt"/>
              <a:ea typeface="+mn-ea"/>
              <a:cs typeface="+mn-cs"/>
            </a:rPr>
            <a:t>円、土木費の</a:t>
          </a:r>
          <a:r>
            <a:rPr kumimoji="1" lang="en-US" altLang="ja-JP" sz="1100">
              <a:solidFill>
                <a:schemeClr val="dk1"/>
              </a:solidFill>
              <a:effectLst/>
              <a:latin typeface="+mn-lt"/>
              <a:ea typeface="+mn-ea"/>
              <a:cs typeface="+mn-cs"/>
            </a:rPr>
            <a:t>92,953</a:t>
          </a:r>
          <a:r>
            <a:rPr kumimoji="1" lang="ja-JP" altLang="en-US" sz="1100">
              <a:solidFill>
                <a:schemeClr val="dk1"/>
              </a:solidFill>
              <a:effectLst/>
              <a:latin typeface="+mn-lt"/>
              <a:ea typeface="+mn-ea"/>
              <a:cs typeface="+mn-cs"/>
            </a:rPr>
            <a:t>円、教育費の</a:t>
          </a:r>
          <a:r>
            <a:rPr kumimoji="1" lang="en-US" altLang="ja-JP" sz="1100">
              <a:solidFill>
                <a:schemeClr val="dk1"/>
              </a:solidFill>
              <a:effectLst/>
              <a:latin typeface="+mn-lt"/>
              <a:ea typeface="+mn-ea"/>
              <a:cs typeface="+mn-cs"/>
            </a:rPr>
            <a:t>86,203</a:t>
          </a:r>
          <a:r>
            <a:rPr kumimoji="1" lang="ja-JP" altLang="en-US" sz="1100">
              <a:solidFill>
                <a:schemeClr val="dk1"/>
              </a:solidFill>
              <a:effectLst/>
              <a:latin typeface="+mn-lt"/>
              <a:ea typeface="+mn-ea"/>
              <a:cs typeface="+mn-cs"/>
            </a:rPr>
            <a:t>円が類似団体との比較で大きく上回っています。</a:t>
          </a:r>
          <a:r>
            <a:rPr kumimoji="1" lang="ja-JP" altLang="ja-JP" sz="1100">
              <a:solidFill>
                <a:schemeClr val="dk1"/>
              </a:solidFill>
              <a:effectLst/>
              <a:latin typeface="+mn-lt"/>
              <a:ea typeface="+mn-ea"/>
              <a:cs typeface="+mn-cs"/>
            </a:rPr>
            <a:t>衛生費について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、国保病院の運営に要する経費の負担や一般廃棄物収集・処理事業費などの経費等が主な要因となっています。</a:t>
          </a:r>
          <a:r>
            <a:rPr kumimoji="1" lang="ja-JP" altLang="en-US" sz="1100">
              <a:solidFill>
                <a:schemeClr val="dk1"/>
              </a:solidFill>
              <a:effectLst/>
              <a:latin typeface="+mn-lt"/>
              <a:ea typeface="+mn-ea"/>
              <a:cs typeface="+mn-cs"/>
            </a:rPr>
            <a:t>土木費については老朽化した町営住宅の更新や改修などの経費等が主な要因となっており、</a:t>
          </a:r>
          <a:r>
            <a:rPr kumimoji="1" lang="ja-JP" altLang="ja-JP" sz="1100">
              <a:solidFill>
                <a:schemeClr val="dk1"/>
              </a:solidFill>
              <a:effectLst/>
              <a:latin typeface="+mn-lt"/>
              <a:ea typeface="+mn-ea"/>
              <a:cs typeface="+mn-cs"/>
            </a:rPr>
            <a:t>教育費については、</a:t>
          </a:r>
          <a:r>
            <a:rPr kumimoji="1" lang="ja-JP" altLang="en-US" sz="1100">
              <a:solidFill>
                <a:schemeClr val="dk1"/>
              </a:solidFill>
              <a:effectLst/>
              <a:latin typeface="+mn-lt"/>
              <a:ea typeface="+mn-ea"/>
              <a:cs typeface="+mn-cs"/>
            </a:rPr>
            <a:t>学校施設の整備や解体除却の費用などの増額が主な要因となっています。</a:t>
          </a:r>
          <a:r>
            <a:rPr kumimoji="1" lang="ja-JP" altLang="ja-JP" sz="1100">
              <a:solidFill>
                <a:schemeClr val="dk1"/>
              </a:solidFill>
              <a:effectLst/>
              <a:latin typeface="+mn-lt"/>
              <a:ea typeface="+mn-ea"/>
              <a:cs typeface="+mn-cs"/>
            </a:rPr>
            <a:t>公債費については、起債元利償還額が概ね</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億円となっていることから、１人当たりコストは</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万円前後の状況となっており、引き続き計画的な事業の実施により財政負担の平準化を図るとともに、建設事業の財源については補助金や交付税措置のある起債の活用するなど、健全な財政運営に努めます。</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北海道斜里町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財政調整基金については、平成</a:t>
          </a:r>
          <a:r>
            <a:rPr lang="en-US" altLang="ja-JP" sz="1100">
              <a:solidFill>
                <a:schemeClr val="dk1"/>
              </a:solidFill>
              <a:effectLst/>
              <a:latin typeface="+mn-lt"/>
              <a:ea typeface="+mn-ea"/>
              <a:cs typeface="+mn-cs"/>
            </a:rPr>
            <a:t>20</a:t>
          </a:r>
          <a:r>
            <a:rPr lang="ja-JP" altLang="ja-JP" sz="1100">
              <a:solidFill>
                <a:schemeClr val="dk1"/>
              </a:solidFill>
              <a:effectLst/>
              <a:latin typeface="+mn-lt"/>
              <a:ea typeface="+mn-ea"/>
              <a:cs typeface="+mn-cs"/>
            </a:rPr>
            <a:t>年度以降、取り崩しがなかったことから、標準財政規模に占める割合は</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％で推移していましたが、平成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年度において</a:t>
          </a:r>
          <a:r>
            <a:rPr lang="en-US" altLang="ja-JP" sz="1100">
              <a:solidFill>
                <a:schemeClr val="dk1"/>
              </a:solidFill>
              <a:effectLst/>
              <a:latin typeface="+mn-lt"/>
              <a:ea typeface="+mn-ea"/>
              <a:cs typeface="+mn-cs"/>
            </a:rPr>
            <a:t>1.4</a:t>
          </a:r>
          <a:r>
            <a:rPr lang="ja-JP" altLang="ja-JP" sz="1100">
              <a:solidFill>
                <a:schemeClr val="dk1"/>
              </a:solidFill>
              <a:effectLst/>
              <a:latin typeface="+mn-lt"/>
              <a:ea typeface="+mn-ea"/>
              <a:cs typeface="+mn-cs"/>
            </a:rPr>
            <a:t>億円の取り崩しを行ったため割合が下がったものの、平成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a:t>
          </a:r>
          <a:r>
            <a:rPr lang="ja-JP" altLang="en-US" sz="1100">
              <a:solidFill>
                <a:schemeClr val="dk1"/>
              </a:solidFill>
              <a:effectLst/>
              <a:latin typeface="+mn-lt"/>
              <a:ea typeface="+mn-ea"/>
              <a:cs typeface="+mn-cs"/>
            </a:rPr>
            <a:t>以降は取り崩しがないため</a:t>
          </a:r>
          <a:r>
            <a:rPr lang="en-US" altLang="ja-JP" sz="1100">
              <a:solidFill>
                <a:schemeClr val="dk1"/>
              </a:solidFill>
              <a:effectLst/>
              <a:latin typeface="+mn-lt"/>
              <a:ea typeface="+mn-ea"/>
              <a:cs typeface="+mn-cs"/>
            </a:rPr>
            <a:t>24</a:t>
          </a:r>
          <a:r>
            <a:rPr lang="ja-JP" altLang="en-US" sz="1100">
              <a:solidFill>
                <a:schemeClr val="dk1"/>
              </a:solidFill>
              <a:effectLst/>
              <a:latin typeface="+mn-lt"/>
              <a:ea typeface="+mn-ea"/>
              <a:cs typeface="+mn-cs"/>
            </a:rPr>
            <a:t>％台での推移となっています</a:t>
          </a:r>
          <a:r>
            <a:rPr lang="ja-JP" altLang="ja-JP" sz="1100">
              <a:solidFill>
                <a:schemeClr val="dk1"/>
              </a:solidFill>
              <a:effectLst/>
              <a:latin typeface="+mn-lt"/>
              <a:ea typeface="+mn-ea"/>
              <a:cs typeface="+mn-cs"/>
            </a:rPr>
            <a:t>。</a:t>
          </a:r>
          <a:endParaRPr lang="ja-JP" altLang="ja-JP" sz="1400">
            <a:effectLst/>
          </a:endParaRPr>
        </a:p>
        <a:p>
          <a:r>
            <a:rPr lang="ja-JP" altLang="ja-JP" sz="1100">
              <a:solidFill>
                <a:schemeClr val="dk1"/>
              </a:solidFill>
              <a:effectLst/>
              <a:latin typeface="+mn-lt"/>
              <a:ea typeface="+mn-ea"/>
              <a:cs typeface="+mn-cs"/>
            </a:rPr>
            <a:t>　実質収支額は例年</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億円前後の額となっており、実質収支比率は概ね</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％前後での推移となっています。</a:t>
          </a:r>
          <a:endParaRPr lang="ja-JP" altLang="ja-JP" sz="1400">
            <a:effectLst/>
          </a:endParaRPr>
        </a:p>
        <a:p>
          <a:r>
            <a:rPr lang="ja-JP" altLang="ja-JP" sz="1100">
              <a:solidFill>
                <a:schemeClr val="dk1"/>
              </a:solidFill>
              <a:effectLst/>
              <a:latin typeface="+mn-lt"/>
              <a:ea typeface="+mn-ea"/>
              <a:cs typeface="+mn-cs"/>
            </a:rPr>
            <a:t>　実質単年度収支については、平成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年度決算では黒字となったものの、平成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a:t>
          </a:r>
          <a:r>
            <a:rPr lang="ja-JP" altLang="en-US" sz="1100">
              <a:solidFill>
                <a:schemeClr val="dk1"/>
              </a:solidFill>
              <a:effectLst/>
              <a:latin typeface="+mn-lt"/>
              <a:ea typeface="+mn-ea"/>
              <a:cs typeface="+mn-cs"/>
            </a:rPr>
            <a:t>以降の</a:t>
          </a:r>
          <a:r>
            <a:rPr lang="ja-JP" altLang="ja-JP" sz="1100">
              <a:solidFill>
                <a:schemeClr val="dk1"/>
              </a:solidFill>
              <a:effectLst/>
              <a:latin typeface="+mn-lt"/>
              <a:ea typeface="+mn-ea"/>
              <a:cs typeface="+mn-cs"/>
            </a:rPr>
            <a:t>決算では赤字となっています。</a:t>
          </a:r>
          <a:endParaRPr lang="ja-JP" altLang="ja-JP" sz="1400">
            <a:effectLst/>
          </a:endParaRPr>
        </a:p>
        <a:p>
          <a:r>
            <a:rPr lang="ja-JP" altLang="ja-JP" sz="1100">
              <a:solidFill>
                <a:schemeClr val="dk1"/>
              </a:solidFill>
              <a:effectLst/>
              <a:latin typeface="+mn-lt"/>
              <a:ea typeface="+mn-ea"/>
              <a:cs typeface="+mn-cs"/>
            </a:rPr>
            <a:t>　今後も、財政調整基金をはじめ各種基金の運用による財政運営が求められるため、実質単年度収支が赤字となる見込みがあり、より一層の効率的な行財政運営が必要です。</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北海道斜里町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当町における予算は、一般会計及び５特別会計並びに２事業会計の執行で、いずれの会計においても資金不足は発生していないため、黒字での決算状況となっており、連結実質赤字比率は算出されていません。</a:t>
          </a:r>
          <a:endParaRPr lang="ja-JP" altLang="ja-JP" sz="1400">
            <a:effectLst/>
          </a:endParaRPr>
        </a:p>
        <a:p>
          <a:r>
            <a:rPr lang="ja-JP" altLang="ja-JP" sz="1100">
              <a:solidFill>
                <a:schemeClr val="dk1"/>
              </a:solidFill>
              <a:effectLst/>
              <a:latin typeface="+mn-lt"/>
              <a:ea typeface="+mn-ea"/>
              <a:cs typeface="+mn-cs"/>
            </a:rPr>
            <a:t>　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年度の決算状況は、一般会計及び国立公園内森林保全事業特別会計の合計で</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6</a:t>
          </a:r>
          <a:r>
            <a:rPr lang="ja-JP" altLang="ja-JP" sz="1100">
              <a:solidFill>
                <a:schemeClr val="dk1"/>
              </a:solidFill>
              <a:effectLst/>
              <a:latin typeface="+mn-lt"/>
              <a:ea typeface="+mn-ea"/>
              <a:cs typeface="+mn-cs"/>
            </a:rPr>
            <a:t>千万円の実質収支の黒字、国民健康保険事業他</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事業（介護保険事業、後期高齢者医療）の特別会計における実質収支は合わせて</a:t>
          </a:r>
          <a:r>
            <a:rPr lang="en-US" altLang="ja-JP" sz="1100">
              <a:solidFill>
                <a:schemeClr val="dk1"/>
              </a:solidFill>
              <a:effectLst/>
              <a:latin typeface="+mn-lt"/>
              <a:ea typeface="+mn-ea"/>
              <a:cs typeface="+mn-cs"/>
            </a:rPr>
            <a:t>9</a:t>
          </a:r>
          <a:r>
            <a:rPr lang="ja-JP" altLang="ja-JP" sz="1100">
              <a:solidFill>
                <a:schemeClr val="dk1"/>
              </a:solidFill>
              <a:effectLst/>
              <a:latin typeface="+mn-lt"/>
              <a:ea typeface="+mn-ea"/>
              <a:cs typeface="+mn-cs"/>
            </a:rPr>
            <a:t>千</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百万円の黒字、公共下水道事業においては、</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万</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千円の資金剰余額となっています。</a:t>
          </a:r>
          <a:endParaRPr lang="ja-JP" altLang="ja-JP" sz="1400">
            <a:effectLst/>
          </a:endParaRPr>
        </a:p>
        <a:p>
          <a:r>
            <a:rPr lang="ja-JP" altLang="ja-JP" sz="1100">
              <a:solidFill>
                <a:schemeClr val="dk1"/>
              </a:solidFill>
              <a:effectLst/>
              <a:latin typeface="+mn-lt"/>
              <a:ea typeface="+mn-ea"/>
              <a:cs typeface="+mn-cs"/>
            </a:rPr>
            <a:t>　また、水道事業会計及び病院事業会計の状況は、病院事業会計</a:t>
          </a:r>
          <a:r>
            <a:rPr lang="ja-JP" altLang="en-US" sz="1100">
              <a:solidFill>
                <a:schemeClr val="dk1"/>
              </a:solidFill>
              <a:effectLst/>
              <a:latin typeface="+mn-lt"/>
              <a:ea typeface="+mn-ea"/>
              <a:cs typeface="+mn-cs"/>
            </a:rPr>
            <a:t>において</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千</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百万円の</a:t>
          </a:r>
          <a:r>
            <a:rPr lang="ja-JP" altLang="en-US" sz="1100">
              <a:solidFill>
                <a:schemeClr val="dk1"/>
              </a:solidFill>
              <a:effectLst/>
              <a:latin typeface="+mn-lt"/>
              <a:ea typeface="+mn-ea"/>
              <a:cs typeface="+mn-cs"/>
            </a:rPr>
            <a:t>資金不足が発生したものの、</a:t>
          </a:r>
          <a:r>
            <a:rPr lang="ja-JP" altLang="ja-JP" sz="1100">
              <a:solidFill>
                <a:schemeClr val="dk1"/>
              </a:solidFill>
              <a:effectLst/>
              <a:latin typeface="+mn-lt"/>
              <a:ea typeface="+mn-ea"/>
              <a:cs typeface="+mn-cs"/>
            </a:rPr>
            <a:t>水道事業</a:t>
          </a:r>
          <a:r>
            <a:rPr lang="ja-JP" altLang="en-US" sz="1100">
              <a:solidFill>
                <a:schemeClr val="dk1"/>
              </a:solidFill>
              <a:effectLst/>
              <a:latin typeface="+mn-lt"/>
              <a:ea typeface="+mn-ea"/>
              <a:cs typeface="+mn-cs"/>
            </a:rPr>
            <a:t>は</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千</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百万円</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資金剰余額となったため、資金不足額は算出されませんでした。</a:t>
          </a:r>
          <a:endParaRPr lang="ja-JP" altLang="ja-JP" sz="1400">
            <a:effectLst/>
          </a:endParaRPr>
        </a:p>
        <a:p>
          <a:r>
            <a:rPr lang="ja-JP" altLang="ja-JP" sz="1100">
              <a:solidFill>
                <a:schemeClr val="dk1"/>
              </a:solidFill>
              <a:effectLst/>
              <a:latin typeface="+mn-lt"/>
              <a:ea typeface="+mn-ea"/>
              <a:cs typeface="+mn-cs"/>
            </a:rPr>
            <a:t>　全会計を合わせた連結実質収支額は</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6,612</a:t>
          </a:r>
          <a:r>
            <a:rPr lang="ja-JP" altLang="ja-JP" sz="1100">
              <a:solidFill>
                <a:schemeClr val="dk1"/>
              </a:solidFill>
              <a:effectLst/>
              <a:latin typeface="+mn-lt"/>
              <a:ea typeface="+mn-ea"/>
              <a:cs typeface="+mn-cs"/>
            </a:rPr>
            <a:t>万円となり、前年度の額</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3,840</a:t>
          </a:r>
          <a:r>
            <a:rPr lang="ja-JP" altLang="ja-JP" sz="1100">
              <a:solidFill>
                <a:schemeClr val="dk1"/>
              </a:solidFill>
              <a:effectLst/>
              <a:latin typeface="+mn-lt"/>
              <a:ea typeface="+mn-ea"/>
              <a:cs typeface="+mn-cs"/>
            </a:rPr>
            <a:t>万円との比較では</a:t>
          </a:r>
          <a:r>
            <a:rPr lang="en-US" altLang="ja-JP" sz="1100">
              <a:solidFill>
                <a:schemeClr val="dk1"/>
              </a:solidFill>
              <a:effectLst/>
              <a:latin typeface="+mn-lt"/>
              <a:ea typeface="+mn-ea"/>
              <a:cs typeface="+mn-cs"/>
            </a:rPr>
            <a:t>7,228</a:t>
          </a:r>
          <a:r>
            <a:rPr lang="ja-JP" altLang="ja-JP" sz="1100">
              <a:solidFill>
                <a:schemeClr val="dk1"/>
              </a:solidFill>
              <a:effectLst/>
              <a:latin typeface="+mn-lt"/>
              <a:ea typeface="+mn-ea"/>
              <a:cs typeface="+mn-cs"/>
            </a:rPr>
            <a:t>万円の減額となっています。</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北海道斜里町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rgbClr val="FF0000"/>
              </a:solidFill>
              <a:effectLst/>
              <a:latin typeface="+mn-lt"/>
              <a:ea typeface="+mn-ea"/>
              <a:cs typeface="+mn-cs"/>
            </a:rPr>
            <a:t>　</a:t>
          </a:r>
          <a:r>
            <a:rPr lang="ja-JP" altLang="ja-JP" sz="1100">
              <a:solidFill>
                <a:sysClr val="windowText" lastClr="000000"/>
              </a:solidFill>
              <a:effectLst/>
              <a:latin typeface="+mn-lt"/>
              <a:ea typeface="+mn-ea"/>
              <a:cs typeface="+mn-cs"/>
            </a:rPr>
            <a:t>一般会計における元利償還額は、計画的な事業執行や公的補償金免除繰上償還の実施、金利見直しによる利子の減などにより、単年度での償還額は概ね</a:t>
          </a:r>
          <a:r>
            <a:rPr lang="en-US" altLang="ja-JP" sz="1100">
              <a:solidFill>
                <a:sysClr val="windowText" lastClr="000000"/>
              </a:solidFill>
              <a:effectLst/>
              <a:latin typeface="+mn-lt"/>
              <a:ea typeface="+mn-ea"/>
              <a:cs typeface="+mn-cs"/>
            </a:rPr>
            <a:t>12</a:t>
          </a:r>
          <a:r>
            <a:rPr lang="ja-JP" altLang="ja-JP" sz="1100">
              <a:solidFill>
                <a:sysClr val="windowText" lastClr="000000"/>
              </a:solidFill>
              <a:effectLst/>
              <a:latin typeface="+mn-lt"/>
              <a:ea typeface="+mn-ea"/>
              <a:cs typeface="+mn-cs"/>
            </a:rPr>
            <a:t>億円程度となっています。</a:t>
          </a:r>
          <a:endParaRPr lang="ja-JP" altLang="ja-JP" sz="1400">
            <a:solidFill>
              <a:sysClr val="windowText" lastClr="000000"/>
            </a:solidFill>
            <a:effectLst/>
          </a:endParaRPr>
        </a:p>
        <a:p>
          <a:r>
            <a:rPr lang="ja-JP" altLang="ja-JP" sz="1100">
              <a:solidFill>
                <a:sysClr val="windowText" lastClr="000000"/>
              </a:solidFill>
              <a:effectLst/>
              <a:latin typeface="+mn-lt"/>
              <a:ea typeface="+mn-ea"/>
              <a:cs typeface="+mn-cs"/>
            </a:rPr>
            <a:t>　公営企業債の元利償還に対する繰入金は、病院事業及び水道事業、公共下水道事業に対するもので、例年、約</a:t>
          </a:r>
          <a:r>
            <a:rPr lang="en-US" altLang="ja-JP" sz="1100">
              <a:solidFill>
                <a:sysClr val="windowText" lastClr="000000"/>
              </a:solidFill>
              <a:effectLst/>
              <a:latin typeface="+mn-lt"/>
              <a:ea typeface="+mn-ea"/>
              <a:cs typeface="+mn-cs"/>
            </a:rPr>
            <a:t>2</a:t>
          </a:r>
          <a:r>
            <a:rPr lang="ja-JP" altLang="ja-JP" sz="1100">
              <a:solidFill>
                <a:sysClr val="windowText" lastClr="000000"/>
              </a:solidFill>
              <a:effectLst/>
              <a:latin typeface="+mn-lt"/>
              <a:ea typeface="+mn-ea"/>
              <a:cs typeface="+mn-cs"/>
            </a:rPr>
            <a:t>億</a:t>
          </a:r>
          <a:r>
            <a:rPr lang="en-US" altLang="ja-JP" sz="1100">
              <a:solidFill>
                <a:sysClr val="windowText" lastClr="000000"/>
              </a:solidFill>
              <a:effectLst/>
              <a:latin typeface="+mn-lt"/>
              <a:ea typeface="+mn-ea"/>
              <a:cs typeface="+mn-cs"/>
            </a:rPr>
            <a:t>8</a:t>
          </a:r>
          <a:r>
            <a:rPr lang="ja-JP" altLang="ja-JP" sz="1100">
              <a:solidFill>
                <a:sysClr val="windowText" lastClr="000000"/>
              </a:solidFill>
              <a:effectLst/>
              <a:latin typeface="+mn-lt"/>
              <a:ea typeface="+mn-ea"/>
              <a:cs typeface="+mn-cs"/>
            </a:rPr>
            <a:t>千万円程度となっていましたが、償還終了等により約</a:t>
          </a:r>
          <a:r>
            <a:rPr lang="en-US" altLang="ja-JP" sz="1100">
              <a:solidFill>
                <a:sysClr val="windowText" lastClr="000000"/>
              </a:solidFill>
              <a:effectLst/>
              <a:latin typeface="+mn-lt"/>
              <a:ea typeface="+mn-ea"/>
              <a:cs typeface="+mn-cs"/>
            </a:rPr>
            <a:t>2</a:t>
          </a:r>
          <a:r>
            <a:rPr lang="ja-JP" altLang="ja-JP" sz="1100">
              <a:solidFill>
                <a:sysClr val="windowText" lastClr="000000"/>
              </a:solidFill>
              <a:effectLst/>
              <a:latin typeface="+mn-lt"/>
              <a:ea typeface="+mn-ea"/>
              <a:cs typeface="+mn-cs"/>
            </a:rPr>
            <a:t>億</a:t>
          </a:r>
          <a:r>
            <a:rPr lang="en-US" altLang="ja-JP" sz="1100">
              <a:solidFill>
                <a:sysClr val="windowText" lastClr="000000"/>
              </a:solidFill>
              <a:effectLst/>
              <a:latin typeface="+mn-lt"/>
              <a:ea typeface="+mn-ea"/>
              <a:cs typeface="+mn-cs"/>
            </a:rPr>
            <a:t>3</a:t>
          </a:r>
          <a:r>
            <a:rPr lang="ja-JP" altLang="ja-JP" sz="1100">
              <a:solidFill>
                <a:sysClr val="windowText" lastClr="000000"/>
              </a:solidFill>
              <a:effectLst/>
              <a:latin typeface="+mn-lt"/>
              <a:ea typeface="+mn-ea"/>
              <a:cs typeface="+mn-cs"/>
            </a:rPr>
            <a:t>千万円となっています。</a:t>
          </a:r>
          <a:endParaRPr lang="ja-JP" altLang="ja-JP" sz="1400">
            <a:solidFill>
              <a:sysClr val="windowText" lastClr="000000"/>
            </a:solidFill>
            <a:effectLst/>
          </a:endParaRPr>
        </a:p>
        <a:p>
          <a:r>
            <a:rPr lang="ja-JP" altLang="ja-JP" sz="1100">
              <a:solidFill>
                <a:sysClr val="windowText" lastClr="000000"/>
              </a:solidFill>
              <a:effectLst/>
              <a:latin typeface="+mn-lt"/>
              <a:ea typeface="+mn-ea"/>
              <a:cs typeface="+mn-cs"/>
            </a:rPr>
            <a:t>　組合等が起こした地方債の元利償還金に対する負担金等は、３町終末処理事業組合の施設改修や消防庁舎改築事業に対する公債費</a:t>
          </a:r>
          <a:r>
            <a:rPr lang="ja-JP" altLang="en-US" sz="1100">
              <a:solidFill>
                <a:sysClr val="windowText" lastClr="000000"/>
              </a:solidFill>
              <a:effectLst/>
              <a:latin typeface="+mn-lt"/>
              <a:ea typeface="+mn-ea"/>
              <a:cs typeface="+mn-cs"/>
            </a:rPr>
            <a:t>の</a:t>
          </a:r>
          <a:r>
            <a:rPr lang="ja-JP" altLang="ja-JP" sz="1100">
              <a:solidFill>
                <a:sysClr val="windowText" lastClr="000000"/>
              </a:solidFill>
              <a:effectLst/>
              <a:latin typeface="+mn-lt"/>
              <a:ea typeface="+mn-ea"/>
              <a:cs typeface="+mn-cs"/>
            </a:rPr>
            <a:t>負担</a:t>
          </a:r>
          <a:r>
            <a:rPr lang="ja-JP" altLang="en-US" sz="1100">
              <a:solidFill>
                <a:sysClr val="windowText" lastClr="000000"/>
              </a:solidFill>
              <a:effectLst/>
              <a:latin typeface="+mn-lt"/>
              <a:ea typeface="+mn-ea"/>
              <a:cs typeface="+mn-cs"/>
            </a:rPr>
            <a:t>で元金償還が始まったことにより増加となりました</a:t>
          </a:r>
          <a:r>
            <a:rPr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lang="ja-JP" altLang="ja-JP" sz="1100">
              <a:solidFill>
                <a:sysClr val="windowText" lastClr="000000"/>
              </a:solidFill>
              <a:effectLst/>
              <a:latin typeface="+mn-lt"/>
              <a:ea typeface="+mn-ea"/>
              <a:cs typeface="+mn-cs"/>
            </a:rPr>
            <a:t>　債務負担行為に基づく支出額については、</a:t>
          </a:r>
          <a:r>
            <a:rPr lang="ja-JP" altLang="en-US" sz="1100">
              <a:solidFill>
                <a:sysClr val="windowText" lastClr="000000"/>
              </a:solidFill>
              <a:effectLst/>
              <a:latin typeface="+mn-lt"/>
              <a:ea typeface="+mn-ea"/>
              <a:cs typeface="+mn-cs"/>
            </a:rPr>
            <a:t>約</a:t>
          </a:r>
          <a:r>
            <a:rPr lang="en-US" altLang="ja-JP" sz="1100">
              <a:solidFill>
                <a:sysClr val="windowText" lastClr="000000"/>
              </a:solidFill>
              <a:effectLst/>
              <a:latin typeface="+mn-lt"/>
              <a:ea typeface="+mn-ea"/>
              <a:cs typeface="+mn-cs"/>
            </a:rPr>
            <a:t>2</a:t>
          </a:r>
          <a:r>
            <a:rPr lang="ja-JP" altLang="ja-JP" sz="1100">
              <a:solidFill>
                <a:sysClr val="windowText" lastClr="000000"/>
              </a:solidFill>
              <a:effectLst/>
              <a:latin typeface="+mn-lt"/>
              <a:ea typeface="+mn-ea"/>
              <a:cs typeface="+mn-cs"/>
            </a:rPr>
            <a:t>千万円の</a:t>
          </a:r>
          <a:r>
            <a:rPr lang="ja-JP" altLang="en-US" sz="1100">
              <a:solidFill>
                <a:sysClr val="windowText" lastClr="000000"/>
              </a:solidFill>
              <a:effectLst/>
              <a:latin typeface="+mn-lt"/>
              <a:ea typeface="+mn-ea"/>
              <a:cs typeface="+mn-cs"/>
            </a:rPr>
            <a:t>増加</a:t>
          </a:r>
          <a:r>
            <a:rPr lang="ja-JP" altLang="ja-JP" sz="1100">
              <a:solidFill>
                <a:sysClr val="windowText" lastClr="000000"/>
              </a:solidFill>
              <a:effectLst/>
              <a:latin typeface="+mn-lt"/>
              <a:ea typeface="+mn-ea"/>
              <a:cs typeface="+mn-cs"/>
            </a:rPr>
            <a:t>となっています。</a:t>
          </a:r>
          <a:endParaRPr lang="ja-JP" altLang="ja-JP" sz="1400">
            <a:solidFill>
              <a:sysClr val="windowText" lastClr="000000"/>
            </a:solidFill>
            <a:effectLst/>
          </a:endParaRPr>
        </a:p>
        <a:p>
          <a:r>
            <a:rPr lang="ja-JP" altLang="ja-JP" sz="1100">
              <a:solidFill>
                <a:sysClr val="windowText" lastClr="000000"/>
              </a:solidFill>
              <a:effectLst/>
              <a:latin typeface="+mn-lt"/>
              <a:ea typeface="+mn-ea"/>
              <a:cs typeface="+mn-cs"/>
            </a:rPr>
            <a:t>　算入公債費等については、辺地</a:t>
          </a:r>
          <a:r>
            <a:rPr lang="ja-JP" altLang="en-US" sz="1100">
              <a:solidFill>
                <a:sysClr val="windowText" lastClr="000000"/>
              </a:solidFill>
              <a:effectLst/>
              <a:latin typeface="+mn-lt"/>
              <a:ea typeface="+mn-ea"/>
              <a:cs typeface="+mn-cs"/>
            </a:rPr>
            <a:t>対策</a:t>
          </a:r>
          <a:r>
            <a:rPr lang="ja-JP" altLang="ja-JP" sz="1100">
              <a:solidFill>
                <a:sysClr val="windowText" lastClr="000000"/>
              </a:solidFill>
              <a:effectLst/>
              <a:latin typeface="+mn-lt"/>
              <a:ea typeface="+mn-ea"/>
              <a:cs typeface="+mn-cs"/>
            </a:rPr>
            <a:t>事業債や臨時財政対策債、公共道路整備等の財源対策債などの償還に対する算定となっており、約</a:t>
          </a:r>
          <a:r>
            <a:rPr lang="en-US" altLang="ja-JP" sz="1100">
              <a:solidFill>
                <a:sysClr val="windowText" lastClr="000000"/>
              </a:solidFill>
              <a:effectLst/>
              <a:latin typeface="+mn-lt"/>
              <a:ea typeface="+mn-ea"/>
              <a:cs typeface="+mn-cs"/>
            </a:rPr>
            <a:t>10</a:t>
          </a:r>
          <a:r>
            <a:rPr lang="ja-JP" altLang="ja-JP" sz="1100">
              <a:solidFill>
                <a:sysClr val="windowText" lastClr="000000"/>
              </a:solidFill>
              <a:effectLst/>
              <a:latin typeface="+mn-lt"/>
              <a:ea typeface="+mn-ea"/>
              <a:cs typeface="+mn-cs"/>
            </a:rPr>
            <a:t>億円となっています。</a:t>
          </a:r>
          <a:endParaRPr lang="ja-JP" altLang="ja-JP" sz="1400">
            <a:solidFill>
              <a:sysClr val="windowText" lastClr="000000"/>
            </a:solidFill>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北海道斜里町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一般会計等における地方債現在高について、平成</a:t>
          </a:r>
          <a:r>
            <a:rPr lang="en-US" altLang="ja-JP" sz="1100">
              <a:solidFill>
                <a:schemeClr val="dk1"/>
              </a:solidFill>
              <a:effectLst/>
              <a:latin typeface="+mn-lt"/>
              <a:ea typeface="+mn-ea"/>
              <a:cs typeface="+mn-cs"/>
            </a:rPr>
            <a:t>23</a:t>
          </a:r>
          <a:r>
            <a:rPr lang="ja-JP" altLang="ja-JP" sz="1100">
              <a:solidFill>
                <a:schemeClr val="dk1"/>
              </a:solidFill>
              <a:effectLst/>
              <a:latin typeface="+mn-lt"/>
              <a:ea typeface="+mn-ea"/>
              <a:cs typeface="+mn-cs"/>
            </a:rPr>
            <a:t>年度以降、新一般廃棄物処理施設の建設事業債や国の景気対策による補正予算債の発行等により、</a:t>
          </a:r>
          <a:r>
            <a:rPr lang="en-US" altLang="ja-JP" sz="1100">
              <a:solidFill>
                <a:schemeClr val="dk1"/>
              </a:solidFill>
              <a:effectLst/>
              <a:latin typeface="+mn-lt"/>
              <a:ea typeface="+mn-ea"/>
              <a:cs typeface="+mn-cs"/>
            </a:rPr>
            <a:t>120</a:t>
          </a:r>
          <a:r>
            <a:rPr lang="ja-JP" altLang="ja-JP" sz="1100">
              <a:solidFill>
                <a:schemeClr val="dk1"/>
              </a:solidFill>
              <a:effectLst/>
              <a:latin typeface="+mn-lt"/>
              <a:ea typeface="+mn-ea"/>
              <a:cs typeface="+mn-cs"/>
            </a:rPr>
            <a:t>億円前後での推移となっています。</a:t>
          </a:r>
          <a:endParaRPr lang="ja-JP" altLang="ja-JP" sz="1400">
            <a:effectLst/>
          </a:endParaRPr>
        </a:p>
        <a:p>
          <a:r>
            <a:rPr lang="ja-JP" altLang="ja-JP" sz="1100">
              <a:solidFill>
                <a:schemeClr val="dk1"/>
              </a:solidFill>
              <a:effectLst/>
              <a:latin typeface="+mn-lt"/>
              <a:ea typeface="+mn-ea"/>
              <a:cs typeface="+mn-cs"/>
            </a:rPr>
            <a:t>　債務負担行為に基づく支出予定額については、前年度比で約</a:t>
          </a:r>
          <a:r>
            <a:rPr lang="en-US" altLang="ja-JP" sz="1100">
              <a:solidFill>
                <a:schemeClr val="dk1"/>
              </a:solidFill>
              <a:effectLst/>
              <a:latin typeface="+mn-lt"/>
              <a:ea typeface="+mn-ea"/>
              <a:cs typeface="+mn-cs"/>
            </a:rPr>
            <a:t>1</a:t>
          </a:r>
          <a:r>
            <a:rPr lang="ja-JP" altLang="en-US" sz="1100">
              <a:solidFill>
                <a:schemeClr val="dk1"/>
              </a:solidFill>
              <a:effectLst/>
              <a:latin typeface="+mn-lt"/>
              <a:ea typeface="+mn-ea"/>
              <a:cs typeface="+mn-cs"/>
            </a:rPr>
            <a:t>億</a:t>
          </a:r>
          <a:r>
            <a:rPr lang="en-US" altLang="ja-JP" sz="1100">
              <a:solidFill>
                <a:schemeClr val="dk1"/>
              </a:solidFill>
              <a:effectLst/>
              <a:latin typeface="+mn-lt"/>
              <a:ea typeface="+mn-ea"/>
              <a:cs typeface="+mn-cs"/>
            </a:rPr>
            <a:t>7</a:t>
          </a:r>
          <a:r>
            <a:rPr lang="ja-JP" altLang="ja-JP" sz="1100">
              <a:solidFill>
                <a:schemeClr val="dk1"/>
              </a:solidFill>
              <a:effectLst/>
              <a:latin typeface="+mn-lt"/>
              <a:ea typeface="+mn-ea"/>
              <a:cs typeface="+mn-cs"/>
            </a:rPr>
            <a:t>千万円の</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となっています。</a:t>
          </a:r>
          <a:endParaRPr lang="ja-JP" altLang="ja-JP" sz="1400">
            <a:effectLst/>
          </a:endParaRPr>
        </a:p>
        <a:p>
          <a:r>
            <a:rPr lang="ja-JP" altLang="ja-JP" sz="1100">
              <a:solidFill>
                <a:schemeClr val="dk1"/>
              </a:solidFill>
              <a:effectLst/>
              <a:latin typeface="+mn-lt"/>
              <a:ea typeface="+mn-ea"/>
              <a:cs typeface="+mn-cs"/>
            </a:rPr>
            <a:t>　公営企業債等繰入見込額については、病院・水道・公共下水道事業会計に対するものとなっており、若干の減額となっています。</a:t>
          </a:r>
          <a:endParaRPr lang="ja-JP" altLang="ja-JP" sz="1400">
            <a:effectLst/>
          </a:endParaRPr>
        </a:p>
        <a:p>
          <a:r>
            <a:rPr lang="ja-JP" altLang="ja-JP" sz="1100">
              <a:solidFill>
                <a:schemeClr val="dk1"/>
              </a:solidFill>
              <a:effectLst/>
              <a:latin typeface="+mn-lt"/>
              <a:ea typeface="+mn-ea"/>
              <a:cs typeface="+mn-cs"/>
            </a:rPr>
            <a:t>　組合等負担等見込額については、消防庁舎改築や３町終末処理事業組合の施設改修に伴う地方債の</a:t>
          </a:r>
          <a:r>
            <a:rPr lang="ja-JP" altLang="en-US" sz="1100">
              <a:solidFill>
                <a:schemeClr val="dk1"/>
              </a:solidFill>
              <a:effectLst/>
              <a:latin typeface="+mn-lt"/>
              <a:ea typeface="+mn-ea"/>
              <a:cs typeface="+mn-cs"/>
            </a:rPr>
            <a:t>元金償還開始により減少し</a:t>
          </a:r>
          <a:r>
            <a:rPr lang="ja-JP" altLang="ja-JP" sz="1100">
              <a:solidFill>
                <a:schemeClr val="dk1"/>
              </a:solidFill>
              <a:effectLst/>
              <a:latin typeface="+mn-lt"/>
              <a:ea typeface="+mn-ea"/>
              <a:cs typeface="+mn-cs"/>
            </a:rPr>
            <a:t>ています。</a:t>
          </a:r>
          <a:endParaRPr lang="ja-JP" altLang="ja-JP" sz="1400">
            <a:effectLst/>
          </a:endParaRPr>
        </a:p>
        <a:p>
          <a:r>
            <a:rPr lang="ja-JP" altLang="ja-JP" sz="1100">
              <a:solidFill>
                <a:schemeClr val="dk1"/>
              </a:solidFill>
              <a:effectLst/>
              <a:latin typeface="+mn-lt"/>
              <a:ea typeface="+mn-ea"/>
              <a:cs typeface="+mn-cs"/>
            </a:rPr>
            <a:t>　退職手当負担見込額については、行財政改革に伴う職員数の減少等により、減少傾向となっていま</a:t>
          </a:r>
          <a:r>
            <a:rPr lang="ja-JP" altLang="en-US" sz="1100">
              <a:solidFill>
                <a:schemeClr val="dk1"/>
              </a:solidFill>
              <a:effectLst/>
              <a:latin typeface="+mn-lt"/>
              <a:ea typeface="+mn-ea"/>
              <a:cs typeface="+mn-cs"/>
            </a:rPr>
            <a:t>したが、平成</a:t>
          </a:r>
          <a:r>
            <a:rPr lang="en-US" altLang="ja-JP" sz="1100">
              <a:solidFill>
                <a:schemeClr val="dk1"/>
              </a:solidFill>
              <a:effectLst/>
              <a:latin typeface="+mn-lt"/>
              <a:ea typeface="+mn-ea"/>
              <a:cs typeface="+mn-cs"/>
            </a:rPr>
            <a:t>29</a:t>
          </a:r>
          <a:r>
            <a:rPr lang="ja-JP" altLang="en-US" sz="1100">
              <a:solidFill>
                <a:schemeClr val="dk1"/>
              </a:solidFill>
              <a:effectLst/>
              <a:latin typeface="+mn-lt"/>
              <a:ea typeface="+mn-ea"/>
              <a:cs typeface="+mn-cs"/>
            </a:rPr>
            <a:t>年度は</a:t>
          </a:r>
          <a:r>
            <a:rPr lang="en-US" altLang="ja-JP" sz="1100">
              <a:solidFill>
                <a:schemeClr val="dk1"/>
              </a:solidFill>
              <a:effectLst/>
              <a:latin typeface="+mn-lt"/>
              <a:ea typeface="+mn-ea"/>
              <a:cs typeface="+mn-cs"/>
            </a:rPr>
            <a:t>4</a:t>
          </a:r>
          <a:r>
            <a:rPr lang="ja-JP" altLang="en-US" sz="1100">
              <a:solidFill>
                <a:schemeClr val="dk1"/>
              </a:solidFill>
              <a:effectLst/>
              <a:latin typeface="+mn-lt"/>
              <a:ea typeface="+mn-ea"/>
              <a:cs typeface="+mn-cs"/>
            </a:rPr>
            <a:t>百万円の増となっています</a:t>
          </a:r>
          <a:r>
            <a:rPr lang="ja-JP" altLang="ja-JP" sz="1100">
              <a:solidFill>
                <a:schemeClr val="dk1"/>
              </a:solidFill>
              <a:effectLst/>
              <a:latin typeface="+mn-lt"/>
              <a:ea typeface="+mn-ea"/>
              <a:cs typeface="+mn-cs"/>
            </a:rPr>
            <a:t>。</a:t>
          </a:r>
          <a:endParaRPr lang="ja-JP" altLang="ja-JP" sz="1400">
            <a:effectLst/>
          </a:endParaRPr>
        </a:p>
        <a:p>
          <a:r>
            <a:rPr lang="ja-JP" altLang="ja-JP" sz="1100">
              <a:solidFill>
                <a:schemeClr val="dk1"/>
              </a:solidFill>
              <a:effectLst/>
              <a:latin typeface="+mn-lt"/>
              <a:ea typeface="+mn-ea"/>
              <a:cs typeface="+mn-cs"/>
            </a:rPr>
            <a:t>　充当可能基金については、取り崩し</a:t>
          </a:r>
          <a:r>
            <a:rPr lang="ja-JP" altLang="en-US" sz="1100">
              <a:solidFill>
                <a:schemeClr val="dk1"/>
              </a:solidFill>
              <a:effectLst/>
              <a:latin typeface="+mn-lt"/>
              <a:ea typeface="+mn-ea"/>
              <a:cs typeface="+mn-cs"/>
            </a:rPr>
            <a:t>による基金の減少により</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7,445</a:t>
          </a:r>
          <a:r>
            <a:rPr lang="ja-JP" altLang="ja-JP" sz="1100">
              <a:solidFill>
                <a:schemeClr val="dk1"/>
              </a:solidFill>
              <a:effectLst/>
              <a:latin typeface="+mn-lt"/>
              <a:ea typeface="+mn-ea"/>
              <a:cs typeface="+mn-cs"/>
            </a:rPr>
            <a:t>万円となっていますが、約半分が財政調整基金（</a:t>
          </a:r>
          <a:r>
            <a:rPr lang="en-US" altLang="ja-JP" sz="1100">
              <a:solidFill>
                <a:schemeClr val="dk1"/>
              </a:solidFill>
              <a:effectLst/>
              <a:latin typeface="+mn-lt"/>
              <a:ea typeface="+mn-ea"/>
              <a:cs typeface="+mn-cs"/>
            </a:rPr>
            <a:t>13</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9,000</a:t>
          </a:r>
          <a:r>
            <a:rPr lang="ja-JP" altLang="ja-JP" sz="1100">
              <a:solidFill>
                <a:schemeClr val="dk1"/>
              </a:solidFill>
              <a:effectLst/>
              <a:latin typeface="+mn-lt"/>
              <a:ea typeface="+mn-ea"/>
              <a:cs typeface="+mn-cs"/>
            </a:rPr>
            <a:t>万円）で、残りは国民健康保険基金等の特定目的基金となっており、充当可能財源等については、町営住宅使用料等や都市計画税等となっています。</a:t>
          </a:r>
          <a:endParaRPr lang="ja-JP" altLang="ja-JP" sz="1400">
            <a:effectLst/>
          </a:endParaRPr>
        </a:p>
        <a:p>
          <a:r>
            <a:rPr lang="ja-JP" altLang="ja-JP" sz="1100">
              <a:solidFill>
                <a:schemeClr val="dk1"/>
              </a:solidFill>
              <a:effectLst/>
              <a:latin typeface="+mn-lt"/>
              <a:ea typeface="+mn-ea"/>
              <a:cs typeface="+mn-cs"/>
            </a:rPr>
            <a:t>　基準財政需要額算入見込額は、</a:t>
          </a:r>
          <a:r>
            <a:rPr lang="ja-JP" altLang="en-US" sz="1100">
              <a:solidFill>
                <a:schemeClr val="dk1"/>
              </a:solidFill>
              <a:effectLst/>
              <a:latin typeface="+mn-lt"/>
              <a:ea typeface="+mn-ea"/>
              <a:cs typeface="+mn-cs"/>
            </a:rPr>
            <a:t>元利償還終了等による算入の終了等により約</a:t>
          </a:r>
          <a:r>
            <a:rPr lang="en-US" altLang="ja-JP" sz="1100">
              <a:solidFill>
                <a:schemeClr val="dk1"/>
              </a:solidFill>
              <a:effectLst/>
              <a:latin typeface="+mn-lt"/>
              <a:ea typeface="+mn-ea"/>
              <a:cs typeface="+mn-cs"/>
            </a:rPr>
            <a:t>3</a:t>
          </a:r>
          <a:r>
            <a:rPr lang="ja-JP" altLang="en-US" sz="1100">
              <a:solidFill>
                <a:schemeClr val="dk1"/>
              </a:solidFill>
              <a:effectLst/>
              <a:latin typeface="+mn-lt"/>
              <a:ea typeface="+mn-ea"/>
              <a:cs typeface="+mn-cs"/>
            </a:rPr>
            <a:t>億円の減少</a:t>
          </a:r>
          <a:r>
            <a:rPr lang="ja-JP" altLang="ja-JP" sz="1100">
              <a:solidFill>
                <a:schemeClr val="dk1"/>
              </a:solidFill>
              <a:effectLst/>
              <a:latin typeface="+mn-lt"/>
              <a:ea typeface="+mn-ea"/>
              <a:cs typeface="+mn-cs"/>
            </a:rPr>
            <a:t>となっています。</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北海道斜里町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ほとんどの基金を定期預金で管理していることから、運用益については少額となっており、基金の増額は難しい状況になっています。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一般会計での財源不足額は近年発生していないことや、前年度繰越金などの剰余金を積み立てていることなどから、財政調整基金及び減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債基金については現状維持となっていますが、老朽化した施設の維持管理対策として行う事業や基金設置の目的にある事業への財源対策と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して、その他特定目的基金を活用していることなどから、特定目的基金は減少傾向にあります。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運用益が見込めない状況や将来的な財政運営上、最低限、基金残高の現状維持は必要であると考えており、引き続き、歳出の効率的な執</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行などにより基金の適正な維持管理に努めます。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普通会計で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の特定目的基金、国民健康保険事業会計及び介護保険事業会計における基金を合わせて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の特定目的基金を設置・管理して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おり、基金の目的に沿った運用を行っています。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近年は、公共施設や町営住宅の維持管理に要する経費に対しての取り崩しが増加しています。また、知床国立公園内の森林再生事業への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寄附金を基にした森林再生整備事業についても、基金の一部を財源として計画的に事業を進めているところです。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年度では、特定目的基金への寄附金や運用利子をはじめとした積立が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万円であったのに対し、各種事業の財源として、公共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万円、町営住宅整備基金を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a:t>
          </a:r>
          <a:r>
            <a:rPr kumimoji="1" lang="ja-JP" altLang="ja-JP" sz="1300">
              <a:solidFill>
                <a:schemeClr val="dk1"/>
              </a:solidFill>
              <a:effectLst/>
              <a:latin typeface="+mn-lt"/>
              <a:ea typeface="+mn-ea"/>
              <a:cs typeface="+mn-cs"/>
            </a:rPr>
            <a:t>各種公共施設や町営住宅等の長寿命化や維持補修事業</a:t>
          </a:r>
          <a:r>
            <a:rPr kumimoji="1" lang="ja-JP" altLang="en-US" sz="1300">
              <a:solidFill>
                <a:schemeClr val="dk1"/>
              </a:solidFill>
              <a:effectLst/>
              <a:latin typeface="+mn-lt"/>
              <a:ea typeface="+mn-ea"/>
              <a:cs typeface="+mn-cs"/>
            </a:rPr>
            <a:t>に</a:t>
          </a:r>
          <a:r>
            <a:rPr kumimoji="1" lang="ja-JP" altLang="ja-JP" sz="1300">
              <a:solidFill>
                <a:schemeClr val="dk1"/>
              </a:solidFill>
              <a:effectLst/>
              <a:latin typeface="+mn-lt"/>
              <a:ea typeface="+mn-ea"/>
              <a:cs typeface="+mn-cs"/>
            </a:rPr>
            <a:t>充当</a:t>
          </a:r>
          <a:r>
            <a:rPr kumimoji="1" lang="ja-JP" altLang="en-US" sz="1300">
              <a:solidFill>
                <a:schemeClr val="dk1"/>
              </a:solidFill>
              <a:effectLst/>
              <a:latin typeface="+mn-lt"/>
              <a:ea typeface="+mn-ea"/>
              <a:cs typeface="+mn-cs"/>
            </a:rPr>
            <a:t>しました。</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また、知床国立公園内の森林再生事業に</a:t>
          </a:r>
          <a:r>
            <a:rPr kumimoji="1" lang="en-US" altLang="ja-JP" sz="1300">
              <a:solidFill>
                <a:schemeClr val="dk1"/>
              </a:solidFill>
              <a:effectLst/>
              <a:latin typeface="+mn-lt"/>
              <a:ea typeface="+mn-ea"/>
              <a:cs typeface="+mn-cs"/>
            </a:rPr>
            <a:t>1,600</a:t>
          </a:r>
          <a:r>
            <a:rPr kumimoji="1" lang="ja-JP" altLang="en-US" sz="1300">
              <a:solidFill>
                <a:schemeClr val="dk1"/>
              </a:solidFill>
              <a:effectLst/>
              <a:latin typeface="+mn-lt"/>
              <a:ea typeface="+mn-ea"/>
              <a:cs typeface="+mn-cs"/>
            </a:rPr>
            <a:t>万円の取り崩し、独自の介護サービス事業等への財源として保健福祉サービス基金を</a:t>
          </a:r>
          <a:r>
            <a:rPr kumimoji="1" lang="en-US" altLang="ja-JP" sz="1300">
              <a:solidFill>
                <a:schemeClr val="dk1"/>
              </a:solidFill>
              <a:effectLst/>
              <a:latin typeface="+mn-lt"/>
              <a:ea typeface="+mn-ea"/>
              <a:cs typeface="+mn-cs"/>
            </a:rPr>
            <a:t>2,700</a:t>
          </a:r>
          <a:r>
            <a:rPr kumimoji="1" lang="ja-JP" altLang="en-US" sz="1300">
              <a:solidFill>
                <a:schemeClr val="dk1"/>
              </a:solidFill>
              <a:effectLst/>
              <a:latin typeface="+mn-lt"/>
              <a:ea typeface="+mn-ea"/>
              <a:cs typeface="+mn-cs"/>
            </a:rPr>
            <a:t>万円取</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り崩すなど、その他特定目的基金を</a:t>
          </a:r>
          <a:r>
            <a:rPr kumimoji="1" lang="en-US" altLang="ja-JP" sz="1300">
              <a:solidFill>
                <a:schemeClr val="dk1"/>
              </a:solidFill>
              <a:effectLst/>
              <a:latin typeface="+mn-lt"/>
              <a:ea typeface="+mn-ea"/>
              <a:cs typeface="+mn-cs"/>
            </a:rPr>
            <a:t>1</a:t>
          </a:r>
          <a:r>
            <a:rPr kumimoji="1" lang="ja-JP" altLang="en-US" sz="1300">
              <a:solidFill>
                <a:schemeClr val="dk1"/>
              </a:solidFill>
              <a:effectLst/>
              <a:latin typeface="+mn-lt"/>
              <a:ea typeface="+mn-ea"/>
              <a:cs typeface="+mn-cs"/>
            </a:rPr>
            <a:t>億</a:t>
          </a:r>
          <a:r>
            <a:rPr kumimoji="1" lang="en-US" altLang="ja-JP" sz="1300">
              <a:solidFill>
                <a:schemeClr val="dk1"/>
              </a:solidFill>
              <a:effectLst/>
              <a:latin typeface="+mn-lt"/>
              <a:ea typeface="+mn-ea"/>
              <a:cs typeface="+mn-cs"/>
            </a:rPr>
            <a:t>3,600</a:t>
          </a:r>
          <a:r>
            <a:rPr kumimoji="1" lang="ja-JP" altLang="en-US" sz="1300">
              <a:solidFill>
                <a:schemeClr val="dk1"/>
              </a:solidFill>
              <a:effectLst/>
              <a:latin typeface="+mn-lt"/>
              <a:ea typeface="+mn-ea"/>
              <a:cs typeface="+mn-cs"/>
            </a:rPr>
            <a:t>万円取り崩したことから、前年度比で</a:t>
          </a:r>
          <a:r>
            <a:rPr kumimoji="1" lang="en-US" altLang="ja-JP" sz="1300">
              <a:solidFill>
                <a:schemeClr val="dk1"/>
              </a:solidFill>
              <a:effectLst/>
              <a:latin typeface="+mn-lt"/>
              <a:ea typeface="+mn-ea"/>
              <a:cs typeface="+mn-cs"/>
            </a:rPr>
            <a:t>9,200</a:t>
          </a:r>
          <a:r>
            <a:rPr kumimoji="1" lang="ja-JP" altLang="en-US" sz="1300">
              <a:solidFill>
                <a:schemeClr val="dk1"/>
              </a:solidFill>
              <a:effectLst/>
              <a:latin typeface="+mn-lt"/>
              <a:ea typeface="+mn-ea"/>
              <a:cs typeface="+mn-cs"/>
            </a:rPr>
            <a:t>万円の減少となりました。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特定目的基金は使途が限定されており、公共施設や町営住宅等の維持管理経費、森林再生や世界自然遺産の保護管理など長期にわたる事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業への財源対策として、引き続き基金の維持管理に努めます。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年度に一般会計の財源不足額（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万円）を取り崩しましたが、平成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年度以降は取り崩していないため、基金利子等の積み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立てとなっており、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万円前後での推移となっています。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近年、町の基幹産業である農業や漁業関係所得が堅調ではあるものの、第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次産業の状況により町税収入の変動が起こり得ることや地方</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交付税の算定状況、老朽化する公共施設の維持管理等、将来的な歳入・歳出の変動に備える上でも、基準財政需要額の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割程度の財政調整</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基金は必要であると考えており、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億円前後の積立金の維持を基本に基金の管理を進めます。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年度においては、起債元利償還金への財源として基金の取り崩しを行いましたが、前年度繰越金等の剰余金を積み立てたことによ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り増減はありません。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一般会計の起債残高は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億円となっており、今後も毎年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億円前後の起債元利償還金が見込まれていることから、起債償還金の補てん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財源として減債基金は必要となっています。引き続き、歳出予算の効率的な執行等により減債基金の維持に努めます。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北海道斜里町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11,723
11,582
737.13
9,251,211
9,083,381
163,339
5,623,200
11,631,647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86.9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有形固定資産減価償却率は、類似団体平均よりやや高い水準ですが、病院・博物館・自然環境保全関連施設等、他の自治体と比較すると公共施設が多く、老朽化が進んでいること等から、平成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月に策定した公共施設等総合管理計画に基づき、施設の維持管理を適切に進めていきます。</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92075</xdr:rowOff>
    </xdr:from>
    <xdr:to>
      <xdr:col>23</xdr:col>
      <xdr:colOff>85090</xdr:colOff>
      <xdr:row>33</xdr:row>
      <xdr:rowOff>138557</xdr:rowOff>
    </xdr:to>
    <xdr:cxnSp macro="">
      <xdr:nvCxnSpPr>
        <xdr:cNvPr id="62" name="直線コネクタ 61"/>
        <xdr:cNvCxnSpPr/>
      </xdr:nvCxnSpPr>
      <xdr:spPr>
        <a:xfrm flipV="1">
          <a:off x="4760595" y="5492750"/>
          <a:ext cx="1270" cy="1075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142384</xdr:rowOff>
    </xdr:from>
    <xdr:ext cx="405111" cy="259045"/>
    <xdr:sp macro="" textlink="">
      <xdr:nvSpPr>
        <xdr:cNvPr id="63" name="有形固定資産減価償却率最小値テキスト"/>
        <xdr:cNvSpPr txBox="1"/>
      </xdr:nvSpPr>
      <xdr:spPr>
        <a:xfrm>
          <a:off x="4813300" y="6571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138557</xdr:rowOff>
    </xdr:from>
    <xdr:to>
      <xdr:col>23</xdr:col>
      <xdr:colOff>174625</xdr:colOff>
      <xdr:row>33</xdr:row>
      <xdr:rowOff>138557</xdr:rowOff>
    </xdr:to>
    <xdr:cxnSp macro="">
      <xdr:nvCxnSpPr>
        <xdr:cNvPr id="64" name="直線コネクタ 63"/>
        <xdr:cNvCxnSpPr/>
      </xdr:nvCxnSpPr>
      <xdr:spPr>
        <a:xfrm>
          <a:off x="4673600" y="6567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38752</xdr:rowOff>
    </xdr:from>
    <xdr:ext cx="405111" cy="259045"/>
    <xdr:sp macro="" textlink="">
      <xdr:nvSpPr>
        <xdr:cNvPr id="65" name="有形固定資産減価償却率最大値テキスト"/>
        <xdr:cNvSpPr txBox="1"/>
      </xdr:nvSpPr>
      <xdr:spPr>
        <a:xfrm>
          <a:off x="4813300" y="52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92075</xdr:rowOff>
    </xdr:from>
    <xdr:to>
      <xdr:col>23</xdr:col>
      <xdr:colOff>174625</xdr:colOff>
      <xdr:row>27</xdr:row>
      <xdr:rowOff>92075</xdr:rowOff>
    </xdr:to>
    <xdr:cxnSp macro="">
      <xdr:nvCxnSpPr>
        <xdr:cNvPr id="66" name="直線コネクタ 65"/>
        <xdr:cNvCxnSpPr/>
      </xdr:nvCxnSpPr>
      <xdr:spPr>
        <a:xfrm>
          <a:off x="4673600" y="5492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67962</xdr:rowOff>
    </xdr:from>
    <xdr:ext cx="405111" cy="259045"/>
    <xdr:sp macro="" textlink="">
      <xdr:nvSpPr>
        <xdr:cNvPr id="67" name="有形固定資産減価償却率平均値テキスト"/>
        <xdr:cNvSpPr txBox="1"/>
      </xdr:nvSpPr>
      <xdr:spPr>
        <a:xfrm>
          <a:off x="4813300" y="61544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89535</xdr:rowOff>
    </xdr:from>
    <xdr:to>
      <xdr:col>23</xdr:col>
      <xdr:colOff>136525</xdr:colOff>
      <xdr:row>32</xdr:row>
      <xdr:rowOff>19685</xdr:rowOff>
    </xdr:to>
    <xdr:sp macro="" textlink="">
      <xdr:nvSpPr>
        <xdr:cNvPr id="68" name="フローチャート: 判断 67"/>
        <xdr:cNvSpPr/>
      </xdr:nvSpPr>
      <xdr:spPr>
        <a:xfrm>
          <a:off x="47117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119761</xdr:rowOff>
    </xdr:from>
    <xdr:to>
      <xdr:col>19</xdr:col>
      <xdr:colOff>187325</xdr:colOff>
      <xdr:row>32</xdr:row>
      <xdr:rowOff>49911</xdr:rowOff>
    </xdr:to>
    <xdr:sp macro="" textlink="">
      <xdr:nvSpPr>
        <xdr:cNvPr id="69" name="フローチャート: 判断 68"/>
        <xdr:cNvSpPr/>
      </xdr:nvSpPr>
      <xdr:spPr>
        <a:xfrm>
          <a:off x="4000500" y="620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129667</xdr:rowOff>
    </xdr:from>
    <xdr:to>
      <xdr:col>15</xdr:col>
      <xdr:colOff>187325</xdr:colOff>
      <xdr:row>33</xdr:row>
      <xdr:rowOff>59817</xdr:rowOff>
    </xdr:to>
    <xdr:sp macro="" textlink="">
      <xdr:nvSpPr>
        <xdr:cNvPr id="70" name="フローチャート: 判断 69"/>
        <xdr:cNvSpPr/>
      </xdr:nvSpPr>
      <xdr:spPr>
        <a:xfrm>
          <a:off x="3238500" y="638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144399</xdr:rowOff>
    </xdr:from>
    <xdr:to>
      <xdr:col>23</xdr:col>
      <xdr:colOff>136525</xdr:colOff>
      <xdr:row>31</xdr:row>
      <xdr:rowOff>74549</xdr:rowOff>
    </xdr:to>
    <xdr:sp macro="" textlink="">
      <xdr:nvSpPr>
        <xdr:cNvPr id="76" name="楕円 75"/>
        <xdr:cNvSpPr/>
      </xdr:nvSpPr>
      <xdr:spPr>
        <a:xfrm>
          <a:off x="4711700" y="605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167276</xdr:rowOff>
    </xdr:from>
    <xdr:ext cx="405111" cy="259045"/>
    <xdr:sp macro="" textlink="">
      <xdr:nvSpPr>
        <xdr:cNvPr id="77" name="有形固定資産減価償却率該当値テキスト"/>
        <xdr:cNvSpPr txBox="1"/>
      </xdr:nvSpPr>
      <xdr:spPr>
        <a:xfrm>
          <a:off x="4813300" y="5910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63627</xdr:rowOff>
    </xdr:from>
    <xdr:to>
      <xdr:col>19</xdr:col>
      <xdr:colOff>187325</xdr:colOff>
      <xdr:row>31</xdr:row>
      <xdr:rowOff>165227</xdr:rowOff>
    </xdr:to>
    <xdr:sp macro="" textlink="">
      <xdr:nvSpPr>
        <xdr:cNvPr id="78" name="楕円 77"/>
        <xdr:cNvSpPr/>
      </xdr:nvSpPr>
      <xdr:spPr>
        <a:xfrm>
          <a:off x="4000500" y="615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23749</xdr:rowOff>
    </xdr:from>
    <xdr:to>
      <xdr:col>23</xdr:col>
      <xdr:colOff>85725</xdr:colOff>
      <xdr:row>31</xdr:row>
      <xdr:rowOff>114427</xdr:rowOff>
    </xdr:to>
    <xdr:cxnSp macro="">
      <xdr:nvCxnSpPr>
        <xdr:cNvPr id="79" name="直線コネクタ 78"/>
        <xdr:cNvCxnSpPr/>
      </xdr:nvCxnSpPr>
      <xdr:spPr>
        <a:xfrm flipV="1">
          <a:off x="4051300" y="6110224"/>
          <a:ext cx="711200" cy="9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4445</xdr:rowOff>
    </xdr:from>
    <xdr:to>
      <xdr:col>15</xdr:col>
      <xdr:colOff>187325</xdr:colOff>
      <xdr:row>32</xdr:row>
      <xdr:rowOff>106045</xdr:rowOff>
    </xdr:to>
    <xdr:sp macro="" textlink="">
      <xdr:nvSpPr>
        <xdr:cNvPr id="80" name="楕円 79"/>
        <xdr:cNvSpPr/>
      </xdr:nvSpPr>
      <xdr:spPr>
        <a:xfrm>
          <a:off x="32385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114427</xdr:rowOff>
    </xdr:from>
    <xdr:to>
      <xdr:col>19</xdr:col>
      <xdr:colOff>136525</xdr:colOff>
      <xdr:row>32</xdr:row>
      <xdr:rowOff>55245</xdr:rowOff>
    </xdr:to>
    <xdr:cxnSp macro="">
      <xdr:nvCxnSpPr>
        <xdr:cNvPr id="81" name="直線コネクタ 80"/>
        <xdr:cNvCxnSpPr/>
      </xdr:nvCxnSpPr>
      <xdr:spPr>
        <a:xfrm flipV="1">
          <a:off x="3289300" y="6200902"/>
          <a:ext cx="762000" cy="11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41038</xdr:rowOff>
    </xdr:from>
    <xdr:ext cx="405111" cy="259045"/>
    <xdr:sp macro="" textlink="">
      <xdr:nvSpPr>
        <xdr:cNvPr id="82" name="n_1aveValue有形固定資産減価償却率"/>
        <xdr:cNvSpPr txBox="1"/>
      </xdr:nvSpPr>
      <xdr:spPr>
        <a:xfrm>
          <a:off x="3836044" y="629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50944</xdr:rowOff>
    </xdr:from>
    <xdr:ext cx="405111" cy="259045"/>
    <xdr:sp macro="" textlink="">
      <xdr:nvSpPr>
        <xdr:cNvPr id="83" name="n_2aveValue有形固定資産減価償却率"/>
        <xdr:cNvSpPr txBox="1"/>
      </xdr:nvSpPr>
      <xdr:spPr>
        <a:xfrm>
          <a:off x="3086744" y="6480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10304</xdr:rowOff>
    </xdr:from>
    <xdr:ext cx="405111" cy="259045"/>
    <xdr:sp macro="" textlink="">
      <xdr:nvSpPr>
        <xdr:cNvPr id="84" name="n_1mainValue有形固定資産減価償却率"/>
        <xdr:cNvSpPr txBox="1"/>
      </xdr:nvSpPr>
      <xdr:spPr>
        <a:xfrm>
          <a:off x="3836044" y="5925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122572</xdr:rowOff>
    </xdr:from>
    <xdr:ext cx="405111" cy="259045"/>
    <xdr:sp macro="" textlink="">
      <xdr:nvSpPr>
        <xdr:cNvPr id="85" name="n_2mainValue有形固定資産減価償却率"/>
        <xdr:cNvSpPr txBox="1"/>
      </xdr:nvSpPr>
      <xdr:spPr>
        <a:xfrm>
          <a:off x="3086744"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6" name="正方形/長方形 8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7" name="正方形/長方形 8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8" name="正方形/長方形 87"/>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9" name="正方形/長方形 8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0" name="正方形/長方形 8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1" name="正方形/長方形 9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2" name="正方形/長方形 9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3" name="正方形/長方形 9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4" name="正方形/長方形 9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5" name="正方形/長方形 9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6" name="正方形/長方形 9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7" name="正方形/長方形 9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8" name="テキスト ボックス 9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類似団体平均よりやや高い水準ですが、単年度の地方債発行額が償還額を上回らないようにし、地方債現在高の減少に努め、償還可能年数の短縮を図っていきます。</a:t>
          </a:r>
        </a:p>
      </xdr:txBody>
    </xdr:sp>
    <xdr:clientData/>
  </xdr:twoCellAnchor>
  <xdr:oneCellAnchor>
    <xdr:from>
      <xdr:col>57</xdr:col>
      <xdr:colOff>111125</xdr:colOff>
      <xdr:row>23</xdr:row>
      <xdr:rowOff>47625</xdr:rowOff>
    </xdr:from>
    <xdr:ext cx="349839" cy="225703"/>
    <xdr:sp macro="" textlink="">
      <xdr:nvSpPr>
        <xdr:cNvPr id="99" name="テキスト ボックス 9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0" name="直線コネクタ 9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69850</xdr:rowOff>
    </xdr:from>
    <xdr:to>
      <xdr:col>80</xdr:col>
      <xdr:colOff>9525</xdr:colOff>
      <xdr:row>35</xdr:row>
      <xdr:rowOff>69850</xdr:rowOff>
    </xdr:to>
    <xdr:cxnSp macro="">
      <xdr:nvCxnSpPr>
        <xdr:cNvPr id="101" name="直線コネクタ 100"/>
        <xdr:cNvCxnSpPr/>
      </xdr:nvCxnSpPr>
      <xdr:spPr>
        <a:xfrm>
          <a:off x="11303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147499</xdr:rowOff>
    </xdr:from>
    <xdr:ext cx="308097" cy="225703"/>
    <xdr:sp macro="" textlink="">
      <xdr:nvSpPr>
        <xdr:cNvPr id="102" name="テキスト ボックス 101"/>
        <xdr:cNvSpPr txBox="1"/>
      </xdr:nvSpPr>
      <xdr:spPr>
        <a:xfrm>
          <a:off x="10931403" y="67483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142875</xdr:rowOff>
    </xdr:from>
    <xdr:to>
      <xdr:col>80</xdr:col>
      <xdr:colOff>9525</xdr:colOff>
      <xdr:row>33</xdr:row>
      <xdr:rowOff>142875</xdr:rowOff>
    </xdr:to>
    <xdr:cxnSp macro="">
      <xdr:nvCxnSpPr>
        <xdr:cNvPr id="103" name="直線コネクタ 102"/>
        <xdr:cNvCxnSpPr/>
      </xdr:nvCxnSpPr>
      <xdr:spPr>
        <a:xfrm>
          <a:off x="11303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49074</xdr:rowOff>
    </xdr:from>
    <xdr:ext cx="308097" cy="225703"/>
    <xdr:sp macro="" textlink="">
      <xdr:nvSpPr>
        <xdr:cNvPr id="104" name="テキスト ボックス 103"/>
        <xdr:cNvSpPr txBox="1"/>
      </xdr:nvSpPr>
      <xdr:spPr>
        <a:xfrm>
          <a:off x="10931403" y="647844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44450</xdr:rowOff>
    </xdr:from>
    <xdr:to>
      <xdr:col>80</xdr:col>
      <xdr:colOff>9525</xdr:colOff>
      <xdr:row>32</xdr:row>
      <xdr:rowOff>44450</xdr:rowOff>
    </xdr:to>
    <xdr:cxnSp macro="">
      <xdr:nvCxnSpPr>
        <xdr:cNvPr id="105" name="直線コネクタ 104"/>
        <xdr:cNvCxnSpPr/>
      </xdr:nvCxnSpPr>
      <xdr:spPr>
        <a:xfrm>
          <a:off x="11303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122099</xdr:rowOff>
    </xdr:from>
    <xdr:ext cx="308097" cy="225703"/>
    <xdr:sp macro="" textlink="">
      <xdr:nvSpPr>
        <xdr:cNvPr id="106" name="テキスト ボックス 105"/>
        <xdr:cNvSpPr txBox="1"/>
      </xdr:nvSpPr>
      <xdr:spPr>
        <a:xfrm>
          <a:off x="10931403" y="62085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8" name="テキスト ボックス 107"/>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19050</xdr:rowOff>
    </xdr:from>
    <xdr:to>
      <xdr:col>80</xdr:col>
      <xdr:colOff>9525</xdr:colOff>
      <xdr:row>29</xdr:row>
      <xdr:rowOff>19050</xdr:rowOff>
    </xdr:to>
    <xdr:cxnSp macro="">
      <xdr:nvCxnSpPr>
        <xdr:cNvPr id="109" name="直線コネクタ 108"/>
        <xdr:cNvCxnSpPr/>
      </xdr:nvCxnSpPr>
      <xdr:spPr>
        <a:xfrm>
          <a:off x="11303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96699</xdr:rowOff>
    </xdr:from>
    <xdr:ext cx="308097" cy="225703"/>
    <xdr:sp macro="" textlink="">
      <xdr:nvSpPr>
        <xdr:cNvPr id="110" name="テキスト ボックス 109"/>
        <xdr:cNvSpPr txBox="1"/>
      </xdr:nvSpPr>
      <xdr:spPr>
        <a:xfrm>
          <a:off x="10931403" y="56688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92075</xdr:rowOff>
    </xdr:from>
    <xdr:to>
      <xdr:col>80</xdr:col>
      <xdr:colOff>9525</xdr:colOff>
      <xdr:row>27</xdr:row>
      <xdr:rowOff>92075</xdr:rowOff>
    </xdr:to>
    <xdr:cxnSp macro="">
      <xdr:nvCxnSpPr>
        <xdr:cNvPr id="111" name="直線コネクタ 110"/>
        <xdr:cNvCxnSpPr/>
      </xdr:nvCxnSpPr>
      <xdr:spPr>
        <a:xfrm>
          <a:off x="11303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26</xdr:row>
      <xdr:rowOff>169724</xdr:rowOff>
    </xdr:from>
    <xdr:ext cx="359394" cy="225703"/>
    <xdr:sp macro="" textlink="">
      <xdr:nvSpPr>
        <xdr:cNvPr id="112" name="テキスト ボックス 111"/>
        <xdr:cNvSpPr txBox="1"/>
      </xdr:nvSpPr>
      <xdr:spPr>
        <a:xfrm>
          <a:off x="10880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25</xdr:row>
      <xdr:rowOff>165100</xdr:rowOff>
    </xdr:from>
    <xdr:to>
      <xdr:col>80</xdr:col>
      <xdr:colOff>9525</xdr:colOff>
      <xdr:row>25</xdr:row>
      <xdr:rowOff>165100</xdr:rowOff>
    </xdr:to>
    <xdr:cxnSp macro="">
      <xdr:nvCxnSpPr>
        <xdr:cNvPr id="113" name="直線コネクタ 112"/>
        <xdr:cNvCxnSpPr/>
      </xdr:nvCxnSpPr>
      <xdr:spPr>
        <a:xfrm>
          <a:off x="11303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71299</xdr:rowOff>
    </xdr:from>
    <xdr:ext cx="359394" cy="225703"/>
    <xdr:sp macro="" textlink="">
      <xdr:nvSpPr>
        <xdr:cNvPr id="114" name="テキスト ボックス 113"/>
        <xdr:cNvSpPr txBox="1"/>
      </xdr:nvSpPr>
      <xdr:spPr>
        <a:xfrm>
          <a:off x="10880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6" name="テキスト ボックス 115"/>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65881</xdr:rowOff>
    </xdr:to>
    <xdr:cxnSp macro="">
      <xdr:nvCxnSpPr>
        <xdr:cNvPr id="118" name="直線コネクタ 117"/>
        <xdr:cNvCxnSpPr/>
      </xdr:nvCxnSpPr>
      <xdr:spPr>
        <a:xfrm flipV="1">
          <a:off x="14793595" y="5384800"/>
          <a:ext cx="1269" cy="1281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69708</xdr:rowOff>
    </xdr:from>
    <xdr:ext cx="340478" cy="259045"/>
    <xdr:sp macro="" textlink="">
      <xdr:nvSpPr>
        <xdr:cNvPr id="119" name="債務償還可能年数最小値テキスト"/>
        <xdr:cNvSpPr txBox="1"/>
      </xdr:nvSpPr>
      <xdr:spPr>
        <a:xfrm>
          <a:off x="14846300" y="66705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65881</xdr:rowOff>
    </xdr:from>
    <xdr:to>
      <xdr:col>76</xdr:col>
      <xdr:colOff>111125</xdr:colOff>
      <xdr:row>34</xdr:row>
      <xdr:rowOff>65881</xdr:rowOff>
    </xdr:to>
    <xdr:cxnSp macro="">
      <xdr:nvCxnSpPr>
        <xdr:cNvPr id="120" name="直線コネクタ 119"/>
        <xdr:cNvCxnSpPr/>
      </xdr:nvCxnSpPr>
      <xdr:spPr>
        <a:xfrm>
          <a:off x="14706600" y="66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405111" cy="259045"/>
    <xdr:sp macro="" textlink="">
      <xdr:nvSpPr>
        <xdr:cNvPr id="121" name="債務償還可能年数最大値テキスト"/>
        <xdr:cNvSpPr txBox="1"/>
      </xdr:nvSpPr>
      <xdr:spPr>
        <a:xfrm>
          <a:off x="14846300" y="51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22" name="直線コネクタ 121"/>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31608</xdr:rowOff>
    </xdr:from>
    <xdr:ext cx="340478" cy="259045"/>
    <xdr:sp macro="" textlink="">
      <xdr:nvSpPr>
        <xdr:cNvPr id="123" name="債務償還可能年数平均値テキスト"/>
        <xdr:cNvSpPr txBox="1"/>
      </xdr:nvSpPr>
      <xdr:spPr>
        <a:xfrm>
          <a:off x="14846300" y="5946633"/>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53181</xdr:rowOff>
    </xdr:from>
    <xdr:to>
      <xdr:col>76</xdr:col>
      <xdr:colOff>73025</xdr:colOff>
      <xdr:row>30</xdr:row>
      <xdr:rowOff>154781</xdr:rowOff>
    </xdr:to>
    <xdr:sp macro="" textlink="">
      <xdr:nvSpPr>
        <xdr:cNvPr id="124" name="フローチャート: 判断 123"/>
        <xdr:cNvSpPr/>
      </xdr:nvSpPr>
      <xdr:spPr>
        <a:xfrm>
          <a:off x="14744700" y="596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157163</xdr:rowOff>
    </xdr:from>
    <xdr:to>
      <xdr:col>76</xdr:col>
      <xdr:colOff>73025</xdr:colOff>
      <xdr:row>30</xdr:row>
      <xdr:rowOff>87313</xdr:rowOff>
    </xdr:to>
    <xdr:sp macro="" textlink="">
      <xdr:nvSpPr>
        <xdr:cNvPr id="130" name="楕円 129"/>
        <xdr:cNvSpPr/>
      </xdr:nvSpPr>
      <xdr:spPr>
        <a:xfrm>
          <a:off x="14744700" y="590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8590</xdr:rowOff>
    </xdr:from>
    <xdr:ext cx="340478" cy="259045"/>
    <xdr:sp macro="" textlink="">
      <xdr:nvSpPr>
        <xdr:cNvPr id="131" name="債務償還可能年数該当値テキスト"/>
        <xdr:cNvSpPr txBox="1"/>
      </xdr:nvSpPr>
      <xdr:spPr>
        <a:xfrm>
          <a:off x="14846300" y="57521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北海道斜里町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11,723
11,582
737.13
9,251,211
9,083,381
163,339
5,623,200
11,631,647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86.9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4" name="テキスト ボックス 43"/>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4" name="テキスト ボックス 53"/>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33746</xdr:rowOff>
    </xdr:from>
    <xdr:to>
      <xdr:col>24</xdr:col>
      <xdr:colOff>62865</xdr:colOff>
      <xdr:row>41</xdr:row>
      <xdr:rowOff>156210</xdr:rowOff>
    </xdr:to>
    <xdr:cxnSp macro="">
      <xdr:nvCxnSpPr>
        <xdr:cNvPr id="58" name="直線コネクタ 57"/>
        <xdr:cNvCxnSpPr/>
      </xdr:nvCxnSpPr>
      <xdr:spPr>
        <a:xfrm flipV="1">
          <a:off x="4634865" y="5863046"/>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405111" cy="259045"/>
    <xdr:sp macro="" textlink="">
      <xdr:nvSpPr>
        <xdr:cNvPr id="59" name="【道路】&#10;有形固定資産減価償却率最小値テキスト"/>
        <xdr:cNvSpPr txBox="1"/>
      </xdr:nvSpPr>
      <xdr:spPr>
        <a:xfrm>
          <a:off x="4673600" y="718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60" name="直線コネクタ 59"/>
        <xdr:cNvCxnSpPr/>
      </xdr:nvCxnSpPr>
      <xdr:spPr>
        <a:xfrm>
          <a:off x="4546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151873</xdr:rowOff>
    </xdr:from>
    <xdr:ext cx="405111" cy="259045"/>
    <xdr:sp macro="" textlink="">
      <xdr:nvSpPr>
        <xdr:cNvPr id="61" name="【道路】&#10;有形固定資産減価償却率最大値テキスト"/>
        <xdr:cNvSpPr txBox="1"/>
      </xdr:nvSpPr>
      <xdr:spPr>
        <a:xfrm>
          <a:off x="467360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33746</xdr:rowOff>
    </xdr:from>
    <xdr:to>
      <xdr:col>24</xdr:col>
      <xdr:colOff>152400</xdr:colOff>
      <xdr:row>34</xdr:row>
      <xdr:rowOff>33746</xdr:rowOff>
    </xdr:to>
    <xdr:cxnSp macro="">
      <xdr:nvCxnSpPr>
        <xdr:cNvPr id="62" name="直線コネクタ 61"/>
        <xdr:cNvCxnSpPr/>
      </xdr:nvCxnSpPr>
      <xdr:spPr>
        <a:xfrm>
          <a:off x="4546600" y="586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41746</xdr:rowOff>
    </xdr:from>
    <xdr:ext cx="405111" cy="259045"/>
    <xdr:sp macro="" textlink="">
      <xdr:nvSpPr>
        <xdr:cNvPr id="63" name="【道路】&#10;有形固定資産減価償却率平均値テキスト"/>
        <xdr:cNvSpPr txBox="1"/>
      </xdr:nvSpPr>
      <xdr:spPr>
        <a:xfrm>
          <a:off x="4673600" y="6385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18869</xdr:rowOff>
    </xdr:from>
    <xdr:to>
      <xdr:col>24</xdr:col>
      <xdr:colOff>114300</xdr:colOff>
      <xdr:row>38</xdr:row>
      <xdr:rowOff>120469</xdr:rowOff>
    </xdr:to>
    <xdr:sp macro="" textlink="">
      <xdr:nvSpPr>
        <xdr:cNvPr id="64" name="フローチャート: 判断 63"/>
        <xdr:cNvSpPr/>
      </xdr:nvSpPr>
      <xdr:spPr>
        <a:xfrm>
          <a:off x="45847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61323</xdr:rowOff>
    </xdr:from>
    <xdr:to>
      <xdr:col>20</xdr:col>
      <xdr:colOff>38100</xdr:colOff>
      <xdr:row>38</xdr:row>
      <xdr:rowOff>162923</xdr:rowOff>
    </xdr:to>
    <xdr:sp macro="" textlink="">
      <xdr:nvSpPr>
        <xdr:cNvPr id="65" name="フローチャート: 判断 64"/>
        <xdr:cNvSpPr/>
      </xdr:nvSpPr>
      <xdr:spPr>
        <a:xfrm>
          <a:off x="3746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36830</xdr:rowOff>
    </xdr:from>
    <xdr:to>
      <xdr:col>15</xdr:col>
      <xdr:colOff>101600</xdr:colOff>
      <xdr:row>39</xdr:row>
      <xdr:rowOff>138430</xdr:rowOff>
    </xdr:to>
    <xdr:sp macro="" textlink="">
      <xdr:nvSpPr>
        <xdr:cNvPr id="66" name="フローチャート: 判断 65"/>
        <xdr:cNvSpPr/>
      </xdr:nvSpPr>
      <xdr:spPr>
        <a:xfrm>
          <a:off x="2857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116840</xdr:rowOff>
    </xdr:from>
    <xdr:to>
      <xdr:col>24</xdr:col>
      <xdr:colOff>114300</xdr:colOff>
      <xdr:row>39</xdr:row>
      <xdr:rowOff>46990</xdr:rowOff>
    </xdr:to>
    <xdr:sp macro="" textlink="">
      <xdr:nvSpPr>
        <xdr:cNvPr id="72" name="楕円 71"/>
        <xdr:cNvSpPr/>
      </xdr:nvSpPr>
      <xdr:spPr>
        <a:xfrm>
          <a:off x="45847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95267</xdr:rowOff>
    </xdr:from>
    <xdr:ext cx="405111" cy="259045"/>
    <xdr:sp macro="" textlink="">
      <xdr:nvSpPr>
        <xdr:cNvPr id="73" name="【道路】&#10;有形固定資産減価償却率該当値テキスト"/>
        <xdr:cNvSpPr txBox="1"/>
      </xdr:nvSpPr>
      <xdr:spPr>
        <a:xfrm>
          <a:off x="4673600"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169091</xdr:rowOff>
    </xdr:from>
    <xdr:to>
      <xdr:col>20</xdr:col>
      <xdr:colOff>38100</xdr:colOff>
      <xdr:row>39</xdr:row>
      <xdr:rowOff>99241</xdr:rowOff>
    </xdr:to>
    <xdr:sp macro="" textlink="">
      <xdr:nvSpPr>
        <xdr:cNvPr id="74" name="楕円 73"/>
        <xdr:cNvSpPr/>
      </xdr:nvSpPr>
      <xdr:spPr>
        <a:xfrm>
          <a:off x="3746500" y="668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167640</xdr:rowOff>
    </xdr:from>
    <xdr:to>
      <xdr:col>24</xdr:col>
      <xdr:colOff>63500</xdr:colOff>
      <xdr:row>39</xdr:row>
      <xdr:rowOff>48441</xdr:rowOff>
    </xdr:to>
    <xdr:cxnSp macro="">
      <xdr:nvCxnSpPr>
        <xdr:cNvPr id="75" name="直線コネクタ 74"/>
        <xdr:cNvCxnSpPr/>
      </xdr:nvCxnSpPr>
      <xdr:spPr>
        <a:xfrm flipV="1">
          <a:off x="3797300" y="6682740"/>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46627</xdr:rowOff>
    </xdr:from>
    <xdr:to>
      <xdr:col>15</xdr:col>
      <xdr:colOff>101600</xdr:colOff>
      <xdr:row>39</xdr:row>
      <xdr:rowOff>148227</xdr:rowOff>
    </xdr:to>
    <xdr:sp macro="" textlink="">
      <xdr:nvSpPr>
        <xdr:cNvPr id="76" name="楕円 75"/>
        <xdr:cNvSpPr/>
      </xdr:nvSpPr>
      <xdr:spPr>
        <a:xfrm>
          <a:off x="2857500" y="673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48441</xdr:rowOff>
    </xdr:from>
    <xdr:to>
      <xdr:col>19</xdr:col>
      <xdr:colOff>177800</xdr:colOff>
      <xdr:row>39</xdr:row>
      <xdr:rowOff>97427</xdr:rowOff>
    </xdr:to>
    <xdr:cxnSp macro="">
      <xdr:nvCxnSpPr>
        <xdr:cNvPr id="77" name="直線コネクタ 76"/>
        <xdr:cNvCxnSpPr/>
      </xdr:nvCxnSpPr>
      <xdr:spPr>
        <a:xfrm flipV="1">
          <a:off x="2908300" y="6734991"/>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8000</xdr:rowOff>
    </xdr:from>
    <xdr:ext cx="405111" cy="259045"/>
    <xdr:sp macro="" textlink="">
      <xdr:nvSpPr>
        <xdr:cNvPr id="78" name="n_1aveValue【道路】&#10;有形固定資産減価償却率"/>
        <xdr:cNvSpPr txBox="1"/>
      </xdr:nvSpPr>
      <xdr:spPr>
        <a:xfrm>
          <a:off x="3582044" y="635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154957</xdr:rowOff>
    </xdr:from>
    <xdr:ext cx="405111" cy="259045"/>
    <xdr:sp macro="" textlink="">
      <xdr:nvSpPr>
        <xdr:cNvPr id="79" name="n_2aveValue【道路】&#10;有形固定資産減価償却率"/>
        <xdr:cNvSpPr txBox="1"/>
      </xdr:nvSpPr>
      <xdr:spPr>
        <a:xfrm>
          <a:off x="2705744" y="649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90368</xdr:rowOff>
    </xdr:from>
    <xdr:ext cx="405111" cy="259045"/>
    <xdr:sp macro="" textlink="">
      <xdr:nvSpPr>
        <xdr:cNvPr id="80" name="n_1mainValue【道路】&#10;有形固定資産減価償却率"/>
        <xdr:cNvSpPr txBox="1"/>
      </xdr:nvSpPr>
      <xdr:spPr>
        <a:xfrm>
          <a:off x="3582044" y="677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139354</xdr:rowOff>
    </xdr:from>
    <xdr:ext cx="405111" cy="259045"/>
    <xdr:sp macro="" textlink="">
      <xdr:nvSpPr>
        <xdr:cNvPr id="81" name="n_2mainValue【道路】&#10;有形固定資産減価償却率"/>
        <xdr:cNvSpPr txBox="1"/>
      </xdr:nvSpPr>
      <xdr:spPr>
        <a:xfrm>
          <a:off x="2705744" y="682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5" name="テキスト ボックス 9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7" name="テキスト ボックス 9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9" name="テキスト ボックス 9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1" name="テキスト ボックス 10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39510</xdr:rowOff>
    </xdr:from>
    <xdr:to>
      <xdr:col>54</xdr:col>
      <xdr:colOff>189865</xdr:colOff>
      <xdr:row>40</xdr:row>
      <xdr:rowOff>107347</xdr:rowOff>
    </xdr:to>
    <xdr:cxnSp macro="">
      <xdr:nvCxnSpPr>
        <xdr:cNvPr id="105" name="直線コネクタ 104"/>
        <xdr:cNvCxnSpPr/>
      </xdr:nvCxnSpPr>
      <xdr:spPr>
        <a:xfrm flipV="1">
          <a:off x="10476865" y="5697360"/>
          <a:ext cx="0" cy="1267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111174</xdr:rowOff>
    </xdr:from>
    <xdr:ext cx="534377" cy="259045"/>
    <xdr:sp macro="" textlink="">
      <xdr:nvSpPr>
        <xdr:cNvPr id="106" name="【道路】&#10;一人当たり延長最小値テキスト"/>
        <xdr:cNvSpPr txBox="1"/>
      </xdr:nvSpPr>
      <xdr:spPr>
        <a:xfrm>
          <a:off x="10515600" y="696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107347</xdr:rowOff>
    </xdr:from>
    <xdr:to>
      <xdr:col>55</xdr:col>
      <xdr:colOff>88900</xdr:colOff>
      <xdr:row>40</xdr:row>
      <xdr:rowOff>107347</xdr:rowOff>
    </xdr:to>
    <xdr:cxnSp macro="">
      <xdr:nvCxnSpPr>
        <xdr:cNvPr id="107" name="直線コネクタ 106"/>
        <xdr:cNvCxnSpPr/>
      </xdr:nvCxnSpPr>
      <xdr:spPr>
        <a:xfrm>
          <a:off x="10388600" y="696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157637</xdr:rowOff>
    </xdr:from>
    <xdr:ext cx="534377" cy="259045"/>
    <xdr:sp macro="" textlink="">
      <xdr:nvSpPr>
        <xdr:cNvPr id="108" name="【道路】&#10;一人当たり延長最大値テキスト"/>
        <xdr:cNvSpPr txBox="1"/>
      </xdr:nvSpPr>
      <xdr:spPr>
        <a:xfrm>
          <a:off x="10515600" y="5472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39510</xdr:rowOff>
    </xdr:from>
    <xdr:to>
      <xdr:col>55</xdr:col>
      <xdr:colOff>88900</xdr:colOff>
      <xdr:row>33</xdr:row>
      <xdr:rowOff>39510</xdr:rowOff>
    </xdr:to>
    <xdr:cxnSp macro="">
      <xdr:nvCxnSpPr>
        <xdr:cNvPr id="109" name="直線コネクタ 108"/>
        <xdr:cNvCxnSpPr/>
      </xdr:nvCxnSpPr>
      <xdr:spPr>
        <a:xfrm>
          <a:off x="10388600" y="569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94905</xdr:rowOff>
    </xdr:from>
    <xdr:ext cx="534377" cy="259045"/>
    <xdr:sp macro="" textlink="">
      <xdr:nvSpPr>
        <xdr:cNvPr id="110" name="【道路】&#10;一人当たり延長平均値テキスト"/>
        <xdr:cNvSpPr txBox="1"/>
      </xdr:nvSpPr>
      <xdr:spPr>
        <a:xfrm>
          <a:off x="10515600" y="6438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116478</xdr:rowOff>
    </xdr:from>
    <xdr:to>
      <xdr:col>55</xdr:col>
      <xdr:colOff>50800</xdr:colOff>
      <xdr:row>38</xdr:row>
      <xdr:rowOff>46628</xdr:rowOff>
    </xdr:to>
    <xdr:sp macro="" textlink="">
      <xdr:nvSpPr>
        <xdr:cNvPr id="111" name="フローチャート: 判断 110"/>
        <xdr:cNvSpPr/>
      </xdr:nvSpPr>
      <xdr:spPr>
        <a:xfrm>
          <a:off x="10426700" y="64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5188</xdr:rowOff>
    </xdr:from>
    <xdr:to>
      <xdr:col>50</xdr:col>
      <xdr:colOff>165100</xdr:colOff>
      <xdr:row>38</xdr:row>
      <xdr:rowOff>106788</xdr:rowOff>
    </xdr:to>
    <xdr:sp macro="" textlink="">
      <xdr:nvSpPr>
        <xdr:cNvPr id="112" name="フローチャート: 判断 111"/>
        <xdr:cNvSpPr/>
      </xdr:nvSpPr>
      <xdr:spPr>
        <a:xfrm>
          <a:off x="9588500" y="6520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87846</xdr:rowOff>
    </xdr:from>
    <xdr:to>
      <xdr:col>46</xdr:col>
      <xdr:colOff>38100</xdr:colOff>
      <xdr:row>38</xdr:row>
      <xdr:rowOff>17996</xdr:rowOff>
    </xdr:to>
    <xdr:sp macro="" textlink="">
      <xdr:nvSpPr>
        <xdr:cNvPr id="113" name="フローチャート: 判断 112"/>
        <xdr:cNvSpPr/>
      </xdr:nvSpPr>
      <xdr:spPr>
        <a:xfrm>
          <a:off x="8699500" y="643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36354</xdr:rowOff>
    </xdr:from>
    <xdr:to>
      <xdr:col>55</xdr:col>
      <xdr:colOff>50800</xdr:colOff>
      <xdr:row>37</xdr:row>
      <xdr:rowOff>137954</xdr:rowOff>
    </xdr:to>
    <xdr:sp macro="" textlink="">
      <xdr:nvSpPr>
        <xdr:cNvPr id="119" name="楕円 118"/>
        <xdr:cNvSpPr/>
      </xdr:nvSpPr>
      <xdr:spPr>
        <a:xfrm>
          <a:off x="10426700" y="638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59231</xdr:rowOff>
    </xdr:from>
    <xdr:ext cx="534377" cy="259045"/>
    <xdr:sp macro="" textlink="">
      <xdr:nvSpPr>
        <xdr:cNvPr id="120" name="【道路】&#10;一人当たり延長該当値テキスト"/>
        <xdr:cNvSpPr txBox="1"/>
      </xdr:nvSpPr>
      <xdr:spPr>
        <a:xfrm>
          <a:off x="10515600" y="623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53080</xdr:rowOff>
    </xdr:from>
    <xdr:to>
      <xdr:col>50</xdr:col>
      <xdr:colOff>165100</xdr:colOff>
      <xdr:row>37</xdr:row>
      <xdr:rowOff>154680</xdr:rowOff>
    </xdr:to>
    <xdr:sp macro="" textlink="">
      <xdr:nvSpPr>
        <xdr:cNvPr id="121" name="楕円 120"/>
        <xdr:cNvSpPr/>
      </xdr:nvSpPr>
      <xdr:spPr>
        <a:xfrm>
          <a:off x="9588500" y="639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87154</xdr:rowOff>
    </xdr:from>
    <xdr:to>
      <xdr:col>55</xdr:col>
      <xdr:colOff>0</xdr:colOff>
      <xdr:row>37</xdr:row>
      <xdr:rowOff>103880</xdr:rowOff>
    </xdr:to>
    <xdr:cxnSp macro="">
      <xdr:nvCxnSpPr>
        <xdr:cNvPr id="122" name="直線コネクタ 121"/>
        <xdr:cNvCxnSpPr/>
      </xdr:nvCxnSpPr>
      <xdr:spPr>
        <a:xfrm flipV="1">
          <a:off x="9639300" y="6430804"/>
          <a:ext cx="838200" cy="1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63424</xdr:rowOff>
    </xdr:from>
    <xdr:to>
      <xdr:col>46</xdr:col>
      <xdr:colOff>38100</xdr:colOff>
      <xdr:row>37</xdr:row>
      <xdr:rowOff>165024</xdr:rowOff>
    </xdr:to>
    <xdr:sp macro="" textlink="">
      <xdr:nvSpPr>
        <xdr:cNvPr id="123" name="楕円 122"/>
        <xdr:cNvSpPr/>
      </xdr:nvSpPr>
      <xdr:spPr>
        <a:xfrm>
          <a:off x="8699500" y="640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103880</xdr:rowOff>
    </xdr:from>
    <xdr:to>
      <xdr:col>50</xdr:col>
      <xdr:colOff>114300</xdr:colOff>
      <xdr:row>37</xdr:row>
      <xdr:rowOff>114224</xdr:rowOff>
    </xdr:to>
    <xdr:cxnSp macro="">
      <xdr:nvCxnSpPr>
        <xdr:cNvPr id="124" name="直線コネクタ 123"/>
        <xdr:cNvCxnSpPr/>
      </xdr:nvCxnSpPr>
      <xdr:spPr>
        <a:xfrm flipV="1">
          <a:off x="8750300" y="6447530"/>
          <a:ext cx="889000" cy="10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97915</xdr:rowOff>
    </xdr:from>
    <xdr:ext cx="534377" cy="259045"/>
    <xdr:sp macro="" textlink="">
      <xdr:nvSpPr>
        <xdr:cNvPr id="125" name="n_1aveValue【道路】&#10;一人当たり延長"/>
        <xdr:cNvSpPr txBox="1"/>
      </xdr:nvSpPr>
      <xdr:spPr>
        <a:xfrm>
          <a:off x="9359411" y="661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9123</xdr:rowOff>
    </xdr:from>
    <xdr:ext cx="534377" cy="259045"/>
    <xdr:sp macro="" textlink="">
      <xdr:nvSpPr>
        <xdr:cNvPr id="126" name="n_2aveValue【道路】&#10;一人当たり延長"/>
        <xdr:cNvSpPr txBox="1"/>
      </xdr:nvSpPr>
      <xdr:spPr>
        <a:xfrm>
          <a:off x="8483111" y="6524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171207</xdr:rowOff>
    </xdr:from>
    <xdr:ext cx="534377" cy="259045"/>
    <xdr:sp macro="" textlink="">
      <xdr:nvSpPr>
        <xdr:cNvPr id="127" name="n_1mainValue【道路】&#10;一人当たり延長"/>
        <xdr:cNvSpPr txBox="1"/>
      </xdr:nvSpPr>
      <xdr:spPr>
        <a:xfrm>
          <a:off x="9359411" y="617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10101</xdr:rowOff>
    </xdr:from>
    <xdr:ext cx="534377" cy="259045"/>
    <xdr:sp macro="" textlink="">
      <xdr:nvSpPr>
        <xdr:cNvPr id="128" name="n_2mainValue【道路】&#10;一人当たり延長"/>
        <xdr:cNvSpPr txBox="1"/>
      </xdr:nvSpPr>
      <xdr:spPr>
        <a:xfrm>
          <a:off x="8483111" y="618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9" name="テキスト ボックス 138"/>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0" name="直線コネクタ 13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1" name="テキスト ボックス 140"/>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2" name="直線コネクタ 14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3" name="テキスト ボックス 14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4" name="直線コネクタ 14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5" name="テキスト ボックス 14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6" name="直線コネクタ 14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7" name="テキスト ボックス 146"/>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18288</xdr:rowOff>
    </xdr:from>
    <xdr:to>
      <xdr:col>24</xdr:col>
      <xdr:colOff>62865</xdr:colOff>
      <xdr:row>63</xdr:row>
      <xdr:rowOff>112014</xdr:rowOff>
    </xdr:to>
    <xdr:cxnSp macro="">
      <xdr:nvCxnSpPr>
        <xdr:cNvPr id="151" name="直線コネクタ 150"/>
        <xdr:cNvCxnSpPr/>
      </xdr:nvCxnSpPr>
      <xdr:spPr>
        <a:xfrm flipV="1">
          <a:off x="4634865" y="9619488"/>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115841</xdr:rowOff>
    </xdr:from>
    <xdr:ext cx="405111" cy="259045"/>
    <xdr:sp macro="" textlink="">
      <xdr:nvSpPr>
        <xdr:cNvPr id="152" name="【橋りょう・トンネル】&#10;有形固定資産減価償却率最小値テキスト"/>
        <xdr:cNvSpPr txBox="1"/>
      </xdr:nvSpPr>
      <xdr:spPr>
        <a:xfrm>
          <a:off x="4673600" y="1091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112014</xdr:rowOff>
    </xdr:from>
    <xdr:to>
      <xdr:col>24</xdr:col>
      <xdr:colOff>152400</xdr:colOff>
      <xdr:row>63</xdr:row>
      <xdr:rowOff>112014</xdr:rowOff>
    </xdr:to>
    <xdr:cxnSp macro="">
      <xdr:nvCxnSpPr>
        <xdr:cNvPr id="153" name="直線コネクタ 152"/>
        <xdr:cNvCxnSpPr/>
      </xdr:nvCxnSpPr>
      <xdr:spPr>
        <a:xfrm>
          <a:off x="4546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136415</xdr:rowOff>
    </xdr:from>
    <xdr:ext cx="405111" cy="259045"/>
    <xdr:sp macro="" textlink="">
      <xdr:nvSpPr>
        <xdr:cNvPr id="154" name="【橋りょう・トンネル】&#10;有形固定資産減価償却率最大値テキスト"/>
        <xdr:cNvSpPr txBox="1"/>
      </xdr:nvSpPr>
      <xdr:spPr>
        <a:xfrm>
          <a:off x="4673600" y="9394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18288</xdr:rowOff>
    </xdr:from>
    <xdr:to>
      <xdr:col>24</xdr:col>
      <xdr:colOff>152400</xdr:colOff>
      <xdr:row>56</xdr:row>
      <xdr:rowOff>18288</xdr:rowOff>
    </xdr:to>
    <xdr:cxnSp macro="">
      <xdr:nvCxnSpPr>
        <xdr:cNvPr id="155" name="直線コネクタ 154"/>
        <xdr:cNvCxnSpPr/>
      </xdr:nvCxnSpPr>
      <xdr:spPr>
        <a:xfrm>
          <a:off x="4546600" y="9619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69359</xdr:rowOff>
    </xdr:from>
    <xdr:ext cx="405111" cy="259045"/>
    <xdr:sp macro="" textlink="">
      <xdr:nvSpPr>
        <xdr:cNvPr id="156" name="【橋りょう・トンネル】&#10;有形固定資産減価償却率平均値テキスト"/>
        <xdr:cNvSpPr txBox="1"/>
      </xdr:nvSpPr>
      <xdr:spPr>
        <a:xfrm>
          <a:off x="4673600" y="101849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90932</xdr:rowOff>
    </xdr:from>
    <xdr:to>
      <xdr:col>24</xdr:col>
      <xdr:colOff>114300</xdr:colOff>
      <xdr:row>60</xdr:row>
      <xdr:rowOff>21082</xdr:rowOff>
    </xdr:to>
    <xdr:sp macro="" textlink="">
      <xdr:nvSpPr>
        <xdr:cNvPr id="157" name="フローチャート: 判断 156"/>
        <xdr:cNvSpPr/>
      </xdr:nvSpPr>
      <xdr:spPr>
        <a:xfrm>
          <a:off x="4584700" y="1020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8636</xdr:rowOff>
    </xdr:from>
    <xdr:to>
      <xdr:col>20</xdr:col>
      <xdr:colOff>38100</xdr:colOff>
      <xdr:row>59</xdr:row>
      <xdr:rowOff>110236</xdr:rowOff>
    </xdr:to>
    <xdr:sp macro="" textlink="">
      <xdr:nvSpPr>
        <xdr:cNvPr id="158" name="フローチャート: 判断 157"/>
        <xdr:cNvSpPr/>
      </xdr:nvSpPr>
      <xdr:spPr>
        <a:xfrm>
          <a:off x="37465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33782</xdr:rowOff>
    </xdr:from>
    <xdr:to>
      <xdr:col>15</xdr:col>
      <xdr:colOff>101600</xdr:colOff>
      <xdr:row>60</xdr:row>
      <xdr:rowOff>135382</xdr:rowOff>
    </xdr:to>
    <xdr:sp macro="" textlink="">
      <xdr:nvSpPr>
        <xdr:cNvPr id="159" name="フローチャート: 判断 158"/>
        <xdr:cNvSpPr/>
      </xdr:nvSpPr>
      <xdr:spPr>
        <a:xfrm>
          <a:off x="2857500" y="1032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161798</xdr:rowOff>
    </xdr:from>
    <xdr:to>
      <xdr:col>24</xdr:col>
      <xdr:colOff>114300</xdr:colOff>
      <xdr:row>59</xdr:row>
      <xdr:rowOff>91948</xdr:rowOff>
    </xdr:to>
    <xdr:sp macro="" textlink="">
      <xdr:nvSpPr>
        <xdr:cNvPr id="165" name="楕円 164"/>
        <xdr:cNvSpPr/>
      </xdr:nvSpPr>
      <xdr:spPr>
        <a:xfrm>
          <a:off x="4584700" y="1010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13225</xdr:rowOff>
    </xdr:from>
    <xdr:ext cx="405111" cy="259045"/>
    <xdr:sp macro="" textlink="">
      <xdr:nvSpPr>
        <xdr:cNvPr id="166" name="【橋りょう・トンネル】&#10;有形固定資産減価償却率該当値テキスト"/>
        <xdr:cNvSpPr txBox="1"/>
      </xdr:nvSpPr>
      <xdr:spPr>
        <a:xfrm>
          <a:off x="4673600" y="995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29210</xdr:rowOff>
    </xdr:from>
    <xdr:to>
      <xdr:col>20</xdr:col>
      <xdr:colOff>38100</xdr:colOff>
      <xdr:row>59</xdr:row>
      <xdr:rowOff>130810</xdr:rowOff>
    </xdr:to>
    <xdr:sp macro="" textlink="">
      <xdr:nvSpPr>
        <xdr:cNvPr id="167" name="楕円 166"/>
        <xdr:cNvSpPr/>
      </xdr:nvSpPr>
      <xdr:spPr>
        <a:xfrm>
          <a:off x="3746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41148</xdr:rowOff>
    </xdr:from>
    <xdr:to>
      <xdr:col>24</xdr:col>
      <xdr:colOff>63500</xdr:colOff>
      <xdr:row>59</xdr:row>
      <xdr:rowOff>80010</xdr:rowOff>
    </xdr:to>
    <xdr:cxnSp macro="">
      <xdr:nvCxnSpPr>
        <xdr:cNvPr id="168" name="直線コネクタ 167"/>
        <xdr:cNvCxnSpPr/>
      </xdr:nvCxnSpPr>
      <xdr:spPr>
        <a:xfrm flipV="1">
          <a:off x="3797300" y="10156698"/>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65786</xdr:rowOff>
    </xdr:from>
    <xdr:to>
      <xdr:col>15</xdr:col>
      <xdr:colOff>101600</xdr:colOff>
      <xdr:row>59</xdr:row>
      <xdr:rowOff>167386</xdr:rowOff>
    </xdr:to>
    <xdr:sp macro="" textlink="">
      <xdr:nvSpPr>
        <xdr:cNvPr id="169" name="楕円 168"/>
        <xdr:cNvSpPr/>
      </xdr:nvSpPr>
      <xdr:spPr>
        <a:xfrm>
          <a:off x="2857500" y="1018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80010</xdr:rowOff>
    </xdr:from>
    <xdr:to>
      <xdr:col>19</xdr:col>
      <xdr:colOff>177800</xdr:colOff>
      <xdr:row>59</xdr:row>
      <xdr:rowOff>116586</xdr:rowOff>
    </xdr:to>
    <xdr:cxnSp macro="">
      <xdr:nvCxnSpPr>
        <xdr:cNvPr id="170" name="直線コネクタ 169"/>
        <xdr:cNvCxnSpPr/>
      </xdr:nvCxnSpPr>
      <xdr:spPr>
        <a:xfrm flipV="1">
          <a:off x="2908300" y="101955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126763</xdr:rowOff>
    </xdr:from>
    <xdr:ext cx="405111" cy="259045"/>
    <xdr:sp macro="" textlink="">
      <xdr:nvSpPr>
        <xdr:cNvPr id="171" name="n_1aveValue【橋りょう・トンネル】&#10;有形固定資産減価償却率"/>
        <xdr:cNvSpPr txBox="1"/>
      </xdr:nvSpPr>
      <xdr:spPr>
        <a:xfrm>
          <a:off x="3582044" y="989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126509</xdr:rowOff>
    </xdr:from>
    <xdr:ext cx="405111" cy="259045"/>
    <xdr:sp macro="" textlink="">
      <xdr:nvSpPr>
        <xdr:cNvPr id="172" name="n_2aveValue【橋りょう・トンネル】&#10;有形固定資産減価償却率"/>
        <xdr:cNvSpPr txBox="1"/>
      </xdr:nvSpPr>
      <xdr:spPr>
        <a:xfrm>
          <a:off x="2705744" y="10413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121937</xdr:rowOff>
    </xdr:from>
    <xdr:ext cx="405111" cy="259045"/>
    <xdr:sp macro="" textlink="">
      <xdr:nvSpPr>
        <xdr:cNvPr id="173" name="n_1mainValue【橋りょう・トンネル】&#10;有形固定資産減価償却率"/>
        <xdr:cNvSpPr txBox="1"/>
      </xdr:nvSpPr>
      <xdr:spPr>
        <a:xfrm>
          <a:off x="35820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12463</xdr:rowOff>
    </xdr:from>
    <xdr:ext cx="405111" cy="259045"/>
    <xdr:sp macro="" textlink="">
      <xdr:nvSpPr>
        <xdr:cNvPr id="174" name="n_2mainValue【橋りょう・トンネル】&#10;有形固定資産減価償却率"/>
        <xdr:cNvSpPr txBox="1"/>
      </xdr:nvSpPr>
      <xdr:spPr>
        <a:xfrm>
          <a:off x="2705744" y="995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5" name="直線コネクタ 18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6" name="テキスト ボックス 18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7" name="直線コネクタ 18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8" name="テキスト ボックス 18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9" name="直線コネクタ 18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0" name="テキスト ボックス 18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1" name="直線コネクタ 19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2" name="テキスト ボックス 19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3" name="直線コネクタ 19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4" name="テキスト ボックス 19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6" name="テキスト ボックス 19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72768</xdr:rowOff>
    </xdr:from>
    <xdr:to>
      <xdr:col>54</xdr:col>
      <xdr:colOff>189865</xdr:colOff>
      <xdr:row>64</xdr:row>
      <xdr:rowOff>14182</xdr:rowOff>
    </xdr:to>
    <xdr:cxnSp macro="">
      <xdr:nvCxnSpPr>
        <xdr:cNvPr id="198" name="直線コネクタ 197"/>
        <xdr:cNvCxnSpPr/>
      </xdr:nvCxnSpPr>
      <xdr:spPr>
        <a:xfrm flipV="1">
          <a:off x="10476865" y="9502518"/>
          <a:ext cx="0" cy="148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18009</xdr:rowOff>
    </xdr:from>
    <xdr:ext cx="534377" cy="259045"/>
    <xdr:sp macro="" textlink="">
      <xdr:nvSpPr>
        <xdr:cNvPr id="199" name="【橋りょう・トンネル】&#10;一人当たり有形固定資産（償却資産）額最小値テキスト"/>
        <xdr:cNvSpPr txBox="1"/>
      </xdr:nvSpPr>
      <xdr:spPr>
        <a:xfrm>
          <a:off x="10515600" y="1099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14182</xdr:rowOff>
    </xdr:from>
    <xdr:to>
      <xdr:col>55</xdr:col>
      <xdr:colOff>88900</xdr:colOff>
      <xdr:row>64</xdr:row>
      <xdr:rowOff>14182</xdr:rowOff>
    </xdr:to>
    <xdr:cxnSp macro="">
      <xdr:nvCxnSpPr>
        <xdr:cNvPr id="200" name="直線コネクタ 199"/>
        <xdr:cNvCxnSpPr/>
      </xdr:nvCxnSpPr>
      <xdr:spPr>
        <a:xfrm>
          <a:off x="10388600" y="10986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19445</xdr:rowOff>
    </xdr:from>
    <xdr:ext cx="690189" cy="259045"/>
    <xdr:sp macro="" textlink="">
      <xdr:nvSpPr>
        <xdr:cNvPr id="201" name="【橋りょう・トンネル】&#10;一人当たり有形固定資産（償却資産）額最大値テキスト"/>
        <xdr:cNvSpPr txBox="1"/>
      </xdr:nvSpPr>
      <xdr:spPr>
        <a:xfrm>
          <a:off x="10515600" y="927774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72768</xdr:rowOff>
    </xdr:from>
    <xdr:to>
      <xdr:col>55</xdr:col>
      <xdr:colOff>88900</xdr:colOff>
      <xdr:row>55</xdr:row>
      <xdr:rowOff>72768</xdr:rowOff>
    </xdr:to>
    <xdr:cxnSp macro="">
      <xdr:nvCxnSpPr>
        <xdr:cNvPr id="202" name="直線コネクタ 201"/>
        <xdr:cNvCxnSpPr/>
      </xdr:nvCxnSpPr>
      <xdr:spPr>
        <a:xfrm>
          <a:off x="10388600" y="9502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144832</xdr:rowOff>
    </xdr:from>
    <xdr:ext cx="599010" cy="259045"/>
    <xdr:sp macro="" textlink="">
      <xdr:nvSpPr>
        <xdr:cNvPr id="203" name="【橋りょう・トンネル】&#10;一人当たり有形固定資産（償却資産）額平均値テキスト"/>
        <xdr:cNvSpPr txBox="1"/>
      </xdr:nvSpPr>
      <xdr:spPr>
        <a:xfrm>
          <a:off x="10515600" y="10431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166405</xdr:rowOff>
    </xdr:from>
    <xdr:to>
      <xdr:col>55</xdr:col>
      <xdr:colOff>50800</xdr:colOff>
      <xdr:row>61</xdr:row>
      <xdr:rowOff>96555</xdr:rowOff>
    </xdr:to>
    <xdr:sp macro="" textlink="">
      <xdr:nvSpPr>
        <xdr:cNvPr id="204" name="フローチャート: 判断 203"/>
        <xdr:cNvSpPr/>
      </xdr:nvSpPr>
      <xdr:spPr>
        <a:xfrm>
          <a:off x="10426700" y="1045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42604</xdr:rowOff>
    </xdr:from>
    <xdr:to>
      <xdr:col>50</xdr:col>
      <xdr:colOff>165100</xdr:colOff>
      <xdr:row>61</xdr:row>
      <xdr:rowOff>144204</xdr:rowOff>
    </xdr:to>
    <xdr:sp macro="" textlink="">
      <xdr:nvSpPr>
        <xdr:cNvPr id="205" name="フローチャート: 判断 204"/>
        <xdr:cNvSpPr/>
      </xdr:nvSpPr>
      <xdr:spPr>
        <a:xfrm>
          <a:off x="9588500" y="1050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58</xdr:row>
      <xdr:rowOff>140485</xdr:rowOff>
    </xdr:from>
    <xdr:to>
      <xdr:col>46</xdr:col>
      <xdr:colOff>38100</xdr:colOff>
      <xdr:row>59</xdr:row>
      <xdr:rowOff>70635</xdr:rowOff>
    </xdr:to>
    <xdr:sp macro="" textlink="">
      <xdr:nvSpPr>
        <xdr:cNvPr id="206" name="フローチャート: 判断 205"/>
        <xdr:cNvSpPr/>
      </xdr:nvSpPr>
      <xdr:spPr>
        <a:xfrm>
          <a:off x="8699500" y="1008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84621</xdr:rowOff>
    </xdr:from>
    <xdr:to>
      <xdr:col>55</xdr:col>
      <xdr:colOff>50800</xdr:colOff>
      <xdr:row>61</xdr:row>
      <xdr:rowOff>14771</xdr:rowOff>
    </xdr:to>
    <xdr:sp macro="" textlink="">
      <xdr:nvSpPr>
        <xdr:cNvPr id="212" name="楕円 211"/>
        <xdr:cNvSpPr/>
      </xdr:nvSpPr>
      <xdr:spPr>
        <a:xfrm>
          <a:off x="10426700" y="1037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107498</xdr:rowOff>
    </xdr:from>
    <xdr:ext cx="599010" cy="259045"/>
    <xdr:sp macro="" textlink="">
      <xdr:nvSpPr>
        <xdr:cNvPr id="213" name="【橋りょう・トンネル】&#10;一人当たり有形固定資産（償却資産）額該当値テキスト"/>
        <xdr:cNvSpPr txBox="1"/>
      </xdr:nvSpPr>
      <xdr:spPr>
        <a:xfrm>
          <a:off x="10515600" y="10223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91963</xdr:rowOff>
    </xdr:from>
    <xdr:to>
      <xdr:col>50</xdr:col>
      <xdr:colOff>165100</xdr:colOff>
      <xdr:row>61</xdr:row>
      <xdr:rowOff>22113</xdr:rowOff>
    </xdr:to>
    <xdr:sp macro="" textlink="">
      <xdr:nvSpPr>
        <xdr:cNvPr id="214" name="楕円 213"/>
        <xdr:cNvSpPr/>
      </xdr:nvSpPr>
      <xdr:spPr>
        <a:xfrm>
          <a:off x="9588500" y="1037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135421</xdr:rowOff>
    </xdr:from>
    <xdr:to>
      <xdr:col>55</xdr:col>
      <xdr:colOff>0</xdr:colOff>
      <xdr:row>60</xdr:row>
      <xdr:rowOff>142763</xdr:rowOff>
    </xdr:to>
    <xdr:cxnSp macro="">
      <xdr:nvCxnSpPr>
        <xdr:cNvPr id="215" name="直線コネクタ 214"/>
        <xdr:cNvCxnSpPr/>
      </xdr:nvCxnSpPr>
      <xdr:spPr>
        <a:xfrm flipV="1">
          <a:off x="9639300" y="10422421"/>
          <a:ext cx="838200" cy="7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100829</xdr:rowOff>
    </xdr:from>
    <xdr:to>
      <xdr:col>46</xdr:col>
      <xdr:colOff>38100</xdr:colOff>
      <xdr:row>61</xdr:row>
      <xdr:rowOff>30979</xdr:rowOff>
    </xdr:to>
    <xdr:sp macro="" textlink="">
      <xdr:nvSpPr>
        <xdr:cNvPr id="216" name="楕円 215"/>
        <xdr:cNvSpPr/>
      </xdr:nvSpPr>
      <xdr:spPr>
        <a:xfrm>
          <a:off x="8699500" y="1038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142763</xdr:rowOff>
    </xdr:from>
    <xdr:to>
      <xdr:col>50</xdr:col>
      <xdr:colOff>114300</xdr:colOff>
      <xdr:row>60</xdr:row>
      <xdr:rowOff>151629</xdr:rowOff>
    </xdr:to>
    <xdr:cxnSp macro="">
      <xdr:nvCxnSpPr>
        <xdr:cNvPr id="217" name="直線コネクタ 216"/>
        <xdr:cNvCxnSpPr/>
      </xdr:nvCxnSpPr>
      <xdr:spPr>
        <a:xfrm flipV="1">
          <a:off x="8750300" y="10429763"/>
          <a:ext cx="889000" cy="8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135331</xdr:rowOff>
    </xdr:from>
    <xdr:ext cx="599010" cy="259045"/>
    <xdr:sp macro="" textlink="">
      <xdr:nvSpPr>
        <xdr:cNvPr id="218" name="n_1aveValue【橋りょう・トンネル】&#10;一人当たり有形固定資産（償却資産）額"/>
        <xdr:cNvSpPr txBox="1"/>
      </xdr:nvSpPr>
      <xdr:spPr>
        <a:xfrm>
          <a:off x="9327095" y="10593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87162</xdr:rowOff>
    </xdr:from>
    <xdr:ext cx="599010" cy="259045"/>
    <xdr:sp macro="" textlink="">
      <xdr:nvSpPr>
        <xdr:cNvPr id="219" name="n_2aveValue【橋りょう・トンネル】&#10;一人当たり有形固定資産（償却資産）額"/>
        <xdr:cNvSpPr txBox="1"/>
      </xdr:nvSpPr>
      <xdr:spPr>
        <a:xfrm>
          <a:off x="8450795" y="9859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38640</xdr:rowOff>
    </xdr:from>
    <xdr:ext cx="599010" cy="259045"/>
    <xdr:sp macro="" textlink="">
      <xdr:nvSpPr>
        <xdr:cNvPr id="220" name="n_1mainValue【橋りょう・トンネル】&#10;一人当たり有形固定資産（償却資産）額"/>
        <xdr:cNvSpPr txBox="1"/>
      </xdr:nvSpPr>
      <xdr:spPr>
        <a:xfrm>
          <a:off x="9327095" y="10154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22106</xdr:rowOff>
    </xdr:from>
    <xdr:ext cx="599010" cy="259045"/>
    <xdr:sp macro="" textlink="">
      <xdr:nvSpPr>
        <xdr:cNvPr id="221" name="n_2mainValue【橋りょう・トンネル】&#10;一人当たり有形固定資産（償却資産）額"/>
        <xdr:cNvSpPr txBox="1"/>
      </xdr:nvSpPr>
      <xdr:spPr>
        <a:xfrm>
          <a:off x="8450795" y="1048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0" name="テキスト ボックス 22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1" name="直線コネクタ 23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2" name="テキスト ボックス 23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3" name="直線コネクタ 23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4" name="テキスト ボックス 233"/>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5" name="直線コネクタ 23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6" name="テキスト ボックス 23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7" name="直線コネクタ 23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8" name="テキスト ボックス 23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9" name="直線コネクタ 23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40" name="テキスト ボックス 239"/>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1" name="直線コネクタ 24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2" name="テキスト ボックス 24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97537</xdr:rowOff>
    </xdr:to>
    <xdr:cxnSp macro="">
      <xdr:nvCxnSpPr>
        <xdr:cNvPr id="244" name="直線コネクタ 243"/>
        <xdr:cNvCxnSpPr/>
      </xdr:nvCxnSpPr>
      <xdr:spPr>
        <a:xfrm flipV="1">
          <a:off x="4634865" y="13422630"/>
          <a:ext cx="0" cy="1419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101364</xdr:rowOff>
    </xdr:from>
    <xdr:ext cx="405111" cy="259045"/>
    <xdr:sp macro="" textlink="">
      <xdr:nvSpPr>
        <xdr:cNvPr id="245" name="【公営住宅】&#10;有形固定資産減価償却率最小値テキスト"/>
        <xdr:cNvSpPr txBox="1"/>
      </xdr:nvSpPr>
      <xdr:spPr>
        <a:xfrm>
          <a:off x="4673600" y="14846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97537</xdr:rowOff>
    </xdr:from>
    <xdr:to>
      <xdr:col>24</xdr:col>
      <xdr:colOff>152400</xdr:colOff>
      <xdr:row>86</xdr:row>
      <xdr:rowOff>97537</xdr:rowOff>
    </xdr:to>
    <xdr:cxnSp macro="">
      <xdr:nvCxnSpPr>
        <xdr:cNvPr id="246" name="直線コネクタ 245"/>
        <xdr:cNvCxnSpPr/>
      </xdr:nvCxnSpPr>
      <xdr:spPr>
        <a:xfrm>
          <a:off x="4546600" y="148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405111" cy="259045"/>
    <xdr:sp macro="" textlink="">
      <xdr:nvSpPr>
        <xdr:cNvPr id="247" name="【公営住宅】&#10;有形固定資産減価償却率最大値テキスト"/>
        <xdr:cNvSpPr txBox="1"/>
      </xdr:nvSpPr>
      <xdr:spPr>
        <a:xfrm>
          <a:off x="46736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48" name="直線コネクタ 247"/>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135907</xdr:rowOff>
    </xdr:from>
    <xdr:ext cx="405111" cy="259045"/>
    <xdr:sp macro="" textlink="">
      <xdr:nvSpPr>
        <xdr:cNvPr id="249" name="【公営住宅】&#10;有形固定資産減価償却率平均値テキスト"/>
        <xdr:cNvSpPr txBox="1"/>
      </xdr:nvSpPr>
      <xdr:spPr>
        <a:xfrm>
          <a:off x="4673600" y="1402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113030</xdr:rowOff>
    </xdr:from>
    <xdr:to>
      <xdr:col>24</xdr:col>
      <xdr:colOff>114300</xdr:colOff>
      <xdr:row>83</xdr:row>
      <xdr:rowOff>43180</xdr:rowOff>
    </xdr:to>
    <xdr:sp macro="" textlink="">
      <xdr:nvSpPr>
        <xdr:cNvPr id="250" name="フローチャート: 判断 249"/>
        <xdr:cNvSpPr/>
      </xdr:nvSpPr>
      <xdr:spPr>
        <a:xfrm>
          <a:off x="4584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117602</xdr:rowOff>
    </xdr:from>
    <xdr:to>
      <xdr:col>20</xdr:col>
      <xdr:colOff>38100</xdr:colOff>
      <xdr:row>83</xdr:row>
      <xdr:rowOff>47752</xdr:rowOff>
    </xdr:to>
    <xdr:sp macro="" textlink="">
      <xdr:nvSpPr>
        <xdr:cNvPr id="251" name="フローチャート: 判断 250"/>
        <xdr:cNvSpPr/>
      </xdr:nvSpPr>
      <xdr:spPr>
        <a:xfrm>
          <a:off x="3746500" y="1417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69596</xdr:rowOff>
    </xdr:from>
    <xdr:to>
      <xdr:col>15</xdr:col>
      <xdr:colOff>101600</xdr:colOff>
      <xdr:row>82</xdr:row>
      <xdr:rowOff>171196</xdr:rowOff>
    </xdr:to>
    <xdr:sp macro="" textlink="">
      <xdr:nvSpPr>
        <xdr:cNvPr id="252" name="フローチャート: 判断 251"/>
        <xdr:cNvSpPr/>
      </xdr:nvSpPr>
      <xdr:spPr>
        <a:xfrm>
          <a:off x="2857500" y="1412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3" name="テキスト ボックス 25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4" name="テキスト ボックス 25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5" name="テキスト ボックス 25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6" name="テキスト ボックス 25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7" name="テキスト ボックス 25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1015</xdr:rowOff>
    </xdr:from>
    <xdr:to>
      <xdr:col>24</xdr:col>
      <xdr:colOff>114300</xdr:colOff>
      <xdr:row>84</xdr:row>
      <xdr:rowOff>102615</xdr:rowOff>
    </xdr:to>
    <xdr:sp macro="" textlink="">
      <xdr:nvSpPr>
        <xdr:cNvPr id="258" name="楕円 257"/>
        <xdr:cNvSpPr/>
      </xdr:nvSpPr>
      <xdr:spPr>
        <a:xfrm>
          <a:off x="45847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150892</xdr:rowOff>
    </xdr:from>
    <xdr:ext cx="405111" cy="259045"/>
    <xdr:sp macro="" textlink="">
      <xdr:nvSpPr>
        <xdr:cNvPr id="259" name="【公営住宅】&#10;有形固定資産減価償却率該当値テキスト"/>
        <xdr:cNvSpPr txBox="1"/>
      </xdr:nvSpPr>
      <xdr:spPr>
        <a:xfrm>
          <a:off x="4673600" y="14381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122174</xdr:rowOff>
    </xdr:from>
    <xdr:to>
      <xdr:col>20</xdr:col>
      <xdr:colOff>38100</xdr:colOff>
      <xdr:row>84</xdr:row>
      <xdr:rowOff>52324</xdr:rowOff>
    </xdr:to>
    <xdr:sp macro="" textlink="">
      <xdr:nvSpPr>
        <xdr:cNvPr id="260" name="楕円 259"/>
        <xdr:cNvSpPr/>
      </xdr:nvSpPr>
      <xdr:spPr>
        <a:xfrm>
          <a:off x="3746500" y="1435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1524</xdr:rowOff>
    </xdr:from>
    <xdr:to>
      <xdr:col>24</xdr:col>
      <xdr:colOff>63500</xdr:colOff>
      <xdr:row>84</xdr:row>
      <xdr:rowOff>51815</xdr:rowOff>
    </xdr:to>
    <xdr:cxnSp macro="">
      <xdr:nvCxnSpPr>
        <xdr:cNvPr id="261" name="直線コネクタ 260"/>
        <xdr:cNvCxnSpPr/>
      </xdr:nvCxnSpPr>
      <xdr:spPr>
        <a:xfrm>
          <a:off x="3797300" y="14403324"/>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81026</xdr:rowOff>
    </xdr:from>
    <xdr:to>
      <xdr:col>15</xdr:col>
      <xdr:colOff>101600</xdr:colOff>
      <xdr:row>84</xdr:row>
      <xdr:rowOff>11176</xdr:rowOff>
    </xdr:to>
    <xdr:sp macro="" textlink="">
      <xdr:nvSpPr>
        <xdr:cNvPr id="262" name="楕円 261"/>
        <xdr:cNvSpPr/>
      </xdr:nvSpPr>
      <xdr:spPr>
        <a:xfrm>
          <a:off x="2857500" y="1431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131826</xdr:rowOff>
    </xdr:from>
    <xdr:to>
      <xdr:col>19</xdr:col>
      <xdr:colOff>177800</xdr:colOff>
      <xdr:row>84</xdr:row>
      <xdr:rowOff>1524</xdr:rowOff>
    </xdr:to>
    <xdr:cxnSp macro="">
      <xdr:nvCxnSpPr>
        <xdr:cNvPr id="263" name="直線コネクタ 262"/>
        <xdr:cNvCxnSpPr/>
      </xdr:nvCxnSpPr>
      <xdr:spPr>
        <a:xfrm>
          <a:off x="2908300" y="143621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64279</xdr:rowOff>
    </xdr:from>
    <xdr:ext cx="405111" cy="259045"/>
    <xdr:sp macro="" textlink="">
      <xdr:nvSpPr>
        <xdr:cNvPr id="264" name="n_1aveValue【公営住宅】&#10;有形固定資産減価償却率"/>
        <xdr:cNvSpPr txBox="1"/>
      </xdr:nvSpPr>
      <xdr:spPr>
        <a:xfrm>
          <a:off x="3582044" y="13951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16273</xdr:rowOff>
    </xdr:from>
    <xdr:ext cx="405111" cy="259045"/>
    <xdr:sp macro="" textlink="">
      <xdr:nvSpPr>
        <xdr:cNvPr id="265" name="n_2aveValue【公営住宅】&#10;有形固定資産減価償却率"/>
        <xdr:cNvSpPr txBox="1"/>
      </xdr:nvSpPr>
      <xdr:spPr>
        <a:xfrm>
          <a:off x="2705744" y="13903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43451</xdr:rowOff>
    </xdr:from>
    <xdr:ext cx="405111" cy="259045"/>
    <xdr:sp macro="" textlink="">
      <xdr:nvSpPr>
        <xdr:cNvPr id="266" name="n_1mainValue【公営住宅】&#10;有形固定資産減価償却率"/>
        <xdr:cNvSpPr txBox="1"/>
      </xdr:nvSpPr>
      <xdr:spPr>
        <a:xfrm>
          <a:off x="3582044" y="1444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2303</xdr:rowOff>
    </xdr:from>
    <xdr:ext cx="405111" cy="259045"/>
    <xdr:sp macro="" textlink="">
      <xdr:nvSpPr>
        <xdr:cNvPr id="267" name="n_2mainValue【公営住宅】&#10;有形固定資産減価償却率"/>
        <xdr:cNvSpPr txBox="1"/>
      </xdr:nvSpPr>
      <xdr:spPr>
        <a:xfrm>
          <a:off x="2705744" y="14404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8" name="正方形/長方形 26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9" name="正方形/長方形 26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0" name="正方形/長方形 26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1" name="正方形/長方形 27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2" name="正方形/長方形 27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3" name="正方形/長方形 27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4" name="正方形/長方形 27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5" name="正方形/長方形 27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6" name="テキスト ボックス 27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7" name="直線コネクタ 27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8" name="直線コネクタ 277"/>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9" name="テキスト ボックス 278"/>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0" name="直線コネクタ 279"/>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1" name="テキスト ボックス 280"/>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2" name="直線コネクタ 281"/>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3" name="テキスト ボックス 282"/>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4" name="直線コネクタ 283"/>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5" name="テキスト ボックス 284"/>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6" name="直線コネクタ 285"/>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7" name="テキスト ボックス 286"/>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8" name="直線コネクタ 287"/>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289" name="テキスト ボックス 288"/>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0" name="直線コネクタ 28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91" name="テキスト ボックス 29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109945</xdr:rowOff>
    </xdr:from>
    <xdr:to>
      <xdr:col>54</xdr:col>
      <xdr:colOff>189865</xdr:colOff>
      <xdr:row>86</xdr:row>
      <xdr:rowOff>138520</xdr:rowOff>
    </xdr:to>
    <xdr:cxnSp macro="">
      <xdr:nvCxnSpPr>
        <xdr:cNvPr id="293" name="直線コネクタ 292"/>
        <xdr:cNvCxnSpPr/>
      </xdr:nvCxnSpPr>
      <xdr:spPr>
        <a:xfrm flipV="1">
          <a:off x="10476865" y="13311595"/>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142347</xdr:rowOff>
    </xdr:from>
    <xdr:ext cx="469744" cy="259045"/>
    <xdr:sp macro="" textlink="">
      <xdr:nvSpPr>
        <xdr:cNvPr id="294" name="【公営住宅】&#10;一人当たり面積最小値テキスト"/>
        <xdr:cNvSpPr txBox="1"/>
      </xdr:nvSpPr>
      <xdr:spPr>
        <a:xfrm>
          <a:off x="10515600" y="1488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138520</xdr:rowOff>
    </xdr:from>
    <xdr:to>
      <xdr:col>55</xdr:col>
      <xdr:colOff>88900</xdr:colOff>
      <xdr:row>86</xdr:row>
      <xdr:rowOff>138520</xdr:rowOff>
    </xdr:to>
    <xdr:cxnSp macro="">
      <xdr:nvCxnSpPr>
        <xdr:cNvPr id="295" name="直線コネクタ 294"/>
        <xdr:cNvCxnSpPr/>
      </xdr:nvCxnSpPr>
      <xdr:spPr>
        <a:xfrm>
          <a:off x="10388600" y="1488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56622</xdr:rowOff>
    </xdr:from>
    <xdr:ext cx="469744" cy="259045"/>
    <xdr:sp macro="" textlink="">
      <xdr:nvSpPr>
        <xdr:cNvPr id="296" name="【公営住宅】&#10;一人当たり面積最大値テキスト"/>
        <xdr:cNvSpPr txBox="1"/>
      </xdr:nvSpPr>
      <xdr:spPr>
        <a:xfrm>
          <a:off x="10515600" y="1308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109945</xdr:rowOff>
    </xdr:from>
    <xdr:to>
      <xdr:col>55</xdr:col>
      <xdr:colOff>88900</xdr:colOff>
      <xdr:row>77</xdr:row>
      <xdr:rowOff>109945</xdr:rowOff>
    </xdr:to>
    <xdr:cxnSp macro="">
      <xdr:nvCxnSpPr>
        <xdr:cNvPr id="297" name="直線コネクタ 296"/>
        <xdr:cNvCxnSpPr/>
      </xdr:nvCxnSpPr>
      <xdr:spPr>
        <a:xfrm>
          <a:off x="10388600" y="1331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139137</xdr:rowOff>
    </xdr:from>
    <xdr:ext cx="469744" cy="259045"/>
    <xdr:sp macro="" textlink="">
      <xdr:nvSpPr>
        <xdr:cNvPr id="298" name="【公営住宅】&#10;一人当たり面積平均値テキスト"/>
        <xdr:cNvSpPr txBox="1"/>
      </xdr:nvSpPr>
      <xdr:spPr>
        <a:xfrm>
          <a:off x="10515600" y="14540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160710</xdr:rowOff>
    </xdr:from>
    <xdr:to>
      <xdr:col>55</xdr:col>
      <xdr:colOff>50800</xdr:colOff>
      <xdr:row>85</xdr:row>
      <xdr:rowOff>90860</xdr:rowOff>
    </xdr:to>
    <xdr:sp macro="" textlink="">
      <xdr:nvSpPr>
        <xdr:cNvPr id="299" name="フローチャート: 判断 298"/>
        <xdr:cNvSpPr/>
      </xdr:nvSpPr>
      <xdr:spPr>
        <a:xfrm>
          <a:off x="10426700" y="1456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7384</xdr:rowOff>
    </xdr:from>
    <xdr:to>
      <xdr:col>50</xdr:col>
      <xdr:colOff>165100</xdr:colOff>
      <xdr:row>85</xdr:row>
      <xdr:rowOff>108984</xdr:rowOff>
    </xdr:to>
    <xdr:sp macro="" textlink="">
      <xdr:nvSpPr>
        <xdr:cNvPr id="300" name="フローチャート: 判断 299"/>
        <xdr:cNvSpPr/>
      </xdr:nvSpPr>
      <xdr:spPr>
        <a:xfrm>
          <a:off x="9588500" y="14580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690</xdr:rowOff>
    </xdr:from>
    <xdr:to>
      <xdr:col>46</xdr:col>
      <xdr:colOff>38100</xdr:colOff>
      <xdr:row>85</xdr:row>
      <xdr:rowOff>102290</xdr:rowOff>
    </xdr:to>
    <xdr:sp macro="" textlink="">
      <xdr:nvSpPr>
        <xdr:cNvPr id="301" name="フローチャート: 判断 300"/>
        <xdr:cNvSpPr/>
      </xdr:nvSpPr>
      <xdr:spPr>
        <a:xfrm>
          <a:off x="8699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2" name="テキスト ボックス 30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3" name="テキスト ボックス 30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4" name="テキスト ボックス 30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5" name="テキスト ボックス 30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6" name="テキスト ボックス 30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164791</xdr:rowOff>
    </xdr:from>
    <xdr:to>
      <xdr:col>55</xdr:col>
      <xdr:colOff>50800</xdr:colOff>
      <xdr:row>83</xdr:row>
      <xdr:rowOff>94941</xdr:rowOff>
    </xdr:to>
    <xdr:sp macro="" textlink="">
      <xdr:nvSpPr>
        <xdr:cNvPr id="307" name="楕円 306"/>
        <xdr:cNvSpPr/>
      </xdr:nvSpPr>
      <xdr:spPr>
        <a:xfrm>
          <a:off x="10426700" y="1422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16218</xdr:rowOff>
    </xdr:from>
    <xdr:ext cx="469744" cy="259045"/>
    <xdr:sp macro="" textlink="">
      <xdr:nvSpPr>
        <xdr:cNvPr id="308" name="【公営住宅】&#10;一人当たり面積該当値テキスト"/>
        <xdr:cNvSpPr txBox="1"/>
      </xdr:nvSpPr>
      <xdr:spPr>
        <a:xfrm>
          <a:off x="10515600" y="14075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6567</xdr:rowOff>
    </xdr:from>
    <xdr:to>
      <xdr:col>50</xdr:col>
      <xdr:colOff>165100</xdr:colOff>
      <xdr:row>83</xdr:row>
      <xdr:rowOff>108167</xdr:rowOff>
    </xdr:to>
    <xdr:sp macro="" textlink="">
      <xdr:nvSpPr>
        <xdr:cNvPr id="309" name="楕円 308"/>
        <xdr:cNvSpPr/>
      </xdr:nvSpPr>
      <xdr:spPr>
        <a:xfrm>
          <a:off x="9588500" y="1423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44141</xdr:rowOff>
    </xdr:from>
    <xdr:to>
      <xdr:col>55</xdr:col>
      <xdr:colOff>0</xdr:colOff>
      <xdr:row>83</xdr:row>
      <xdr:rowOff>57367</xdr:rowOff>
    </xdr:to>
    <xdr:cxnSp macro="">
      <xdr:nvCxnSpPr>
        <xdr:cNvPr id="310" name="直線コネクタ 309"/>
        <xdr:cNvCxnSpPr/>
      </xdr:nvCxnSpPr>
      <xdr:spPr>
        <a:xfrm flipV="1">
          <a:off x="9639300" y="14274491"/>
          <a:ext cx="838200" cy="1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5752</xdr:rowOff>
    </xdr:from>
    <xdr:to>
      <xdr:col>46</xdr:col>
      <xdr:colOff>38100</xdr:colOff>
      <xdr:row>83</xdr:row>
      <xdr:rowOff>107352</xdr:rowOff>
    </xdr:to>
    <xdr:sp macro="" textlink="">
      <xdr:nvSpPr>
        <xdr:cNvPr id="311" name="楕円 310"/>
        <xdr:cNvSpPr/>
      </xdr:nvSpPr>
      <xdr:spPr>
        <a:xfrm>
          <a:off x="8699500" y="1423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56552</xdr:rowOff>
    </xdr:from>
    <xdr:to>
      <xdr:col>50</xdr:col>
      <xdr:colOff>114300</xdr:colOff>
      <xdr:row>83</xdr:row>
      <xdr:rowOff>57367</xdr:rowOff>
    </xdr:to>
    <xdr:cxnSp macro="">
      <xdr:nvCxnSpPr>
        <xdr:cNvPr id="312" name="直線コネクタ 311"/>
        <xdr:cNvCxnSpPr/>
      </xdr:nvCxnSpPr>
      <xdr:spPr>
        <a:xfrm>
          <a:off x="8750300" y="14286902"/>
          <a:ext cx="889000" cy="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100111</xdr:rowOff>
    </xdr:from>
    <xdr:ext cx="469744" cy="259045"/>
    <xdr:sp macro="" textlink="">
      <xdr:nvSpPr>
        <xdr:cNvPr id="313" name="n_1aveValue【公営住宅】&#10;一人当たり面積"/>
        <xdr:cNvSpPr txBox="1"/>
      </xdr:nvSpPr>
      <xdr:spPr>
        <a:xfrm>
          <a:off x="9391727" y="14673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93417</xdr:rowOff>
    </xdr:from>
    <xdr:ext cx="469744" cy="259045"/>
    <xdr:sp macro="" textlink="">
      <xdr:nvSpPr>
        <xdr:cNvPr id="314" name="n_2aveValue【公営住宅】&#10;一人当たり面積"/>
        <xdr:cNvSpPr txBox="1"/>
      </xdr:nvSpPr>
      <xdr:spPr>
        <a:xfrm>
          <a:off x="8515427" y="1466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124694</xdr:rowOff>
    </xdr:from>
    <xdr:ext cx="469744" cy="259045"/>
    <xdr:sp macro="" textlink="">
      <xdr:nvSpPr>
        <xdr:cNvPr id="315" name="n_1mainValue【公営住宅】&#10;一人当たり面積"/>
        <xdr:cNvSpPr txBox="1"/>
      </xdr:nvSpPr>
      <xdr:spPr>
        <a:xfrm>
          <a:off x="9391727" y="1401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123879</xdr:rowOff>
    </xdr:from>
    <xdr:ext cx="469744" cy="259045"/>
    <xdr:sp macro="" textlink="">
      <xdr:nvSpPr>
        <xdr:cNvPr id="316" name="n_2mainValue【公営住宅】&#10;一人当たり面積"/>
        <xdr:cNvSpPr txBox="1"/>
      </xdr:nvSpPr>
      <xdr:spPr>
        <a:xfrm>
          <a:off x="8515427" y="14011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8" name="正方形/長方形 31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9" name="正方形/長方形 31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0" name="正方形/長方形 31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1" name="正方形/長方形 32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2" name="正方形/長方形 32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3" name="正方形/長方形 32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4" name="正方形/長方形 32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5" name="正方形/長方形 32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6" name="正方形/長方形 32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7" name="正方形/長方形 32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8" name="正方形/長方形 32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9" name="正方形/長方形 32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0" name="正方形/長方形 32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1" name="正方形/長方形 33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2" name="正方形/長方形 33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3" name="正方形/長方形 33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4" name="正方形/長方形 33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5" name="正方形/長方形 33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6" name="正方形/長方形 33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7" name="正方形/長方形 33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8" name="正方形/長方形 33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9" name="正方形/長方形 33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0" name="正方形/長方形 33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1" name="テキスト ボックス 34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2" name="直線コネクタ 34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3" name="テキスト ボックス 34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4" name="直線コネクタ 34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5" name="テキスト ボックス 34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6" name="直線コネクタ 34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7" name="テキスト ボックス 34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8" name="直線コネクタ 34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9" name="テキスト ボックス 34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0" name="直線コネクタ 34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1" name="テキスト ボックス 35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2" name="直線コネクタ 35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53" name="テキスト ボックス 35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4" name="直線コネクタ 35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5" name="テキスト ボックス 35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81915</xdr:rowOff>
    </xdr:to>
    <xdr:cxnSp macro="">
      <xdr:nvCxnSpPr>
        <xdr:cNvPr id="357" name="直線コネクタ 356"/>
        <xdr:cNvCxnSpPr/>
      </xdr:nvCxnSpPr>
      <xdr:spPr>
        <a:xfrm flipV="1">
          <a:off x="16318864" y="5715000"/>
          <a:ext cx="0" cy="13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85742</xdr:rowOff>
    </xdr:from>
    <xdr:ext cx="405111" cy="259045"/>
    <xdr:sp macro="" textlink="">
      <xdr:nvSpPr>
        <xdr:cNvPr id="358" name="【認定こども園・幼稚園・保育所】&#10;有形固定資産減価償却率最小値テキスト"/>
        <xdr:cNvSpPr txBox="1"/>
      </xdr:nvSpPr>
      <xdr:spPr>
        <a:xfrm>
          <a:off x="16357600" y="711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81915</xdr:rowOff>
    </xdr:from>
    <xdr:to>
      <xdr:col>86</xdr:col>
      <xdr:colOff>25400</xdr:colOff>
      <xdr:row>41</xdr:row>
      <xdr:rowOff>81915</xdr:rowOff>
    </xdr:to>
    <xdr:cxnSp macro="">
      <xdr:nvCxnSpPr>
        <xdr:cNvPr id="359" name="直線コネクタ 358"/>
        <xdr:cNvCxnSpPr/>
      </xdr:nvCxnSpPr>
      <xdr:spPr>
        <a:xfrm>
          <a:off x="16230600" y="7111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60"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61" name="直線コネクタ 360"/>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137177</xdr:rowOff>
    </xdr:from>
    <xdr:ext cx="405111" cy="259045"/>
    <xdr:sp macro="" textlink="">
      <xdr:nvSpPr>
        <xdr:cNvPr id="362" name="【認定こども園・幼稚園・保育所】&#10;有形固定資産減価償却率平均値テキスト"/>
        <xdr:cNvSpPr txBox="1"/>
      </xdr:nvSpPr>
      <xdr:spPr>
        <a:xfrm>
          <a:off x="16357600" y="648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158750</xdr:rowOff>
    </xdr:from>
    <xdr:to>
      <xdr:col>85</xdr:col>
      <xdr:colOff>177800</xdr:colOff>
      <xdr:row>38</xdr:row>
      <xdr:rowOff>88900</xdr:rowOff>
    </xdr:to>
    <xdr:sp macro="" textlink="">
      <xdr:nvSpPr>
        <xdr:cNvPr id="363" name="フローチャート: 判断 362"/>
        <xdr:cNvSpPr/>
      </xdr:nvSpPr>
      <xdr:spPr>
        <a:xfrm>
          <a:off x="162687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59690</xdr:rowOff>
    </xdr:from>
    <xdr:to>
      <xdr:col>81</xdr:col>
      <xdr:colOff>101600</xdr:colOff>
      <xdr:row>38</xdr:row>
      <xdr:rowOff>161290</xdr:rowOff>
    </xdr:to>
    <xdr:sp macro="" textlink="">
      <xdr:nvSpPr>
        <xdr:cNvPr id="364" name="フローチャート: 判断 363"/>
        <xdr:cNvSpPr/>
      </xdr:nvSpPr>
      <xdr:spPr>
        <a:xfrm>
          <a:off x="15430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154940</xdr:rowOff>
    </xdr:from>
    <xdr:to>
      <xdr:col>76</xdr:col>
      <xdr:colOff>165100</xdr:colOff>
      <xdr:row>38</xdr:row>
      <xdr:rowOff>85090</xdr:rowOff>
    </xdr:to>
    <xdr:sp macro="" textlink="">
      <xdr:nvSpPr>
        <xdr:cNvPr id="365" name="フローチャート: 判断 364"/>
        <xdr:cNvSpPr/>
      </xdr:nvSpPr>
      <xdr:spPr>
        <a:xfrm>
          <a:off x="14541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6" name="テキスト ボックス 36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7" name="テキスト ボックス 36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8" name="テキスト ボックス 36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9" name="テキスト ボックス 36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0" name="テキスト ボックス 36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126365</xdr:rowOff>
    </xdr:from>
    <xdr:to>
      <xdr:col>85</xdr:col>
      <xdr:colOff>177800</xdr:colOff>
      <xdr:row>35</xdr:row>
      <xdr:rowOff>56515</xdr:rowOff>
    </xdr:to>
    <xdr:sp macro="" textlink="">
      <xdr:nvSpPr>
        <xdr:cNvPr id="371" name="楕円 370"/>
        <xdr:cNvSpPr/>
      </xdr:nvSpPr>
      <xdr:spPr>
        <a:xfrm>
          <a:off x="16268700" y="595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149242</xdr:rowOff>
    </xdr:from>
    <xdr:ext cx="405111" cy="259045"/>
    <xdr:sp macro="" textlink="">
      <xdr:nvSpPr>
        <xdr:cNvPr id="372" name="【認定こども園・幼稚園・保育所】&#10;有形固定資産減価償却率該当値テキスト"/>
        <xdr:cNvSpPr txBox="1"/>
      </xdr:nvSpPr>
      <xdr:spPr>
        <a:xfrm>
          <a:off x="16357600" y="580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168275</xdr:rowOff>
    </xdr:from>
    <xdr:to>
      <xdr:col>81</xdr:col>
      <xdr:colOff>101600</xdr:colOff>
      <xdr:row>35</xdr:row>
      <xdr:rowOff>98425</xdr:rowOff>
    </xdr:to>
    <xdr:sp macro="" textlink="">
      <xdr:nvSpPr>
        <xdr:cNvPr id="373" name="楕円 372"/>
        <xdr:cNvSpPr/>
      </xdr:nvSpPr>
      <xdr:spPr>
        <a:xfrm>
          <a:off x="15430500" y="599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5715</xdr:rowOff>
    </xdr:from>
    <xdr:to>
      <xdr:col>85</xdr:col>
      <xdr:colOff>127000</xdr:colOff>
      <xdr:row>35</xdr:row>
      <xdr:rowOff>47625</xdr:rowOff>
    </xdr:to>
    <xdr:cxnSp macro="">
      <xdr:nvCxnSpPr>
        <xdr:cNvPr id="374" name="直線コネクタ 373"/>
        <xdr:cNvCxnSpPr/>
      </xdr:nvCxnSpPr>
      <xdr:spPr>
        <a:xfrm flipV="1">
          <a:off x="15481300" y="600646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158750</xdr:rowOff>
    </xdr:from>
    <xdr:to>
      <xdr:col>76</xdr:col>
      <xdr:colOff>165100</xdr:colOff>
      <xdr:row>35</xdr:row>
      <xdr:rowOff>88900</xdr:rowOff>
    </xdr:to>
    <xdr:sp macro="" textlink="">
      <xdr:nvSpPr>
        <xdr:cNvPr id="375" name="楕円 374"/>
        <xdr:cNvSpPr/>
      </xdr:nvSpPr>
      <xdr:spPr>
        <a:xfrm>
          <a:off x="14541500" y="598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38100</xdr:rowOff>
    </xdr:from>
    <xdr:to>
      <xdr:col>81</xdr:col>
      <xdr:colOff>50800</xdr:colOff>
      <xdr:row>35</xdr:row>
      <xdr:rowOff>47625</xdr:rowOff>
    </xdr:to>
    <xdr:cxnSp macro="">
      <xdr:nvCxnSpPr>
        <xdr:cNvPr id="376" name="直線コネクタ 375"/>
        <xdr:cNvCxnSpPr/>
      </xdr:nvCxnSpPr>
      <xdr:spPr>
        <a:xfrm>
          <a:off x="14592300" y="60388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152417</xdr:rowOff>
    </xdr:from>
    <xdr:ext cx="405111" cy="259045"/>
    <xdr:sp macro="" textlink="">
      <xdr:nvSpPr>
        <xdr:cNvPr id="377" name="n_1aveValue【認定こども園・幼稚園・保育所】&#10;有形固定資産減価償却率"/>
        <xdr:cNvSpPr txBox="1"/>
      </xdr:nvSpPr>
      <xdr:spPr>
        <a:xfrm>
          <a:off x="152660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76217</xdr:rowOff>
    </xdr:from>
    <xdr:ext cx="405111" cy="259045"/>
    <xdr:sp macro="" textlink="">
      <xdr:nvSpPr>
        <xdr:cNvPr id="378" name="n_2aveValue【認定こども園・幼稚園・保育所】&#10;有形固定資産減価償却率"/>
        <xdr:cNvSpPr txBox="1"/>
      </xdr:nvSpPr>
      <xdr:spPr>
        <a:xfrm>
          <a:off x="14389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114952</xdr:rowOff>
    </xdr:from>
    <xdr:ext cx="405111" cy="259045"/>
    <xdr:sp macro="" textlink="">
      <xdr:nvSpPr>
        <xdr:cNvPr id="379" name="n_1mainValue【認定こども園・幼稚園・保育所】&#10;有形固定資産減価償却率"/>
        <xdr:cNvSpPr txBox="1"/>
      </xdr:nvSpPr>
      <xdr:spPr>
        <a:xfrm>
          <a:off x="15266044" y="577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105427</xdr:rowOff>
    </xdr:from>
    <xdr:ext cx="405111" cy="259045"/>
    <xdr:sp macro="" textlink="">
      <xdr:nvSpPr>
        <xdr:cNvPr id="380" name="n_2mainValue【認定こども園・幼稚園・保育所】&#10;有形固定資産減価償却率"/>
        <xdr:cNvSpPr txBox="1"/>
      </xdr:nvSpPr>
      <xdr:spPr>
        <a:xfrm>
          <a:off x="14389744" y="57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1" name="正方形/長方形 38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2" name="正方形/長方形 38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3" name="正方形/長方形 38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4" name="正方形/長方形 38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5" name="正方形/長方形 38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6" name="正方形/長方形 38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7" name="正方形/長方形 38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8" name="正方形/長方形 38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9" name="テキスト ボックス 38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0" name="直線コネクタ 38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91" name="直線コネクタ 39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92" name="テキスト ボックス 391"/>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93" name="直線コネクタ 39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94" name="テキスト ボックス 393"/>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5" name="直線コネクタ 39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96" name="テキスト ボックス 395"/>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7" name="直線コネクタ 39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98" name="テキスト ボックス 397"/>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9" name="直線コネクタ 39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0" name="テキスト ボックス 39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69342</xdr:rowOff>
    </xdr:from>
    <xdr:to>
      <xdr:col>116</xdr:col>
      <xdr:colOff>62864</xdr:colOff>
      <xdr:row>41</xdr:row>
      <xdr:rowOff>76200</xdr:rowOff>
    </xdr:to>
    <xdr:cxnSp macro="">
      <xdr:nvCxnSpPr>
        <xdr:cNvPr id="402" name="直線コネクタ 401"/>
        <xdr:cNvCxnSpPr/>
      </xdr:nvCxnSpPr>
      <xdr:spPr>
        <a:xfrm flipV="1">
          <a:off x="22160864" y="5898642"/>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80027</xdr:rowOff>
    </xdr:from>
    <xdr:ext cx="469744" cy="259045"/>
    <xdr:sp macro="" textlink="">
      <xdr:nvSpPr>
        <xdr:cNvPr id="403" name="【認定こども園・幼稚園・保育所】&#10;一人当たり面積最小値テキスト"/>
        <xdr:cNvSpPr txBox="1"/>
      </xdr:nvSpPr>
      <xdr:spPr>
        <a:xfrm>
          <a:off x="22199600" y="710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76200</xdr:rowOff>
    </xdr:from>
    <xdr:to>
      <xdr:col>116</xdr:col>
      <xdr:colOff>152400</xdr:colOff>
      <xdr:row>41</xdr:row>
      <xdr:rowOff>76200</xdr:rowOff>
    </xdr:to>
    <xdr:cxnSp macro="">
      <xdr:nvCxnSpPr>
        <xdr:cNvPr id="404" name="直線コネクタ 403"/>
        <xdr:cNvCxnSpPr/>
      </xdr:nvCxnSpPr>
      <xdr:spPr>
        <a:xfrm>
          <a:off x="22072600" y="710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16019</xdr:rowOff>
    </xdr:from>
    <xdr:ext cx="469744" cy="259045"/>
    <xdr:sp macro="" textlink="">
      <xdr:nvSpPr>
        <xdr:cNvPr id="405" name="【認定こども園・幼稚園・保育所】&#10;一人当たり面積最大値テキスト"/>
        <xdr:cNvSpPr txBox="1"/>
      </xdr:nvSpPr>
      <xdr:spPr>
        <a:xfrm>
          <a:off x="22199600" y="5673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69342</xdr:rowOff>
    </xdr:from>
    <xdr:to>
      <xdr:col>116</xdr:col>
      <xdr:colOff>152400</xdr:colOff>
      <xdr:row>34</xdr:row>
      <xdr:rowOff>69342</xdr:rowOff>
    </xdr:to>
    <xdr:cxnSp macro="">
      <xdr:nvCxnSpPr>
        <xdr:cNvPr id="406" name="直線コネクタ 405"/>
        <xdr:cNvCxnSpPr/>
      </xdr:nvCxnSpPr>
      <xdr:spPr>
        <a:xfrm>
          <a:off x="22072600" y="5898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169435</xdr:rowOff>
    </xdr:from>
    <xdr:ext cx="469744" cy="259045"/>
    <xdr:sp macro="" textlink="">
      <xdr:nvSpPr>
        <xdr:cNvPr id="407" name="【認定こども園・幼稚園・保育所】&#10;一人当たり面積平均値テキスト"/>
        <xdr:cNvSpPr txBox="1"/>
      </xdr:nvSpPr>
      <xdr:spPr>
        <a:xfrm>
          <a:off x="22199600" y="63416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146558</xdr:rowOff>
    </xdr:from>
    <xdr:to>
      <xdr:col>116</xdr:col>
      <xdr:colOff>114300</xdr:colOff>
      <xdr:row>38</xdr:row>
      <xdr:rowOff>76708</xdr:rowOff>
    </xdr:to>
    <xdr:sp macro="" textlink="">
      <xdr:nvSpPr>
        <xdr:cNvPr id="408" name="フローチャート: 判断 407"/>
        <xdr:cNvSpPr/>
      </xdr:nvSpPr>
      <xdr:spPr>
        <a:xfrm>
          <a:off x="221107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39116</xdr:rowOff>
    </xdr:from>
    <xdr:to>
      <xdr:col>112</xdr:col>
      <xdr:colOff>38100</xdr:colOff>
      <xdr:row>38</xdr:row>
      <xdr:rowOff>140716</xdr:rowOff>
    </xdr:to>
    <xdr:sp macro="" textlink="">
      <xdr:nvSpPr>
        <xdr:cNvPr id="409" name="フローチャート: 判断 408"/>
        <xdr:cNvSpPr/>
      </xdr:nvSpPr>
      <xdr:spPr>
        <a:xfrm>
          <a:off x="21272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64262</xdr:rowOff>
    </xdr:from>
    <xdr:to>
      <xdr:col>107</xdr:col>
      <xdr:colOff>101600</xdr:colOff>
      <xdr:row>38</xdr:row>
      <xdr:rowOff>165862</xdr:rowOff>
    </xdr:to>
    <xdr:sp macro="" textlink="">
      <xdr:nvSpPr>
        <xdr:cNvPr id="410" name="フローチャート: 判断 409"/>
        <xdr:cNvSpPr/>
      </xdr:nvSpPr>
      <xdr:spPr>
        <a:xfrm>
          <a:off x="20383500" y="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1" name="テキスト ボックス 41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2" name="テキスト ボックス 41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3" name="テキスト ボックス 41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4" name="テキスト ボックス 41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5" name="テキスト ボックス 41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93980</xdr:rowOff>
    </xdr:from>
    <xdr:to>
      <xdr:col>116</xdr:col>
      <xdr:colOff>114300</xdr:colOff>
      <xdr:row>39</xdr:row>
      <xdr:rowOff>24130</xdr:rowOff>
    </xdr:to>
    <xdr:sp macro="" textlink="">
      <xdr:nvSpPr>
        <xdr:cNvPr id="416" name="楕円 415"/>
        <xdr:cNvSpPr/>
      </xdr:nvSpPr>
      <xdr:spPr>
        <a:xfrm>
          <a:off x="221107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72407</xdr:rowOff>
    </xdr:from>
    <xdr:ext cx="469744" cy="259045"/>
    <xdr:sp macro="" textlink="">
      <xdr:nvSpPr>
        <xdr:cNvPr id="417" name="【認定こども園・幼稚園・保育所】&#10;一人当たり面積該当値テキスト"/>
        <xdr:cNvSpPr txBox="1"/>
      </xdr:nvSpPr>
      <xdr:spPr>
        <a:xfrm>
          <a:off x="22199600" y="658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98552</xdr:rowOff>
    </xdr:from>
    <xdr:to>
      <xdr:col>112</xdr:col>
      <xdr:colOff>38100</xdr:colOff>
      <xdr:row>39</xdr:row>
      <xdr:rowOff>28702</xdr:rowOff>
    </xdr:to>
    <xdr:sp macro="" textlink="">
      <xdr:nvSpPr>
        <xdr:cNvPr id="418" name="楕円 417"/>
        <xdr:cNvSpPr/>
      </xdr:nvSpPr>
      <xdr:spPr>
        <a:xfrm>
          <a:off x="21272500" y="66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144780</xdr:rowOff>
    </xdr:from>
    <xdr:to>
      <xdr:col>116</xdr:col>
      <xdr:colOff>63500</xdr:colOff>
      <xdr:row>38</xdr:row>
      <xdr:rowOff>149352</xdr:rowOff>
    </xdr:to>
    <xdr:cxnSp macro="">
      <xdr:nvCxnSpPr>
        <xdr:cNvPr id="419" name="直線コネクタ 418"/>
        <xdr:cNvCxnSpPr/>
      </xdr:nvCxnSpPr>
      <xdr:spPr>
        <a:xfrm flipV="1">
          <a:off x="21323300" y="66598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105410</xdr:rowOff>
    </xdr:from>
    <xdr:to>
      <xdr:col>107</xdr:col>
      <xdr:colOff>101600</xdr:colOff>
      <xdr:row>39</xdr:row>
      <xdr:rowOff>35560</xdr:rowOff>
    </xdr:to>
    <xdr:sp macro="" textlink="">
      <xdr:nvSpPr>
        <xdr:cNvPr id="420" name="楕円 419"/>
        <xdr:cNvSpPr/>
      </xdr:nvSpPr>
      <xdr:spPr>
        <a:xfrm>
          <a:off x="20383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149352</xdr:rowOff>
    </xdr:from>
    <xdr:to>
      <xdr:col>111</xdr:col>
      <xdr:colOff>177800</xdr:colOff>
      <xdr:row>38</xdr:row>
      <xdr:rowOff>156210</xdr:rowOff>
    </xdr:to>
    <xdr:cxnSp macro="">
      <xdr:nvCxnSpPr>
        <xdr:cNvPr id="421" name="直線コネクタ 420"/>
        <xdr:cNvCxnSpPr/>
      </xdr:nvCxnSpPr>
      <xdr:spPr>
        <a:xfrm flipV="1">
          <a:off x="20434300" y="666445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157243</xdr:rowOff>
    </xdr:from>
    <xdr:ext cx="469744" cy="259045"/>
    <xdr:sp macro="" textlink="">
      <xdr:nvSpPr>
        <xdr:cNvPr id="422" name="n_1aveValue【認定こども園・幼稚園・保育所】&#10;一人当たり面積"/>
        <xdr:cNvSpPr txBox="1"/>
      </xdr:nvSpPr>
      <xdr:spPr>
        <a:xfrm>
          <a:off x="21075727" y="632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10939</xdr:rowOff>
    </xdr:from>
    <xdr:ext cx="469744" cy="259045"/>
    <xdr:sp macro="" textlink="">
      <xdr:nvSpPr>
        <xdr:cNvPr id="423" name="n_2aveValue【認定こども園・幼稚園・保育所】&#10;一人当たり面積"/>
        <xdr:cNvSpPr txBox="1"/>
      </xdr:nvSpPr>
      <xdr:spPr>
        <a:xfrm>
          <a:off x="20199427"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19829</xdr:rowOff>
    </xdr:from>
    <xdr:ext cx="469744" cy="259045"/>
    <xdr:sp macro="" textlink="">
      <xdr:nvSpPr>
        <xdr:cNvPr id="424" name="n_1mainValue【認定こども園・幼稚園・保育所】&#10;一人当たり面積"/>
        <xdr:cNvSpPr txBox="1"/>
      </xdr:nvSpPr>
      <xdr:spPr>
        <a:xfrm>
          <a:off x="21075727" y="670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26687</xdr:rowOff>
    </xdr:from>
    <xdr:ext cx="469744" cy="259045"/>
    <xdr:sp macro="" textlink="">
      <xdr:nvSpPr>
        <xdr:cNvPr id="425" name="n_2mainValue【認定こども園・幼稚園・保育所】&#10;一人当たり面積"/>
        <xdr:cNvSpPr txBox="1"/>
      </xdr:nvSpPr>
      <xdr:spPr>
        <a:xfrm>
          <a:off x="20199427" y="6713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6" name="正方形/長方形 42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7" name="正方形/長方形 42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8" name="正方形/長方形 42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9" name="正方形/長方形 42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0" name="正方形/長方形 42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1" name="正方形/長方形 43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2" name="正方形/長方形 43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3" name="正方形/長方形 43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4" name="テキスト ボックス 43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5" name="直線コネクタ 43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36" name="テキスト ボックス 43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7" name="直線コネクタ 43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38" name="テキスト ボックス 43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39" name="直線コネクタ 43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0" name="テキスト ボックス 43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1" name="直線コネクタ 44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2" name="テキスト ボックス 44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3" name="直線コネクタ 44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4" name="テキスト ボックス 44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5" name="直線コネクタ 44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46" name="テキスト ボックス 44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7" name="直線コネクタ 44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8" name="テキスト ボックス 44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83820</xdr:rowOff>
    </xdr:from>
    <xdr:to>
      <xdr:col>85</xdr:col>
      <xdr:colOff>126364</xdr:colOff>
      <xdr:row>64</xdr:row>
      <xdr:rowOff>121920</xdr:rowOff>
    </xdr:to>
    <xdr:cxnSp macro="">
      <xdr:nvCxnSpPr>
        <xdr:cNvPr id="450" name="直線コネクタ 449"/>
        <xdr:cNvCxnSpPr/>
      </xdr:nvCxnSpPr>
      <xdr:spPr>
        <a:xfrm flipV="1">
          <a:off x="16318864" y="968502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125747</xdr:rowOff>
    </xdr:from>
    <xdr:ext cx="405111" cy="259045"/>
    <xdr:sp macro="" textlink="">
      <xdr:nvSpPr>
        <xdr:cNvPr id="451" name="【学校施設】&#10;有形固定資産減価償却率最小値テキスト"/>
        <xdr:cNvSpPr txBox="1"/>
      </xdr:nvSpPr>
      <xdr:spPr>
        <a:xfrm>
          <a:off x="16357600" y="1109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121920</xdr:rowOff>
    </xdr:from>
    <xdr:to>
      <xdr:col>86</xdr:col>
      <xdr:colOff>25400</xdr:colOff>
      <xdr:row>64</xdr:row>
      <xdr:rowOff>121920</xdr:rowOff>
    </xdr:to>
    <xdr:cxnSp macro="">
      <xdr:nvCxnSpPr>
        <xdr:cNvPr id="452" name="直線コネクタ 451"/>
        <xdr:cNvCxnSpPr/>
      </xdr:nvCxnSpPr>
      <xdr:spPr>
        <a:xfrm>
          <a:off x="16230600" y="1109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30497</xdr:rowOff>
    </xdr:from>
    <xdr:ext cx="405111" cy="259045"/>
    <xdr:sp macro="" textlink="">
      <xdr:nvSpPr>
        <xdr:cNvPr id="453" name="【学校施設】&#10;有形固定資産減価償却率最大値テキスト"/>
        <xdr:cNvSpPr txBox="1"/>
      </xdr:nvSpPr>
      <xdr:spPr>
        <a:xfrm>
          <a:off x="16357600" y="946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83820</xdr:rowOff>
    </xdr:from>
    <xdr:to>
      <xdr:col>86</xdr:col>
      <xdr:colOff>25400</xdr:colOff>
      <xdr:row>56</xdr:row>
      <xdr:rowOff>83820</xdr:rowOff>
    </xdr:to>
    <xdr:cxnSp macro="">
      <xdr:nvCxnSpPr>
        <xdr:cNvPr id="454" name="直線コネクタ 453"/>
        <xdr:cNvCxnSpPr/>
      </xdr:nvCxnSpPr>
      <xdr:spPr>
        <a:xfrm>
          <a:off x="16230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140987</xdr:rowOff>
    </xdr:from>
    <xdr:ext cx="405111" cy="259045"/>
    <xdr:sp macro="" textlink="">
      <xdr:nvSpPr>
        <xdr:cNvPr id="455" name="【学校施設】&#10;有形固定資産減価償却率平均値テキスト"/>
        <xdr:cNvSpPr txBox="1"/>
      </xdr:nvSpPr>
      <xdr:spPr>
        <a:xfrm>
          <a:off x="16357600" y="10427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162560</xdr:rowOff>
    </xdr:from>
    <xdr:to>
      <xdr:col>85</xdr:col>
      <xdr:colOff>177800</xdr:colOff>
      <xdr:row>61</xdr:row>
      <xdr:rowOff>92710</xdr:rowOff>
    </xdr:to>
    <xdr:sp macro="" textlink="">
      <xdr:nvSpPr>
        <xdr:cNvPr id="456" name="フローチャート: 判断 455"/>
        <xdr:cNvSpPr/>
      </xdr:nvSpPr>
      <xdr:spPr>
        <a:xfrm>
          <a:off x="162687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147320</xdr:rowOff>
    </xdr:from>
    <xdr:to>
      <xdr:col>81</xdr:col>
      <xdr:colOff>101600</xdr:colOff>
      <xdr:row>61</xdr:row>
      <xdr:rowOff>77470</xdr:rowOff>
    </xdr:to>
    <xdr:sp macro="" textlink="">
      <xdr:nvSpPr>
        <xdr:cNvPr id="457" name="フローチャート: 判断 456"/>
        <xdr:cNvSpPr/>
      </xdr:nvSpPr>
      <xdr:spPr>
        <a:xfrm>
          <a:off x="15430500" y="1043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74930</xdr:rowOff>
    </xdr:from>
    <xdr:to>
      <xdr:col>76</xdr:col>
      <xdr:colOff>165100</xdr:colOff>
      <xdr:row>62</xdr:row>
      <xdr:rowOff>5080</xdr:rowOff>
    </xdr:to>
    <xdr:sp macro="" textlink="">
      <xdr:nvSpPr>
        <xdr:cNvPr id="458" name="フローチャート: 判断 457"/>
        <xdr:cNvSpPr/>
      </xdr:nvSpPr>
      <xdr:spPr>
        <a:xfrm>
          <a:off x="14541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9" name="テキスト ボックス 45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0" name="テキスト ボックス 45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1" name="テキスト ボックス 46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2" name="テキスト ボックス 46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3" name="テキスト ボックス 46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78740</xdr:rowOff>
    </xdr:from>
    <xdr:to>
      <xdr:col>85</xdr:col>
      <xdr:colOff>177800</xdr:colOff>
      <xdr:row>61</xdr:row>
      <xdr:rowOff>8890</xdr:rowOff>
    </xdr:to>
    <xdr:sp macro="" textlink="">
      <xdr:nvSpPr>
        <xdr:cNvPr id="464" name="楕円 463"/>
        <xdr:cNvSpPr/>
      </xdr:nvSpPr>
      <xdr:spPr>
        <a:xfrm>
          <a:off x="162687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101617</xdr:rowOff>
    </xdr:from>
    <xdr:ext cx="405111" cy="259045"/>
    <xdr:sp macro="" textlink="">
      <xdr:nvSpPr>
        <xdr:cNvPr id="465" name="【学校施設】&#10;有形固定資産減価償却率該当値テキスト"/>
        <xdr:cNvSpPr txBox="1"/>
      </xdr:nvSpPr>
      <xdr:spPr>
        <a:xfrm>
          <a:off x="16357600"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21590</xdr:rowOff>
    </xdr:from>
    <xdr:to>
      <xdr:col>81</xdr:col>
      <xdr:colOff>101600</xdr:colOff>
      <xdr:row>61</xdr:row>
      <xdr:rowOff>123190</xdr:rowOff>
    </xdr:to>
    <xdr:sp macro="" textlink="">
      <xdr:nvSpPr>
        <xdr:cNvPr id="466" name="楕円 465"/>
        <xdr:cNvSpPr/>
      </xdr:nvSpPr>
      <xdr:spPr>
        <a:xfrm>
          <a:off x="154305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129540</xdr:rowOff>
    </xdr:from>
    <xdr:to>
      <xdr:col>85</xdr:col>
      <xdr:colOff>127000</xdr:colOff>
      <xdr:row>61</xdr:row>
      <xdr:rowOff>72390</xdr:rowOff>
    </xdr:to>
    <xdr:cxnSp macro="">
      <xdr:nvCxnSpPr>
        <xdr:cNvPr id="467" name="直線コネクタ 466"/>
        <xdr:cNvCxnSpPr/>
      </xdr:nvCxnSpPr>
      <xdr:spPr>
        <a:xfrm flipV="1">
          <a:off x="15481300" y="1041654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78740</xdr:rowOff>
    </xdr:from>
    <xdr:to>
      <xdr:col>76</xdr:col>
      <xdr:colOff>165100</xdr:colOff>
      <xdr:row>60</xdr:row>
      <xdr:rowOff>8890</xdr:rowOff>
    </xdr:to>
    <xdr:sp macro="" textlink="">
      <xdr:nvSpPr>
        <xdr:cNvPr id="468" name="楕円 467"/>
        <xdr:cNvSpPr/>
      </xdr:nvSpPr>
      <xdr:spPr>
        <a:xfrm>
          <a:off x="14541500" y="101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129540</xdr:rowOff>
    </xdr:from>
    <xdr:to>
      <xdr:col>81</xdr:col>
      <xdr:colOff>50800</xdr:colOff>
      <xdr:row>61</xdr:row>
      <xdr:rowOff>72390</xdr:rowOff>
    </xdr:to>
    <xdr:cxnSp macro="">
      <xdr:nvCxnSpPr>
        <xdr:cNvPr id="469" name="直線コネクタ 468"/>
        <xdr:cNvCxnSpPr/>
      </xdr:nvCxnSpPr>
      <xdr:spPr>
        <a:xfrm>
          <a:off x="14592300" y="1024509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93997</xdr:rowOff>
    </xdr:from>
    <xdr:ext cx="405111" cy="259045"/>
    <xdr:sp macro="" textlink="">
      <xdr:nvSpPr>
        <xdr:cNvPr id="470" name="n_1aveValue【学校施設】&#10;有形固定資産減価償却率"/>
        <xdr:cNvSpPr txBox="1"/>
      </xdr:nvSpPr>
      <xdr:spPr>
        <a:xfrm>
          <a:off x="15266044" y="1020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167657</xdr:rowOff>
    </xdr:from>
    <xdr:ext cx="405111" cy="259045"/>
    <xdr:sp macro="" textlink="">
      <xdr:nvSpPr>
        <xdr:cNvPr id="471" name="n_2aveValue【学校施設】&#10;有形固定資産減価償却率"/>
        <xdr:cNvSpPr txBox="1"/>
      </xdr:nvSpPr>
      <xdr:spPr>
        <a:xfrm>
          <a:off x="143897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114317</xdr:rowOff>
    </xdr:from>
    <xdr:ext cx="405111" cy="259045"/>
    <xdr:sp macro="" textlink="">
      <xdr:nvSpPr>
        <xdr:cNvPr id="472" name="n_1mainValue【学校施設】&#10;有形固定資産減価償却率"/>
        <xdr:cNvSpPr txBox="1"/>
      </xdr:nvSpPr>
      <xdr:spPr>
        <a:xfrm>
          <a:off x="15266044" y="1057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25417</xdr:rowOff>
    </xdr:from>
    <xdr:ext cx="405111" cy="259045"/>
    <xdr:sp macro="" textlink="">
      <xdr:nvSpPr>
        <xdr:cNvPr id="473" name="n_2mainValue【学校施設】&#10;有形固定資産減価償却率"/>
        <xdr:cNvSpPr txBox="1"/>
      </xdr:nvSpPr>
      <xdr:spPr>
        <a:xfrm>
          <a:off x="14389744" y="996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4" name="正方形/長方形 47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5" name="正方形/長方形 47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6" name="正方形/長方形 47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7" name="正方形/長方形 47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8" name="正方形/長方形 47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9" name="正方形/長方形 47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0" name="正方形/長方形 47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1" name="正方形/長方形 48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2" name="テキスト ボックス 48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3" name="直線コネクタ 48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4" name="テキスト ボックス 48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85" name="直線コネクタ 48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6" name="テキスト ボックス 48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7" name="直線コネクタ 48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8" name="テキスト ボックス 48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9" name="直線コネクタ 48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90" name="テキスト ボックス 48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91" name="直線コネクタ 49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92" name="テキスト ボックス 49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93" name="直線コネクタ 49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94" name="テキスト ボックス 49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5" name="直線コネクタ 49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6" name="テキスト ボックス 49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7" name="直線コネクタ 49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8" name="テキスト ボックス 49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141079</xdr:rowOff>
    </xdr:from>
    <xdr:to>
      <xdr:col>116</xdr:col>
      <xdr:colOff>62864</xdr:colOff>
      <xdr:row>63</xdr:row>
      <xdr:rowOff>153488</xdr:rowOff>
    </xdr:to>
    <xdr:cxnSp macro="">
      <xdr:nvCxnSpPr>
        <xdr:cNvPr id="500" name="直線コネクタ 499"/>
        <xdr:cNvCxnSpPr/>
      </xdr:nvCxnSpPr>
      <xdr:spPr>
        <a:xfrm flipV="1">
          <a:off x="22160864" y="9570829"/>
          <a:ext cx="0" cy="1384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157315</xdr:rowOff>
    </xdr:from>
    <xdr:ext cx="469744" cy="259045"/>
    <xdr:sp macro="" textlink="">
      <xdr:nvSpPr>
        <xdr:cNvPr id="501" name="【学校施設】&#10;一人当たり面積最小値テキスト"/>
        <xdr:cNvSpPr txBox="1"/>
      </xdr:nvSpPr>
      <xdr:spPr>
        <a:xfrm>
          <a:off x="22199600" y="1095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153488</xdr:rowOff>
    </xdr:from>
    <xdr:to>
      <xdr:col>116</xdr:col>
      <xdr:colOff>152400</xdr:colOff>
      <xdr:row>63</xdr:row>
      <xdr:rowOff>153488</xdr:rowOff>
    </xdr:to>
    <xdr:cxnSp macro="">
      <xdr:nvCxnSpPr>
        <xdr:cNvPr id="502" name="直線コネクタ 501"/>
        <xdr:cNvCxnSpPr/>
      </xdr:nvCxnSpPr>
      <xdr:spPr>
        <a:xfrm>
          <a:off x="22072600" y="109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87756</xdr:rowOff>
    </xdr:from>
    <xdr:ext cx="469744" cy="259045"/>
    <xdr:sp macro="" textlink="">
      <xdr:nvSpPr>
        <xdr:cNvPr id="503" name="【学校施設】&#10;一人当たり面積最大値テキスト"/>
        <xdr:cNvSpPr txBox="1"/>
      </xdr:nvSpPr>
      <xdr:spPr>
        <a:xfrm>
          <a:off x="22199600" y="9346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141079</xdr:rowOff>
    </xdr:from>
    <xdr:to>
      <xdr:col>116</xdr:col>
      <xdr:colOff>152400</xdr:colOff>
      <xdr:row>55</xdr:row>
      <xdr:rowOff>141079</xdr:rowOff>
    </xdr:to>
    <xdr:cxnSp macro="">
      <xdr:nvCxnSpPr>
        <xdr:cNvPr id="504" name="直線コネクタ 503"/>
        <xdr:cNvCxnSpPr/>
      </xdr:nvCxnSpPr>
      <xdr:spPr>
        <a:xfrm>
          <a:off x="22072600" y="9570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15184</xdr:rowOff>
    </xdr:from>
    <xdr:ext cx="469744" cy="259045"/>
    <xdr:sp macro="" textlink="">
      <xdr:nvSpPr>
        <xdr:cNvPr id="505" name="【学校施設】&#10;一人当たり面積平均値テキスト"/>
        <xdr:cNvSpPr txBox="1"/>
      </xdr:nvSpPr>
      <xdr:spPr>
        <a:xfrm>
          <a:off x="22199600" y="10302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163757</xdr:rowOff>
    </xdr:from>
    <xdr:to>
      <xdr:col>116</xdr:col>
      <xdr:colOff>114300</xdr:colOff>
      <xdr:row>61</xdr:row>
      <xdr:rowOff>93907</xdr:rowOff>
    </xdr:to>
    <xdr:sp macro="" textlink="">
      <xdr:nvSpPr>
        <xdr:cNvPr id="506" name="フローチャート: 判断 505"/>
        <xdr:cNvSpPr/>
      </xdr:nvSpPr>
      <xdr:spPr>
        <a:xfrm>
          <a:off x="22110700" y="10450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14515</xdr:rowOff>
    </xdr:from>
    <xdr:to>
      <xdr:col>112</xdr:col>
      <xdr:colOff>38100</xdr:colOff>
      <xdr:row>61</xdr:row>
      <xdr:rowOff>116115</xdr:rowOff>
    </xdr:to>
    <xdr:sp macro="" textlink="">
      <xdr:nvSpPr>
        <xdr:cNvPr id="507" name="フローチャート: 判断 506"/>
        <xdr:cNvSpPr/>
      </xdr:nvSpPr>
      <xdr:spPr>
        <a:xfrm>
          <a:off x="21272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106934</xdr:rowOff>
    </xdr:from>
    <xdr:to>
      <xdr:col>107</xdr:col>
      <xdr:colOff>101600</xdr:colOff>
      <xdr:row>61</xdr:row>
      <xdr:rowOff>37084</xdr:rowOff>
    </xdr:to>
    <xdr:sp macro="" textlink="">
      <xdr:nvSpPr>
        <xdr:cNvPr id="508" name="フローチャート: 判断 507"/>
        <xdr:cNvSpPr/>
      </xdr:nvSpPr>
      <xdr:spPr>
        <a:xfrm>
          <a:off x="20383500" y="1039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9" name="テキスト ボックス 50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0" name="テキスト ボックス 50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1" name="テキスト ボックス 51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2" name="テキスト ボックス 51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3" name="テキスト ボックス 51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140570</xdr:rowOff>
    </xdr:from>
    <xdr:to>
      <xdr:col>116</xdr:col>
      <xdr:colOff>114300</xdr:colOff>
      <xdr:row>62</xdr:row>
      <xdr:rowOff>70720</xdr:rowOff>
    </xdr:to>
    <xdr:sp macro="" textlink="">
      <xdr:nvSpPr>
        <xdr:cNvPr id="514" name="楕円 513"/>
        <xdr:cNvSpPr/>
      </xdr:nvSpPr>
      <xdr:spPr>
        <a:xfrm>
          <a:off x="22110700" y="1059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118997</xdr:rowOff>
    </xdr:from>
    <xdr:ext cx="469744" cy="259045"/>
    <xdr:sp macro="" textlink="">
      <xdr:nvSpPr>
        <xdr:cNvPr id="515" name="【学校施設】&#10;一人当たり面積該当値テキスト"/>
        <xdr:cNvSpPr txBox="1"/>
      </xdr:nvSpPr>
      <xdr:spPr>
        <a:xfrm>
          <a:off x="22199600" y="10577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149715</xdr:rowOff>
    </xdr:from>
    <xdr:to>
      <xdr:col>112</xdr:col>
      <xdr:colOff>38100</xdr:colOff>
      <xdr:row>62</xdr:row>
      <xdr:rowOff>79865</xdr:rowOff>
    </xdr:to>
    <xdr:sp macro="" textlink="">
      <xdr:nvSpPr>
        <xdr:cNvPr id="516" name="楕円 515"/>
        <xdr:cNvSpPr/>
      </xdr:nvSpPr>
      <xdr:spPr>
        <a:xfrm>
          <a:off x="21272500" y="1060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19920</xdr:rowOff>
    </xdr:from>
    <xdr:to>
      <xdr:col>116</xdr:col>
      <xdr:colOff>63500</xdr:colOff>
      <xdr:row>62</xdr:row>
      <xdr:rowOff>29065</xdr:rowOff>
    </xdr:to>
    <xdr:cxnSp macro="">
      <xdr:nvCxnSpPr>
        <xdr:cNvPr id="517" name="直線コネクタ 516"/>
        <xdr:cNvCxnSpPr/>
      </xdr:nvCxnSpPr>
      <xdr:spPr>
        <a:xfrm flipV="1">
          <a:off x="21323300" y="10649820"/>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159838</xdr:rowOff>
    </xdr:from>
    <xdr:to>
      <xdr:col>107</xdr:col>
      <xdr:colOff>101600</xdr:colOff>
      <xdr:row>62</xdr:row>
      <xdr:rowOff>89988</xdr:rowOff>
    </xdr:to>
    <xdr:sp macro="" textlink="">
      <xdr:nvSpPr>
        <xdr:cNvPr id="518" name="楕円 517"/>
        <xdr:cNvSpPr/>
      </xdr:nvSpPr>
      <xdr:spPr>
        <a:xfrm>
          <a:off x="20383500" y="1061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29065</xdr:rowOff>
    </xdr:from>
    <xdr:to>
      <xdr:col>111</xdr:col>
      <xdr:colOff>177800</xdr:colOff>
      <xdr:row>62</xdr:row>
      <xdr:rowOff>39188</xdr:rowOff>
    </xdr:to>
    <xdr:cxnSp macro="">
      <xdr:nvCxnSpPr>
        <xdr:cNvPr id="519" name="直線コネクタ 518"/>
        <xdr:cNvCxnSpPr/>
      </xdr:nvCxnSpPr>
      <xdr:spPr>
        <a:xfrm flipV="1">
          <a:off x="20434300" y="10658965"/>
          <a:ext cx="889000" cy="1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132642</xdr:rowOff>
    </xdr:from>
    <xdr:ext cx="469744" cy="259045"/>
    <xdr:sp macro="" textlink="">
      <xdr:nvSpPr>
        <xdr:cNvPr id="520" name="n_1aveValue【学校施設】&#10;一人当たり面積"/>
        <xdr:cNvSpPr txBox="1"/>
      </xdr:nvSpPr>
      <xdr:spPr>
        <a:xfrm>
          <a:off x="21075727" y="10248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53611</xdr:rowOff>
    </xdr:from>
    <xdr:ext cx="469744" cy="259045"/>
    <xdr:sp macro="" textlink="">
      <xdr:nvSpPr>
        <xdr:cNvPr id="521" name="n_2aveValue【学校施設】&#10;一人当たり面積"/>
        <xdr:cNvSpPr txBox="1"/>
      </xdr:nvSpPr>
      <xdr:spPr>
        <a:xfrm>
          <a:off x="20199427" y="1016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70992</xdr:rowOff>
    </xdr:from>
    <xdr:ext cx="469744" cy="259045"/>
    <xdr:sp macro="" textlink="">
      <xdr:nvSpPr>
        <xdr:cNvPr id="522" name="n_1mainValue【学校施設】&#10;一人当たり面積"/>
        <xdr:cNvSpPr txBox="1"/>
      </xdr:nvSpPr>
      <xdr:spPr>
        <a:xfrm>
          <a:off x="21075727" y="1070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81115</xdr:rowOff>
    </xdr:from>
    <xdr:ext cx="469744" cy="259045"/>
    <xdr:sp macro="" textlink="">
      <xdr:nvSpPr>
        <xdr:cNvPr id="523" name="n_2mainValue【学校施設】&#10;一人当たり面積"/>
        <xdr:cNvSpPr txBox="1"/>
      </xdr:nvSpPr>
      <xdr:spPr>
        <a:xfrm>
          <a:off x="20199427" y="1071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2" name="テキスト ボックス 5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34" name="テキスト ボックス 533"/>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35" name="直線コネクタ 534"/>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36" name="テキスト ボックス 535"/>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37" name="直線コネクタ 536"/>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38" name="テキスト ボックス 537"/>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39" name="直線コネクタ 538"/>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40" name="テキスト ボックス 539"/>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41" name="直線コネクタ 540"/>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77</xdr:row>
      <xdr:rowOff>67327</xdr:rowOff>
    </xdr:from>
    <xdr:ext cx="467179" cy="259045"/>
    <xdr:sp macro="" textlink="">
      <xdr:nvSpPr>
        <xdr:cNvPr id="542" name="テキスト ボックス 541"/>
        <xdr:cNvSpPr txBox="1"/>
      </xdr:nvSpPr>
      <xdr:spPr>
        <a:xfrm>
          <a:off x="11978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3" name="直線コネクタ 54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4" name="テキスト ボックス 54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85</xdr:row>
      <xdr:rowOff>145542</xdr:rowOff>
    </xdr:to>
    <xdr:cxnSp macro="">
      <xdr:nvCxnSpPr>
        <xdr:cNvPr id="546" name="直線コネクタ 545"/>
        <xdr:cNvCxnSpPr/>
      </xdr:nvCxnSpPr>
      <xdr:spPr>
        <a:xfrm flipV="1">
          <a:off x="16318864" y="13411200"/>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149369</xdr:rowOff>
    </xdr:from>
    <xdr:ext cx="405111" cy="259045"/>
    <xdr:sp macro="" textlink="">
      <xdr:nvSpPr>
        <xdr:cNvPr id="547" name="【児童館】&#10;有形固定資産減価償却率最小値テキスト"/>
        <xdr:cNvSpPr txBox="1"/>
      </xdr:nvSpPr>
      <xdr:spPr>
        <a:xfrm>
          <a:off x="16357600" y="1472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145542</xdr:rowOff>
    </xdr:from>
    <xdr:to>
      <xdr:col>86</xdr:col>
      <xdr:colOff>25400</xdr:colOff>
      <xdr:row>85</xdr:row>
      <xdr:rowOff>145542</xdr:rowOff>
    </xdr:to>
    <xdr:cxnSp macro="">
      <xdr:nvCxnSpPr>
        <xdr:cNvPr id="548" name="直線コネクタ 547"/>
        <xdr:cNvCxnSpPr/>
      </xdr:nvCxnSpPr>
      <xdr:spPr>
        <a:xfrm>
          <a:off x="16230600" y="1471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469744" cy="259045"/>
    <xdr:sp macro="" textlink="">
      <xdr:nvSpPr>
        <xdr:cNvPr id="549" name="【児童館】&#10;有形固定資産減価償却率最大値テキスト"/>
        <xdr:cNvSpPr txBox="1"/>
      </xdr:nvSpPr>
      <xdr:spPr>
        <a:xfrm>
          <a:off x="16357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550" name="直線コネクタ 549"/>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19321</xdr:rowOff>
    </xdr:from>
    <xdr:ext cx="405111" cy="259045"/>
    <xdr:sp macro="" textlink="">
      <xdr:nvSpPr>
        <xdr:cNvPr id="551" name="【児童館】&#10;有形固定資産減価償却率平均値テキスト"/>
        <xdr:cNvSpPr txBox="1"/>
      </xdr:nvSpPr>
      <xdr:spPr>
        <a:xfrm>
          <a:off x="16357600" y="13906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167894</xdr:rowOff>
    </xdr:from>
    <xdr:to>
      <xdr:col>85</xdr:col>
      <xdr:colOff>177800</xdr:colOff>
      <xdr:row>82</xdr:row>
      <xdr:rowOff>98044</xdr:rowOff>
    </xdr:to>
    <xdr:sp macro="" textlink="">
      <xdr:nvSpPr>
        <xdr:cNvPr id="552" name="フローチャート: 判断 551"/>
        <xdr:cNvSpPr/>
      </xdr:nvSpPr>
      <xdr:spPr>
        <a:xfrm>
          <a:off x="16268700" y="1405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35306</xdr:rowOff>
    </xdr:from>
    <xdr:to>
      <xdr:col>81</xdr:col>
      <xdr:colOff>101600</xdr:colOff>
      <xdr:row>81</xdr:row>
      <xdr:rowOff>136906</xdr:rowOff>
    </xdr:to>
    <xdr:sp macro="" textlink="">
      <xdr:nvSpPr>
        <xdr:cNvPr id="553" name="フローチャート: 判断 552"/>
        <xdr:cNvSpPr/>
      </xdr:nvSpPr>
      <xdr:spPr>
        <a:xfrm>
          <a:off x="15430500" y="1392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90170</xdr:rowOff>
    </xdr:from>
    <xdr:to>
      <xdr:col>76</xdr:col>
      <xdr:colOff>165100</xdr:colOff>
      <xdr:row>82</xdr:row>
      <xdr:rowOff>20320</xdr:rowOff>
    </xdr:to>
    <xdr:sp macro="" textlink="">
      <xdr:nvSpPr>
        <xdr:cNvPr id="554" name="フローチャート: 判断 553"/>
        <xdr:cNvSpPr/>
      </xdr:nvSpPr>
      <xdr:spPr>
        <a:xfrm>
          <a:off x="14541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5" name="テキスト ボックス 5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6" name="テキスト ボックス 5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7" name="テキスト ボックス 5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8" name="テキスト ボックス 5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9" name="テキスト ボックス 5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94742</xdr:rowOff>
    </xdr:from>
    <xdr:to>
      <xdr:col>85</xdr:col>
      <xdr:colOff>177800</xdr:colOff>
      <xdr:row>86</xdr:row>
      <xdr:rowOff>24892</xdr:rowOff>
    </xdr:to>
    <xdr:sp macro="" textlink="">
      <xdr:nvSpPr>
        <xdr:cNvPr id="560" name="楕円 559"/>
        <xdr:cNvSpPr/>
      </xdr:nvSpPr>
      <xdr:spPr>
        <a:xfrm>
          <a:off x="162687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9669</xdr:rowOff>
    </xdr:from>
    <xdr:ext cx="405111" cy="259045"/>
    <xdr:sp macro="" textlink="">
      <xdr:nvSpPr>
        <xdr:cNvPr id="561" name="【児童館】&#10;有形固定資産減価償却率該当値テキスト"/>
        <xdr:cNvSpPr txBox="1"/>
      </xdr:nvSpPr>
      <xdr:spPr>
        <a:xfrm>
          <a:off x="16357600" y="14582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78739</xdr:rowOff>
    </xdr:from>
    <xdr:to>
      <xdr:col>81</xdr:col>
      <xdr:colOff>101600</xdr:colOff>
      <xdr:row>79</xdr:row>
      <xdr:rowOff>8889</xdr:rowOff>
    </xdr:to>
    <xdr:sp macro="" textlink="">
      <xdr:nvSpPr>
        <xdr:cNvPr id="562" name="楕円 561"/>
        <xdr:cNvSpPr/>
      </xdr:nvSpPr>
      <xdr:spPr>
        <a:xfrm>
          <a:off x="15430500" y="1345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129539</xdr:rowOff>
    </xdr:from>
    <xdr:to>
      <xdr:col>85</xdr:col>
      <xdr:colOff>127000</xdr:colOff>
      <xdr:row>85</xdr:row>
      <xdr:rowOff>145542</xdr:rowOff>
    </xdr:to>
    <xdr:cxnSp macro="">
      <xdr:nvCxnSpPr>
        <xdr:cNvPr id="563" name="直線コネクタ 562"/>
        <xdr:cNvCxnSpPr/>
      </xdr:nvCxnSpPr>
      <xdr:spPr>
        <a:xfrm>
          <a:off x="15481300" y="13502639"/>
          <a:ext cx="838200" cy="1216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39878</xdr:rowOff>
    </xdr:from>
    <xdr:to>
      <xdr:col>76</xdr:col>
      <xdr:colOff>165100</xdr:colOff>
      <xdr:row>78</xdr:row>
      <xdr:rowOff>141478</xdr:rowOff>
    </xdr:to>
    <xdr:sp macro="" textlink="">
      <xdr:nvSpPr>
        <xdr:cNvPr id="564" name="楕円 563"/>
        <xdr:cNvSpPr/>
      </xdr:nvSpPr>
      <xdr:spPr>
        <a:xfrm>
          <a:off x="14541500" y="1341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90678</xdr:rowOff>
    </xdr:from>
    <xdr:to>
      <xdr:col>81</xdr:col>
      <xdr:colOff>50800</xdr:colOff>
      <xdr:row>78</xdr:row>
      <xdr:rowOff>129539</xdr:rowOff>
    </xdr:to>
    <xdr:cxnSp macro="">
      <xdr:nvCxnSpPr>
        <xdr:cNvPr id="565" name="直線コネクタ 564"/>
        <xdr:cNvCxnSpPr/>
      </xdr:nvCxnSpPr>
      <xdr:spPr>
        <a:xfrm>
          <a:off x="14592300" y="13463778"/>
          <a:ext cx="889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128033</xdr:rowOff>
    </xdr:from>
    <xdr:ext cx="405111" cy="259045"/>
    <xdr:sp macro="" textlink="">
      <xdr:nvSpPr>
        <xdr:cNvPr id="566" name="n_1aveValue【児童館】&#10;有形固定資産減価償却率"/>
        <xdr:cNvSpPr txBox="1"/>
      </xdr:nvSpPr>
      <xdr:spPr>
        <a:xfrm>
          <a:off x="15266044" y="1401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11447</xdr:rowOff>
    </xdr:from>
    <xdr:ext cx="405111" cy="259045"/>
    <xdr:sp macro="" textlink="">
      <xdr:nvSpPr>
        <xdr:cNvPr id="567" name="n_2aveValue【児童館】&#10;有形固定資産減価償却率"/>
        <xdr:cNvSpPr txBox="1"/>
      </xdr:nvSpPr>
      <xdr:spPr>
        <a:xfrm>
          <a:off x="14389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25416</xdr:rowOff>
    </xdr:from>
    <xdr:ext cx="405111" cy="259045"/>
    <xdr:sp macro="" textlink="">
      <xdr:nvSpPr>
        <xdr:cNvPr id="568" name="n_1mainValue【児童館】&#10;有形固定資産減価償却率"/>
        <xdr:cNvSpPr txBox="1"/>
      </xdr:nvSpPr>
      <xdr:spPr>
        <a:xfrm>
          <a:off x="15266044" y="1322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158005</xdr:rowOff>
    </xdr:from>
    <xdr:ext cx="405111" cy="259045"/>
    <xdr:sp macro="" textlink="">
      <xdr:nvSpPr>
        <xdr:cNvPr id="569" name="n_2mainValue【児童館】&#10;有形固定資産減価償却率"/>
        <xdr:cNvSpPr txBox="1"/>
      </xdr:nvSpPr>
      <xdr:spPr>
        <a:xfrm>
          <a:off x="14389744" y="13188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0" name="正方形/長方形 56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1" name="正方形/長方形 57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2" name="正方形/長方形 57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3" name="正方形/長方形 57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4" name="正方形/長方形 57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5" name="正方形/長方形 57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6" name="正方形/長方形 57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7" name="正方形/長方形 57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8" name="テキスト ボックス 57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9" name="直線コネクタ 57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0" name="直線コネクタ 57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1" name="テキスト ボックス 58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2" name="直線コネクタ 58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3" name="テキスト ボックス 58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4" name="直線コネクタ 58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5" name="テキスト ボックス 58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6" name="直線コネクタ 58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7" name="テキスト ボックス 58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8" name="直線コネクタ 58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9" name="テキスト ボックス 58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0" name="直線コネクタ 58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1" name="テキスト ボックス 59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76200</xdr:rowOff>
    </xdr:from>
    <xdr:to>
      <xdr:col>116</xdr:col>
      <xdr:colOff>62864</xdr:colOff>
      <xdr:row>85</xdr:row>
      <xdr:rowOff>57150</xdr:rowOff>
    </xdr:to>
    <xdr:cxnSp macro="">
      <xdr:nvCxnSpPr>
        <xdr:cNvPr id="593" name="直線コネクタ 592"/>
        <xdr:cNvCxnSpPr/>
      </xdr:nvCxnSpPr>
      <xdr:spPr>
        <a:xfrm flipV="1">
          <a:off x="22160864" y="134493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60977</xdr:rowOff>
    </xdr:from>
    <xdr:ext cx="469744" cy="259045"/>
    <xdr:sp macro="" textlink="">
      <xdr:nvSpPr>
        <xdr:cNvPr id="594" name="【児童館】&#10;一人当たり面積最小値テキスト"/>
        <xdr:cNvSpPr txBox="1"/>
      </xdr:nvSpPr>
      <xdr:spPr>
        <a:xfrm>
          <a:off x="22199600"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57150</xdr:rowOff>
    </xdr:from>
    <xdr:to>
      <xdr:col>116</xdr:col>
      <xdr:colOff>152400</xdr:colOff>
      <xdr:row>85</xdr:row>
      <xdr:rowOff>57150</xdr:rowOff>
    </xdr:to>
    <xdr:cxnSp macro="">
      <xdr:nvCxnSpPr>
        <xdr:cNvPr id="595" name="直線コネクタ 594"/>
        <xdr:cNvCxnSpPr/>
      </xdr:nvCxnSpPr>
      <xdr:spPr>
        <a:xfrm>
          <a:off x="22072600" y="1463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22877</xdr:rowOff>
    </xdr:from>
    <xdr:ext cx="469744" cy="259045"/>
    <xdr:sp macro="" textlink="">
      <xdr:nvSpPr>
        <xdr:cNvPr id="596" name="【児童館】&#10;一人当たり面積最大値テキスト"/>
        <xdr:cNvSpPr txBox="1"/>
      </xdr:nvSpPr>
      <xdr:spPr>
        <a:xfrm>
          <a:off x="221996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76200</xdr:rowOff>
    </xdr:from>
    <xdr:to>
      <xdr:col>116</xdr:col>
      <xdr:colOff>152400</xdr:colOff>
      <xdr:row>78</xdr:row>
      <xdr:rowOff>76200</xdr:rowOff>
    </xdr:to>
    <xdr:cxnSp macro="">
      <xdr:nvCxnSpPr>
        <xdr:cNvPr id="597" name="直線コネクタ 596"/>
        <xdr:cNvCxnSpPr/>
      </xdr:nvCxnSpPr>
      <xdr:spPr>
        <a:xfrm>
          <a:off x="22072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137177</xdr:rowOff>
    </xdr:from>
    <xdr:ext cx="469744" cy="259045"/>
    <xdr:sp macro="" textlink="">
      <xdr:nvSpPr>
        <xdr:cNvPr id="598" name="【児童館】&#10;一人当たり面積平均値テキスト"/>
        <xdr:cNvSpPr txBox="1"/>
      </xdr:nvSpPr>
      <xdr:spPr>
        <a:xfrm>
          <a:off x="22199600" y="1402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158750</xdr:rowOff>
    </xdr:from>
    <xdr:to>
      <xdr:col>116</xdr:col>
      <xdr:colOff>114300</xdr:colOff>
      <xdr:row>82</xdr:row>
      <xdr:rowOff>88900</xdr:rowOff>
    </xdr:to>
    <xdr:sp macro="" textlink="">
      <xdr:nvSpPr>
        <xdr:cNvPr id="599" name="フローチャート: 判断 598"/>
        <xdr:cNvSpPr/>
      </xdr:nvSpPr>
      <xdr:spPr>
        <a:xfrm>
          <a:off x="22110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101600</xdr:rowOff>
    </xdr:from>
    <xdr:to>
      <xdr:col>112</xdr:col>
      <xdr:colOff>38100</xdr:colOff>
      <xdr:row>82</xdr:row>
      <xdr:rowOff>31750</xdr:rowOff>
    </xdr:to>
    <xdr:sp macro="" textlink="">
      <xdr:nvSpPr>
        <xdr:cNvPr id="600" name="フローチャート: 判断 599"/>
        <xdr:cNvSpPr/>
      </xdr:nvSpPr>
      <xdr:spPr>
        <a:xfrm>
          <a:off x="21272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79</xdr:row>
      <xdr:rowOff>158750</xdr:rowOff>
    </xdr:from>
    <xdr:to>
      <xdr:col>107</xdr:col>
      <xdr:colOff>101600</xdr:colOff>
      <xdr:row>80</xdr:row>
      <xdr:rowOff>88900</xdr:rowOff>
    </xdr:to>
    <xdr:sp macro="" textlink="">
      <xdr:nvSpPr>
        <xdr:cNvPr id="601" name="フローチャート: 判断 600"/>
        <xdr:cNvSpPr/>
      </xdr:nvSpPr>
      <xdr:spPr>
        <a:xfrm>
          <a:off x="20383500" y="137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2" name="テキスト ボックス 60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3" name="テキスト ボックス 60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4" name="テキスト ボックス 60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5" name="テキスト ボックス 60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6" name="テキスト ボックス 60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139700</xdr:rowOff>
    </xdr:from>
    <xdr:to>
      <xdr:col>116</xdr:col>
      <xdr:colOff>114300</xdr:colOff>
      <xdr:row>79</xdr:row>
      <xdr:rowOff>69850</xdr:rowOff>
    </xdr:to>
    <xdr:sp macro="" textlink="">
      <xdr:nvSpPr>
        <xdr:cNvPr id="607" name="楕円 606"/>
        <xdr:cNvSpPr/>
      </xdr:nvSpPr>
      <xdr:spPr>
        <a:xfrm>
          <a:off x="221107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54627</xdr:rowOff>
    </xdr:from>
    <xdr:ext cx="469744" cy="259045"/>
    <xdr:sp macro="" textlink="">
      <xdr:nvSpPr>
        <xdr:cNvPr id="608" name="【児童館】&#10;一人当たり面積該当値テキスト"/>
        <xdr:cNvSpPr txBox="1"/>
      </xdr:nvSpPr>
      <xdr:spPr>
        <a:xfrm>
          <a:off x="22199600" y="1342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6350</xdr:rowOff>
    </xdr:from>
    <xdr:to>
      <xdr:col>112</xdr:col>
      <xdr:colOff>38100</xdr:colOff>
      <xdr:row>81</xdr:row>
      <xdr:rowOff>107950</xdr:rowOff>
    </xdr:to>
    <xdr:sp macro="" textlink="">
      <xdr:nvSpPr>
        <xdr:cNvPr id="609" name="楕円 608"/>
        <xdr:cNvSpPr/>
      </xdr:nvSpPr>
      <xdr:spPr>
        <a:xfrm>
          <a:off x="21272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19050</xdr:rowOff>
    </xdr:from>
    <xdr:to>
      <xdr:col>116</xdr:col>
      <xdr:colOff>63500</xdr:colOff>
      <xdr:row>81</xdr:row>
      <xdr:rowOff>57150</xdr:rowOff>
    </xdr:to>
    <xdr:cxnSp macro="">
      <xdr:nvCxnSpPr>
        <xdr:cNvPr id="610" name="直線コネクタ 609"/>
        <xdr:cNvCxnSpPr/>
      </xdr:nvCxnSpPr>
      <xdr:spPr>
        <a:xfrm flipV="1">
          <a:off x="21323300" y="13563600"/>
          <a:ext cx="8382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25400</xdr:rowOff>
    </xdr:from>
    <xdr:to>
      <xdr:col>107</xdr:col>
      <xdr:colOff>101600</xdr:colOff>
      <xdr:row>81</xdr:row>
      <xdr:rowOff>127000</xdr:rowOff>
    </xdr:to>
    <xdr:sp macro="" textlink="">
      <xdr:nvSpPr>
        <xdr:cNvPr id="611" name="楕円 610"/>
        <xdr:cNvSpPr/>
      </xdr:nvSpPr>
      <xdr:spPr>
        <a:xfrm>
          <a:off x="20383500" y="1391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57150</xdr:rowOff>
    </xdr:from>
    <xdr:to>
      <xdr:col>111</xdr:col>
      <xdr:colOff>177800</xdr:colOff>
      <xdr:row>81</xdr:row>
      <xdr:rowOff>76200</xdr:rowOff>
    </xdr:to>
    <xdr:cxnSp macro="">
      <xdr:nvCxnSpPr>
        <xdr:cNvPr id="612" name="直線コネクタ 611"/>
        <xdr:cNvCxnSpPr/>
      </xdr:nvCxnSpPr>
      <xdr:spPr>
        <a:xfrm flipV="1">
          <a:off x="20434300" y="13944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22877</xdr:rowOff>
    </xdr:from>
    <xdr:ext cx="469744" cy="259045"/>
    <xdr:sp macro="" textlink="">
      <xdr:nvSpPr>
        <xdr:cNvPr id="613" name="n_1aveValue【児童館】&#10;一人当たり面積"/>
        <xdr:cNvSpPr txBox="1"/>
      </xdr:nvSpPr>
      <xdr:spPr>
        <a:xfrm>
          <a:off x="21075727" y="1408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105427</xdr:rowOff>
    </xdr:from>
    <xdr:ext cx="469744" cy="259045"/>
    <xdr:sp macro="" textlink="">
      <xdr:nvSpPr>
        <xdr:cNvPr id="614" name="n_2aveValue【児童館】&#10;一人当たり面積"/>
        <xdr:cNvSpPr txBox="1"/>
      </xdr:nvSpPr>
      <xdr:spPr>
        <a:xfrm>
          <a:off x="2019942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124477</xdr:rowOff>
    </xdr:from>
    <xdr:ext cx="469744" cy="259045"/>
    <xdr:sp macro="" textlink="">
      <xdr:nvSpPr>
        <xdr:cNvPr id="615" name="n_1mainValue【児童館】&#10;一人当たり面積"/>
        <xdr:cNvSpPr txBox="1"/>
      </xdr:nvSpPr>
      <xdr:spPr>
        <a:xfrm>
          <a:off x="21075727"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118127</xdr:rowOff>
    </xdr:from>
    <xdr:ext cx="469744" cy="259045"/>
    <xdr:sp macro="" textlink="">
      <xdr:nvSpPr>
        <xdr:cNvPr id="616" name="n_2mainValue【児童館】&#10;一人当たり面積"/>
        <xdr:cNvSpPr txBox="1"/>
      </xdr:nvSpPr>
      <xdr:spPr>
        <a:xfrm>
          <a:off x="20199427" y="1400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7" name="正方形/長方形 61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8" name="正方形/長方形 61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9" name="正方形/長方形 61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0" name="正方形/長方形 61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1" name="正方形/長方形 62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2" name="正方形/長方形 62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3" name="正方形/長方形 62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4" name="正方形/長方形 62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5" name="テキスト ボックス 62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6" name="直線コネクタ 62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27" name="テキスト ボックス 626"/>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28" name="直線コネクタ 627"/>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29" name="テキスト ボックス 628"/>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30" name="直線コネクタ 629"/>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31" name="テキスト ボックス 630"/>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32" name="直線コネクタ 631"/>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33" name="テキスト ボックス 632"/>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34" name="直線コネクタ 633"/>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35" name="テキスト ボックス 634"/>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6" name="直線コネクタ 63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7" name="テキスト ボックス 63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107</xdr:row>
      <xdr:rowOff>158496</xdr:rowOff>
    </xdr:to>
    <xdr:cxnSp macro="">
      <xdr:nvCxnSpPr>
        <xdr:cNvPr id="639" name="直線コネクタ 638"/>
        <xdr:cNvCxnSpPr/>
      </xdr:nvCxnSpPr>
      <xdr:spPr>
        <a:xfrm flipV="1">
          <a:off x="16318864" y="17221200"/>
          <a:ext cx="0" cy="128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162323</xdr:rowOff>
    </xdr:from>
    <xdr:ext cx="405111" cy="259045"/>
    <xdr:sp macro="" textlink="">
      <xdr:nvSpPr>
        <xdr:cNvPr id="640" name="【公民館】&#10;有形固定資産減価償却率最小値テキスト"/>
        <xdr:cNvSpPr txBox="1"/>
      </xdr:nvSpPr>
      <xdr:spPr>
        <a:xfrm>
          <a:off x="16357600" y="1850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158496</xdr:rowOff>
    </xdr:from>
    <xdr:to>
      <xdr:col>86</xdr:col>
      <xdr:colOff>25400</xdr:colOff>
      <xdr:row>107</xdr:row>
      <xdr:rowOff>158496</xdr:rowOff>
    </xdr:to>
    <xdr:cxnSp macro="">
      <xdr:nvCxnSpPr>
        <xdr:cNvPr id="641" name="直線コネクタ 640"/>
        <xdr:cNvCxnSpPr/>
      </xdr:nvCxnSpPr>
      <xdr:spPr>
        <a:xfrm>
          <a:off x="16230600" y="1850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642"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643" name="直線コネクタ 642"/>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43705</xdr:rowOff>
    </xdr:from>
    <xdr:ext cx="405111" cy="259045"/>
    <xdr:sp macro="" textlink="">
      <xdr:nvSpPr>
        <xdr:cNvPr id="644" name="【公民館】&#10;有形固定資産減価償却率平均値テキスト"/>
        <xdr:cNvSpPr txBox="1"/>
      </xdr:nvSpPr>
      <xdr:spPr>
        <a:xfrm>
          <a:off x="16357600" y="178745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20828</xdr:rowOff>
    </xdr:from>
    <xdr:to>
      <xdr:col>85</xdr:col>
      <xdr:colOff>177800</xdr:colOff>
      <xdr:row>105</xdr:row>
      <xdr:rowOff>122428</xdr:rowOff>
    </xdr:to>
    <xdr:sp macro="" textlink="">
      <xdr:nvSpPr>
        <xdr:cNvPr id="645" name="フローチャート: 判断 644"/>
        <xdr:cNvSpPr/>
      </xdr:nvSpPr>
      <xdr:spPr>
        <a:xfrm>
          <a:off x="16268700" y="1802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55118</xdr:rowOff>
    </xdr:from>
    <xdr:to>
      <xdr:col>81</xdr:col>
      <xdr:colOff>101600</xdr:colOff>
      <xdr:row>105</xdr:row>
      <xdr:rowOff>156718</xdr:rowOff>
    </xdr:to>
    <xdr:sp macro="" textlink="">
      <xdr:nvSpPr>
        <xdr:cNvPr id="646" name="フローチャート: 判断 645"/>
        <xdr:cNvSpPr/>
      </xdr:nvSpPr>
      <xdr:spPr>
        <a:xfrm>
          <a:off x="15430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52832</xdr:rowOff>
    </xdr:from>
    <xdr:to>
      <xdr:col>76</xdr:col>
      <xdr:colOff>165100</xdr:colOff>
      <xdr:row>105</xdr:row>
      <xdr:rowOff>154432</xdr:rowOff>
    </xdr:to>
    <xdr:sp macro="" textlink="">
      <xdr:nvSpPr>
        <xdr:cNvPr id="647" name="フローチャート: 判断 646"/>
        <xdr:cNvSpPr/>
      </xdr:nvSpPr>
      <xdr:spPr>
        <a:xfrm>
          <a:off x="14541500" y="1805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8" name="テキスト ボックス 64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9" name="テキスト ボックス 64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0" name="テキスト ボックス 64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1" name="テキスト ボックス 65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2" name="テキスト ボックス 65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4826</xdr:rowOff>
    </xdr:from>
    <xdr:to>
      <xdr:col>85</xdr:col>
      <xdr:colOff>177800</xdr:colOff>
      <xdr:row>107</xdr:row>
      <xdr:rowOff>106426</xdr:rowOff>
    </xdr:to>
    <xdr:sp macro="" textlink="">
      <xdr:nvSpPr>
        <xdr:cNvPr id="653" name="楕円 652"/>
        <xdr:cNvSpPr/>
      </xdr:nvSpPr>
      <xdr:spPr>
        <a:xfrm>
          <a:off x="16268700" y="1834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91203</xdr:rowOff>
    </xdr:from>
    <xdr:ext cx="405111" cy="259045"/>
    <xdr:sp macro="" textlink="">
      <xdr:nvSpPr>
        <xdr:cNvPr id="654" name="【公民館】&#10;有形固定資産減価償却率該当値テキスト"/>
        <xdr:cNvSpPr txBox="1"/>
      </xdr:nvSpPr>
      <xdr:spPr>
        <a:xfrm>
          <a:off x="16357600" y="18264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41402</xdr:rowOff>
    </xdr:from>
    <xdr:to>
      <xdr:col>81</xdr:col>
      <xdr:colOff>101600</xdr:colOff>
      <xdr:row>107</xdr:row>
      <xdr:rowOff>143002</xdr:rowOff>
    </xdr:to>
    <xdr:sp macro="" textlink="">
      <xdr:nvSpPr>
        <xdr:cNvPr id="655" name="楕円 654"/>
        <xdr:cNvSpPr/>
      </xdr:nvSpPr>
      <xdr:spPr>
        <a:xfrm>
          <a:off x="15430500" y="1838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55626</xdr:rowOff>
    </xdr:from>
    <xdr:to>
      <xdr:col>85</xdr:col>
      <xdr:colOff>127000</xdr:colOff>
      <xdr:row>107</xdr:row>
      <xdr:rowOff>92202</xdr:rowOff>
    </xdr:to>
    <xdr:cxnSp macro="">
      <xdr:nvCxnSpPr>
        <xdr:cNvPr id="656" name="直線コネクタ 655"/>
        <xdr:cNvCxnSpPr/>
      </xdr:nvCxnSpPr>
      <xdr:spPr>
        <a:xfrm flipV="1">
          <a:off x="15481300" y="1840077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71120</xdr:rowOff>
    </xdr:from>
    <xdr:to>
      <xdr:col>76</xdr:col>
      <xdr:colOff>165100</xdr:colOff>
      <xdr:row>107</xdr:row>
      <xdr:rowOff>1270</xdr:rowOff>
    </xdr:to>
    <xdr:sp macro="" textlink="">
      <xdr:nvSpPr>
        <xdr:cNvPr id="657" name="楕円 656"/>
        <xdr:cNvSpPr/>
      </xdr:nvSpPr>
      <xdr:spPr>
        <a:xfrm>
          <a:off x="14541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121920</xdr:rowOff>
    </xdr:from>
    <xdr:to>
      <xdr:col>81</xdr:col>
      <xdr:colOff>50800</xdr:colOff>
      <xdr:row>107</xdr:row>
      <xdr:rowOff>92202</xdr:rowOff>
    </xdr:to>
    <xdr:cxnSp macro="">
      <xdr:nvCxnSpPr>
        <xdr:cNvPr id="658" name="直線コネクタ 657"/>
        <xdr:cNvCxnSpPr/>
      </xdr:nvCxnSpPr>
      <xdr:spPr>
        <a:xfrm>
          <a:off x="14592300" y="18295620"/>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1795</xdr:rowOff>
    </xdr:from>
    <xdr:ext cx="405111" cy="259045"/>
    <xdr:sp macro="" textlink="">
      <xdr:nvSpPr>
        <xdr:cNvPr id="659" name="n_1aveValue【公民館】&#10;有形固定資産減価償却率"/>
        <xdr:cNvSpPr txBox="1"/>
      </xdr:nvSpPr>
      <xdr:spPr>
        <a:xfrm>
          <a:off x="15266044" y="17832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170959</xdr:rowOff>
    </xdr:from>
    <xdr:ext cx="405111" cy="259045"/>
    <xdr:sp macro="" textlink="">
      <xdr:nvSpPr>
        <xdr:cNvPr id="660" name="n_2aveValue【公民館】&#10;有形固定資産減価償却率"/>
        <xdr:cNvSpPr txBox="1"/>
      </xdr:nvSpPr>
      <xdr:spPr>
        <a:xfrm>
          <a:off x="14389744" y="17830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134129</xdr:rowOff>
    </xdr:from>
    <xdr:ext cx="405111" cy="259045"/>
    <xdr:sp macro="" textlink="">
      <xdr:nvSpPr>
        <xdr:cNvPr id="661" name="n_1mainValue【公民館】&#10;有形固定資産減価償却率"/>
        <xdr:cNvSpPr txBox="1"/>
      </xdr:nvSpPr>
      <xdr:spPr>
        <a:xfrm>
          <a:off x="15266044" y="18479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163847</xdr:rowOff>
    </xdr:from>
    <xdr:ext cx="405111" cy="259045"/>
    <xdr:sp macro="" textlink="">
      <xdr:nvSpPr>
        <xdr:cNvPr id="662" name="n_2mainValue【公民館】&#10;有形固定資産減価償却率"/>
        <xdr:cNvSpPr txBox="1"/>
      </xdr:nvSpPr>
      <xdr:spPr>
        <a:xfrm>
          <a:off x="14389744" y="1833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3" name="正方形/長方形 66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4" name="正方形/長方形 66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5" name="正方形/長方形 66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6" name="正方形/長方形 66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7" name="正方形/長方形 66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8" name="正方形/長方形 66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9" name="正方形/長方形 66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0" name="正方形/長方形 66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1" name="テキスト ボックス 67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2" name="直線コネクタ 67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73" name="直線コネクタ 67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74" name="テキスト ボックス 67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75" name="直線コネクタ 67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76" name="テキスト ボックス 67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77" name="直線コネクタ 67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78" name="テキスト ボックス 67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79" name="直線コネクタ 67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80" name="テキスト ボックス 67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1" name="直線コネクタ 68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2" name="テキスト ボックス 68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168097</xdr:rowOff>
    </xdr:from>
    <xdr:to>
      <xdr:col>116</xdr:col>
      <xdr:colOff>62864</xdr:colOff>
      <xdr:row>108</xdr:row>
      <xdr:rowOff>38709</xdr:rowOff>
    </xdr:to>
    <xdr:cxnSp macro="">
      <xdr:nvCxnSpPr>
        <xdr:cNvPr id="684" name="直線コネクタ 683"/>
        <xdr:cNvCxnSpPr/>
      </xdr:nvCxnSpPr>
      <xdr:spPr>
        <a:xfrm flipV="1">
          <a:off x="22160864" y="17141647"/>
          <a:ext cx="0" cy="1413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42536</xdr:rowOff>
    </xdr:from>
    <xdr:ext cx="469744" cy="259045"/>
    <xdr:sp macro="" textlink="">
      <xdr:nvSpPr>
        <xdr:cNvPr id="685" name="【公民館】&#10;一人当たり面積最小値テキスト"/>
        <xdr:cNvSpPr txBox="1"/>
      </xdr:nvSpPr>
      <xdr:spPr>
        <a:xfrm>
          <a:off x="22199600" y="185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38709</xdr:rowOff>
    </xdr:from>
    <xdr:to>
      <xdr:col>116</xdr:col>
      <xdr:colOff>152400</xdr:colOff>
      <xdr:row>108</xdr:row>
      <xdr:rowOff>38709</xdr:rowOff>
    </xdr:to>
    <xdr:cxnSp macro="">
      <xdr:nvCxnSpPr>
        <xdr:cNvPr id="686" name="直線コネクタ 685"/>
        <xdr:cNvCxnSpPr/>
      </xdr:nvCxnSpPr>
      <xdr:spPr>
        <a:xfrm>
          <a:off x="22072600" y="1855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114774</xdr:rowOff>
    </xdr:from>
    <xdr:ext cx="469744" cy="259045"/>
    <xdr:sp macro="" textlink="">
      <xdr:nvSpPr>
        <xdr:cNvPr id="687" name="【公民館】&#10;一人当たり面積最大値テキスト"/>
        <xdr:cNvSpPr txBox="1"/>
      </xdr:nvSpPr>
      <xdr:spPr>
        <a:xfrm>
          <a:off x="22199600" y="16916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168097</xdr:rowOff>
    </xdr:from>
    <xdr:to>
      <xdr:col>116</xdr:col>
      <xdr:colOff>152400</xdr:colOff>
      <xdr:row>99</xdr:row>
      <xdr:rowOff>168097</xdr:rowOff>
    </xdr:to>
    <xdr:cxnSp macro="">
      <xdr:nvCxnSpPr>
        <xdr:cNvPr id="688" name="直線コネクタ 687"/>
        <xdr:cNvCxnSpPr/>
      </xdr:nvCxnSpPr>
      <xdr:spPr>
        <a:xfrm>
          <a:off x="22072600" y="17141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26688</xdr:rowOff>
    </xdr:from>
    <xdr:ext cx="469744" cy="259045"/>
    <xdr:sp macro="" textlink="">
      <xdr:nvSpPr>
        <xdr:cNvPr id="689" name="【公民館】&#10;一人当たり面積平均値テキスト"/>
        <xdr:cNvSpPr txBox="1"/>
      </xdr:nvSpPr>
      <xdr:spPr>
        <a:xfrm>
          <a:off x="22199600" y="1820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48261</xdr:rowOff>
    </xdr:from>
    <xdr:to>
      <xdr:col>116</xdr:col>
      <xdr:colOff>114300</xdr:colOff>
      <xdr:row>106</xdr:row>
      <xdr:rowOff>149861</xdr:rowOff>
    </xdr:to>
    <xdr:sp macro="" textlink="">
      <xdr:nvSpPr>
        <xdr:cNvPr id="690" name="フローチャート: 判断 689"/>
        <xdr:cNvSpPr/>
      </xdr:nvSpPr>
      <xdr:spPr>
        <a:xfrm>
          <a:off x="22110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87579</xdr:rowOff>
    </xdr:from>
    <xdr:to>
      <xdr:col>112</xdr:col>
      <xdr:colOff>38100</xdr:colOff>
      <xdr:row>107</xdr:row>
      <xdr:rowOff>17729</xdr:rowOff>
    </xdr:to>
    <xdr:sp macro="" textlink="">
      <xdr:nvSpPr>
        <xdr:cNvPr id="691" name="フローチャート: 判断 690"/>
        <xdr:cNvSpPr/>
      </xdr:nvSpPr>
      <xdr:spPr>
        <a:xfrm>
          <a:off x="21272500" y="1826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67920</xdr:rowOff>
    </xdr:from>
    <xdr:to>
      <xdr:col>107</xdr:col>
      <xdr:colOff>101600</xdr:colOff>
      <xdr:row>105</xdr:row>
      <xdr:rowOff>169520</xdr:rowOff>
    </xdr:to>
    <xdr:sp macro="" textlink="">
      <xdr:nvSpPr>
        <xdr:cNvPr id="692" name="フローチャート: 判断 691"/>
        <xdr:cNvSpPr/>
      </xdr:nvSpPr>
      <xdr:spPr>
        <a:xfrm>
          <a:off x="20383500" y="180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3" name="テキスト ボックス 69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4" name="テキスト ボックス 69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5" name="テキスト ボックス 69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6" name="テキスト ボックス 69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7" name="テキスト ボックス 69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89866</xdr:rowOff>
    </xdr:from>
    <xdr:to>
      <xdr:col>116</xdr:col>
      <xdr:colOff>114300</xdr:colOff>
      <xdr:row>104</xdr:row>
      <xdr:rowOff>20016</xdr:rowOff>
    </xdr:to>
    <xdr:sp macro="" textlink="">
      <xdr:nvSpPr>
        <xdr:cNvPr id="698" name="楕円 697"/>
        <xdr:cNvSpPr/>
      </xdr:nvSpPr>
      <xdr:spPr>
        <a:xfrm>
          <a:off x="22110700" y="1774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112743</xdr:rowOff>
    </xdr:from>
    <xdr:ext cx="469744" cy="259045"/>
    <xdr:sp macro="" textlink="">
      <xdr:nvSpPr>
        <xdr:cNvPr id="699" name="【公民館】&#10;一人当たり面積該当値テキスト"/>
        <xdr:cNvSpPr txBox="1"/>
      </xdr:nvSpPr>
      <xdr:spPr>
        <a:xfrm>
          <a:off x="22199600" y="1760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99009</xdr:rowOff>
    </xdr:from>
    <xdr:to>
      <xdr:col>112</xdr:col>
      <xdr:colOff>38100</xdr:colOff>
      <xdr:row>104</xdr:row>
      <xdr:rowOff>29159</xdr:rowOff>
    </xdr:to>
    <xdr:sp macro="" textlink="">
      <xdr:nvSpPr>
        <xdr:cNvPr id="700" name="楕円 699"/>
        <xdr:cNvSpPr/>
      </xdr:nvSpPr>
      <xdr:spPr>
        <a:xfrm>
          <a:off x="21272500" y="1775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140666</xdr:rowOff>
    </xdr:from>
    <xdr:to>
      <xdr:col>116</xdr:col>
      <xdr:colOff>63500</xdr:colOff>
      <xdr:row>103</xdr:row>
      <xdr:rowOff>149809</xdr:rowOff>
    </xdr:to>
    <xdr:cxnSp macro="">
      <xdr:nvCxnSpPr>
        <xdr:cNvPr id="701" name="直線コネクタ 700"/>
        <xdr:cNvCxnSpPr/>
      </xdr:nvCxnSpPr>
      <xdr:spPr>
        <a:xfrm flipV="1">
          <a:off x="21323300" y="17800016"/>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109068</xdr:rowOff>
    </xdr:from>
    <xdr:to>
      <xdr:col>107</xdr:col>
      <xdr:colOff>101600</xdr:colOff>
      <xdr:row>104</xdr:row>
      <xdr:rowOff>39218</xdr:rowOff>
    </xdr:to>
    <xdr:sp macro="" textlink="">
      <xdr:nvSpPr>
        <xdr:cNvPr id="702" name="楕円 701"/>
        <xdr:cNvSpPr/>
      </xdr:nvSpPr>
      <xdr:spPr>
        <a:xfrm>
          <a:off x="20383500" y="1776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149809</xdr:rowOff>
    </xdr:from>
    <xdr:to>
      <xdr:col>111</xdr:col>
      <xdr:colOff>177800</xdr:colOff>
      <xdr:row>103</xdr:row>
      <xdr:rowOff>159868</xdr:rowOff>
    </xdr:to>
    <xdr:cxnSp macro="">
      <xdr:nvCxnSpPr>
        <xdr:cNvPr id="703" name="直線コネクタ 702"/>
        <xdr:cNvCxnSpPr/>
      </xdr:nvCxnSpPr>
      <xdr:spPr>
        <a:xfrm flipV="1">
          <a:off x="20434300" y="17809159"/>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8856</xdr:rowOff>
    </xdr:from>
    <xdr:ext cx="469744" cy="259045"/>
    <xdr:sp macro="" textlink="">
      <xdr:nvSpPr>
        <xdr:cNvPr id="704" name="n_1aveValue【公民館】&#10;一人当たり面積"/>
        <xdr:cNvSpPr txBox="1"/>
      </xdr:nvSpPr>
      <xdr:spPr>
        <a:xfrm>
          <a:off x="21075727" y="18354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160647</xdr:rowOff>
    </xdr:from>
    <xdr:ext cx="469744" cy="259045"/>
    <xdr:sp macro="" textlink="">
      <xdr:nvSpPr>
        <xdr:cNvPr id="705" name="n_2aveValue【公民館】&#10;一人当たり面積"/>
        <xdr:cNvSpPr txBox="1"/>
      </xdr:nvSpPr>
      <xdr:spPr>
        <a:xfrm>
          <a:off x="20199427" y="1816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45686</xdr:rowOff>
    </xdr:from>
    <xdr:ext cx="469744" cy="259045"/>
    <xdr:sp macro="" textlink="">
      <xdr:nvSpPr>
        <xdr:cNvPr id="706" name="n_1mainValue【公民館】&#10;一人当たり面積"/>
        <xdr:cNvSpPr txBox="1"/>
      </xdr:nvSpPr>
      <xdr:spPr>
        <a:xfrm>
          <a:off x="21075727" y="17533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55745</xdr:rowOff>
    </xdr:from>
    <xdr:ext cx="469744" cy="259045"/>
    <xdr:sp macro="" textlink="">
      <xdr:nvSpPr>
        <xdr:cNvPr id="707" name="n_2mainValue【公民館】&#10;一人当たり面積"/>
        <xdr:cNvSpPr txBox="1"/>
      </xdr:nvSpPr>
      <xdr:spPr>
        <a:xfrm>
          <a:off x="20199427" y="17543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8" name="正方形/長方形 70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9" name="正方形/長方形 70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0" name="テキスト ボックス 70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橋りょう・公営住宅については、個別の長寿命化計画に基づき維持管理を進めていきます。児童館については長寿命化改修を行ったことから、今後も適切な維持管理を行い活用を進めます。類似団体と比較して、特に有形固定資産減価償却率が高い保育所は、公共施設等総合管理計画に基づき、基本的には現状を維持しますが、特に老朽化が進んでいる施設については除却を検討していきます。</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北海道斜里町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11,723
11,582
737.13
9,251,211
9,083,381
163,339
5,623,200
11,631,647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86.9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164374</xdr:rowOff>
    </xdr:to>
    <xdr:cxnSp macro="">
      <xdr:nvCxnSpPr>
        <xdr:cNvPr id="57" name="直線コネクタ 56"/>
        <xdr:cNvCxnSpPr/>
      </xdr:nvCxnSpPr>
      <xdr:spPr>
        <a:xfrm flipV="1">
          <a:off x="4634865" y="5660572"/>
          <a:ext cx="0" cy="1533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168201</xdr:rowOff>
    </xdr:from>
    <xdr:ext cx="340478" cy="259045"/>
    <xdr:sp macro="" textlink="">
      <xdr:nvSpPr>
        <xdr:cNvPr id="58" name="【図書館】&#10;有形固定資産減価償却率最小値テキスト"/>
        <xdr:cNvSpPr txBox="1"/>
      </xdr:nvSpPr>
      <xdr:spPr>
        <a:xfrm>
          <a:off x="4673600" y="719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164374</xdr:rowOff>
    </xdr:from>
    <xdr:to>
      <xdr:col>24</xdr:col>
      <xdr:colOff>152400</xdr:colOff>
      <xdr:row>41</xdr:row>
      <xdr:rowOff>164374</xdr:rowOff>
    </xdr:to>
    <xdr:cxnSp macro="">
      <xdr:nvCxnSpPr>
        <xdr:cNvPr id="59" name="直線コネクタ 58"/>
        <xdr:cNvCxnSpPr/>
      </xdr:nvCxnSpPr>
      <xdr:spPr>
        <a:xfrm>
          <a:off x="4546600" y="719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169108</xdr:rowOff>
    </xdr:from>
    <xdr:ext cx="405111" cy="259045"/>
    <xdr:sp macro="" textlink="">
      <xdr:nvSpPr>
        <xdr:cNvPr id="62" name="【図書館】&#10;有形固定資産減価償却率平均値テキスト"/>
        <xdr:cNvSpPr txBox="1"/>
      </xdr:nvSpPr>
      <xdr:spPr>
        <a:xfrm>
          <a:off x="4673600" y="634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146231</xdr:rowOff>
    </xdr:from>
    <xdr:to>
      <xdr:col>24</xdr:col>
      <xdr:colOff>114300</xdr:colOff>
      <xdr:row>38</xdr:row>
      <xdr:rowOff>76381</xdr:rowOff>
    </xdr:to>
    <xdr:sp macro="" textlink="">
      <xdr:nvSpPr>
        <xdr:cNvPr id="63" name="フローチャート: 判断 62"/>
        <xdr:cNvSpPr/>
      </xdr:nvSpPr>
      <xdr:spPr>
        <a:xfrm>
          <a:off x="45847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152763</xdr:rowOff>
    </xdr:from>
    <xdr:to>
      <xdr:col>20</xdr:col>
      <xdr:colOff>38100</xdr:colOff>
      <xdr:row>38</xdr:row>
      <xdr:rowOff>82913</xdr:rowOff>
    </xdr:to>
    <xdr:sp macro="" textlink="">
      <xdr:nvSpPr>
        <xdr:cNvPr id="64" name="フローチャート: 判断 63"/>
        <xdr:cNvSpPr/>
      </xdr:nvSpPr>
      <xdr:spPr>
        <a:xfrm>
          <a:off x="37465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7438</xdr:rowOff>
    </xdr:from>
    <xdr:to>
      <xdr:col>15</xdr:col>
      <xdr:colOff>101600</xdr:colOff>
      <xdr:row>38</xdr:row>
      <xdr:rowOff>109038</xdr:rowOff>
    </xdr:to>
    <xdr:sp macro="" textlink="">
      <xdr:nvSpPr>
        <xdr:cNvPr id="65" name="フローチャート: 判断 64"/>
        <xdr:cNvSpPr/>
      </xdr:nvSpPr>
      <xdr:spPr>
        <a:xfrm>
          <a:off x="28575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113574</xdr:rowOff>
    </xdr:from>
    <xdr:to>
      <xdr:col>24</xdr:col>
      <xdr:colOff>114300</xdr:colOff>
      <xdr:row>42</xdr:row>
      <xdr:rowOff>43724</xdr:rowOff>
    </xdr:to>
    <xdr:sp macro="" textlink="">
      <xdr:nvSpPr>
        <xdr:cNvPr id="71" name="楕円 70"/>
        <xdr:cNvSpPr/>
      </xdr:nvSpPr>
      <xdr:spPr>
        <a:xfrm>
          <a:off x="4584700" y="714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28501</xdr:rowOff>
    </xdr:from>
    <xdr:ext cx="340478" cy="259045"/>
    <xdr:sp macro="" textlink="">
      <xdr:nvSpPr>
        <xdr:cNvPr id="72" name="【図書館】&#10;有形固定資産減価償却率該当値テキスト"/>
        <xdr:cNvSpPr txBox="1"/>
      </xdr:nvSpPr>
      <xdr:spPr>
        <a:xfrm>
          <a:off x="4673600" y="70579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147865</xdr:rowOff>
    </xdr:from>
    <xdr:to>
      <xdr:col>20</xdr:col>
      <xdr:colOff>38100</xdr:colOff>
      <xdr:row>42</xdr:row>
      <xdr:rowOff>78015</xdr:rowOff>
    </xdr:to>
    <xdr:sp macro="" textlink="">
      <xdr:nvSpPr>
        <xdr:cNvPr id="73" name="楕円 72"/>
        <xdr:cNvSpPr/>
      </xdr:nvSpPr>
      <xdr:spPr>
        <a:xfrm>
          <a:off x="3746500" y="71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164374</xdr:rowOff>
    </xdr:from>
    <xdr:to>
      <xdr:col>24</xdr:col>
      <xdr:colOff>63500</xdr:colOff>
      <xdr:row>42</xdr:row>
      <xdr:rowOff>27215</xdr:rowOff>
    </xdr:to>
    <xdr:cxnSp macro="">
      <xdr:nvCxnSpPr>
        <xdr:cNvPr id="74" name="直線コネクタ 73"/>
        <xdr:cNvCxnSpPr/>
      </xdr:nvCxnSpPr>
      <xdr:spPr>
        <a:xfrm flipV="1">
          <a:off x="3797300" y="7193824"/>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42</xdr:row>
      <xdr:rowOff>9072</xdr:rowOff>
    </xdr:from>
    <xdr:to>
      <xdr:col>15</xdr:col>
      <xdr:colOff>101600</xdr:colOff>
      <xdr:row>42</xdr:row>
      <xdr:rowOff>110672</xdr:rowOff>
    </xdr:to>
    <xdr:sp macro="" textlink="">
      <xdr:nvSpPr>
        <xdr:cNvPr id="75" name="楕円 74"/>
        <xdr:cNvSpPr/>
      </xdr:nvSpPr>
      <xdr:spPr>
        <a:xfrm>
          <a:off x="28575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27215</xdr:rowOff>
    </xdr:from>
    <xdr:to>
      <xdr:col>19</xdr:col>
      <xdr:colOff>177800</xdr:colOff>
      <xdr:row>42</xdr:row>
      <xdr:rowOff>59872</xdr:rowOff>
    </xdr:to>
    <xdr:cxnSp macro="">
      <xdr:nvCxnSpPr>
        <xdr:cNvPr id="76" name="直線コネクタ 75"/>
        <xdr:cNvCxnSpPr/>
      </xdr:nvCxnSpPr>
      <xdr:spPr>
        <a:xfrm flipV="1">
          <a:off x="2908300" y="72281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99440</xdr:rowOff>
    </xdr:from>
    <xdr:ext cx="405111" cy="259045"/>
    <xdr:sp macro="" textlink="">
      <xdr:nvSpPr>
        <xdr:cNvPr id="77" name="n_1aveValue【図書館】&#10;有形固定資産減価償却率"/>
        <xdr:cNvSpPr txBox="1"/>
      </xdr:nvSpPr>
      <xdr:spPr>
        <a:xfrm>
          <a:off x="3582044" y="627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125566</xdr:rowOff>
    </xdr:from>
    <xdr:ext cx="405111" cy="259045"/>
    <xdr:sp macro="" textlink="">
      <xdr:nvSpPr>
        <xdr:cNvPr id="78" name="n_2aveValue【図書館】&#10;有形固定資産減価償却率"/>
        <xdr:cNvSpPr txBox="1"/>
      </xdr:nvSpPr>
      <xdr:spPr>
        <a:xfrm>
          <a:off x="2705744" y="6297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42</xdr:row>
      <xdr:rowOff>69142</xdr:rowOff>
    </xdr:from>
    <xdr:ext cx="340478" cy="259045"/>
    <xdr:sp macro="" textlink="">
      <xdr:nvSpPr>
        <xdr:cNvPr id="79" name="n_1mainValue【図書館】&#10;有形固定資産減価償却率"/>
        <xdr:cNvSpPr txBox="1"/>
      </xdr:nvSpPr>
      <xdr:spPr>
        <a:xfrm>
          <a:off x="3614361" y="72700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42</xdr:row>
      <xdr:rowOff>101799</xdr:rowOff>
    </xdr:from>
    <xdr:ext cx="340478" cy="259045"/>
    <xdr:sp macro="" textlink="">
      <xdr:nvSpPr>
        <xdr:cNvPr id="80" name="n_2mainValue【図書館】&#10;有形固定資産減価償却率"/>
        <xdr:cNvSpPr txBox="1"/>
      </xdr:nvSpPr>
      <xdr:spPr>
        <a:xfrm>
          <a:off x="2738061" y="73026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1" name="直線コネクタ 9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2" name="テキスト ボックス 9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3" name="直線コネクタ 9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4" name="テキスト ボックス 93"/>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5" name="直線コネクタ 9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6" name="テキスト ボックス 95"/>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7" name="直線コネクタ 9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8" name="テキスト ボックス 97"/>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126492</xdr:rowOff>
    </xdr:from>
    <xdr:to>
      <xdr:col>54</xdr:col>
      <xdr:colOff>189865</xdr:colOff>
      <xdr:row>40</xdr:row>
      <xdr:rowOff>163068</xdr:rowOff>
    </xdr:to>
    <xdr:cxnSp macro="">
      <xdr:nvCxnSpPr>
        <xdr:cNvPr id="102" name="直線コネクタ 101"/>
        <xdr:cNvCxnSpPr/>
      </xdr:nvCxnSpPr>
      <xdr:spPr>
        <a:xfrm flipV="1">
          <a:off x="10476865" y="5955792"/>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166895</xdr:rowOff>
    </xdr:from>
    <xdr:ext cx="469744" cy="259045"/>
    <xdr:sp macro="" textlink="">
      <xdr:nvSpPr>
        <xdr:cNvPr id="103" name="【図書館】&#10;一人当たり面積最小値テキスト"/>
        <xdr:cNvSpPr txBox="1"/>
      </xdr:nvSpPr>
      <xdr:spPr>
        <a:xfrm>
          <a:off x="10515600" y="702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163068</xdr:rowOff>
    </xdr:from>
    <xdr:to>
      <xdr:col>55</xdr:col>
      <xdr:colOff>88900</xdr:colOff>
      <xdr:row>40</xdr:row>
      <xdr:rowOff>163068</xdr:rowOff>
    </xdr:to>
    <xdr:cxnSp macro="">
      <xdr:nvCxnSpPr>
        <xdr:cNvPr id="104" name="直線コネクタ 103"/>
        <xdr:cNvCxnSpPr/>
      </xdr:nvCxnSpPr>
      <xdr:spPr>
        <a:xfrm>
          <a:off x="10388600" y="702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73169</xdr:rowOff>
    </xdr:from>
    <xdr:ext cx="469744" cy="259045"/>
    <xdr:sp macro="" textlink="">
      <xdr:nvSpPr>
        <xdr:cNvPr id="105" name="【図書館】&#10;一人当たり面積最大値テキスト"/>
        <xdr:cNvSpPr txBox="1"/>
      </xdr:nvSpPr>
      <xdr:spPr>
        <a:xfrm>
          <a:off x="10515600" y="573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126492</xdr:rowOff>
    </xdr:from>
    <xdr:to>
      <xdr:col>55</xdr:col>
      <xdr:colOff>88900</xdr:colOff>
      <xdr:row>34</xdr:row>
      <xdr:rowOff>126492</xdr:rowOff>
    </xdr:to>
    <xdr:cxnSp macro="">
      <xdr:nvCxnSpPr>
        <xdr:cNvPr id="106" name="直線コネクタ 105"/>
        <xdr:cNvCxnSpPr/>
      </xdr:nvCxnSpPr>
      <xdr:spPr>
        <a:xfrm>
          <a:off x="10388600" y="595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54119</xdr:rowOff>
    </xdr:from>
    <xdr:ext cx="469744" cy="259045"/>
    <xdr:sp macro="" textlink="">
      <xdr:nvSpPr>
        <xdr:cNvPr id="107" name="【図書館】&#10;一人当たり面積平均値テキスト"/>
        <xdr:cNvSpPr txBox="1"/>
      </xdr:nvSpPr>
      <xdr:spPr>
        <a:xfrm>
          <a:off x="10515600" y="6569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75692</xdr:rowOff>
    </xdr:from>
    <xdr:to>
      <xdr:col>55</xdr:col>
      <xdr:colOff>50800</xdr:colOff>
      <xdr:row>39</xdr:row>
      <xdr:rowOff>5842</xdr:rowOff>
    </xdr:to>
    <xdr:sp macro="" textlink="">
      <xdr:nvSpPr>
        <xdr:cNvPr id="108" name="フローチャート: 判断 107"/>
        <xdr:cNvSpPr/>
      </xdr:nvSpPr>
      <xdr:spPr>
        <a:xfrm>
          <a:off x="104267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135128</xdr:rowOff>
    </xdr:from>
    <xdr:to>
      <xdr:col>50</xdr:col>
      <xdr:colOff>165100</xdr:colOff>
      <xdr:row>39</xdr:row>
      <xdr:rowOff>65278</xdr:rowOff>
    </xdr:to>
    <xdr:sp macro="" textlink="">
      <xdr:nvSpPr>
        <xdr:cNvPr id="109" name="フローチャート: 判断 108"/>
        <xdr:cNvSpPr/>
      </xdr:nvSpPr>
      <xdr:spPr>
        <a:xfrm>
          <a:off x="9588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162560</xdr:rowOff>
    </xdr:from>
    <xdr:to>
      <xdr:col>46</xdr:col>
      <xdr:colOff>38100</xdr:colOff>
      <xdr:row>39</xdr:row>
      <xdr:rowOff>92710</xdr:rowOff>
    </xdr:to>
    <xdr:sp macro="" textlink="">
      <xdr:nvSpPr>
        <xdr:cNvPr id="110" name="フローチャート: 判断 109"/>
        <xdr:cNvSpPr/>
      </xdr:nvSpPr>
      <xdr:spPr>
        <a:xfrm>
          <a:off x="8699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146558</xdr:rowOff>
    </xdr:from>
    <xdr:to>
      <xdr:col>55</xdr:col>
      <xdr:colOff>50800</xdr:colOff>
      <xdr:row>38</xdr:row>
      <xdr:rowOff>76708</xdr:rowOff>
    </xdr:to>
    <xdr:sp macro="" textlink="">
      <xdr:nvSpPr>
        <xdr:cNvPr id="116" name="楕円 115"/>
        <xdr:cNvSpPr/>
      </xdr:nvSpPr>
      <xdr:spPr>
        <a:xfrm>
          <a:off x="10426700" y="649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169435</xdr:rowOff>
    </xdr:from>
    <xdr:ext cx="469744" cy="259045"/>
    <xdr:sp macro="" textlink="">
      <xdr:nvSpPr>
        <xdr:cNvPr id="117" name="【図書館】&#10;一人当たり面積該当値テキスト"/>
        <xdr:cNvSpPr txBox="1"/>
      </xdr:nvSpPr>
      <xdr:spPr>
        <a:xfrm>
          <a:off x="10515600" y="634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151130</xdr:rowOff>
    </xdr:from>
    <xdr:to>
      <xdr:col>50</xdr:col>
      <xdr:colOff>165100</xdr:colOff>
      <xdr:row>38</xdr:row>
      <xdr:rowOff>81280</xdr:rowOff>
    </xdr:to>
    <xdr:sp macro="" textlink="">
      <xdr:nvSpPr>
        <xdr:cNvPr id="118" name="楕円 117"/>
        <xdr:cNvSpPr/>
      </xdr:nvSpPr>
      <xdr:spPr>
        <a:xfrm>
          <a:off x="9588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25908</xdr:rowOff>
    </xdr:from>
    <xdr:to>
      <xdr:col>55</xdr:col>
      <xdr:colOff>0</xdr:colOff>
      <xdr:row>38</xdr:row>
      <xdr:rowOff>30480</xdr:rowOff>
    </xdr:to>
    <xdr:cxnSp macro="">
      <xdr:nvCxnSpPr>
        <xdr:cNvPr id="119" name="直線コネクタ 118"/>
        <xdr:cNvCxnSpPr/>
      </xdr:nvCxnSpPr>
      <xdr:spPr>
        <a:xfrm flipV="1">
          <a:off x="9639300" y="65410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160274</xdr:rowOff>
    </xdr:from>
    <xdr:to>
      <xdr:col>46</xdr:col>
      <xdr:colOff>38100</xdr:colOff>
      <xdr:row>38</xdr:row>
      <xdr:rowOff>90424</xdr:rowOff>
    </xdr:to>
    <xdr:sp macro="" textlink="">
      <xdr:nvSpPr>
        <xdr:cNvPr id="120" name="楕円 119"/>
        <xdr:cNvSpPr/>
      </xdr:nvSpPr>
      <xdr:spPr>
        <a:xfrm>
          <a:off x="8699500" y="650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30480</xdr:rowOff>
    </xdr:from>
    <xdr:to>
      <xdr:col>50</xdr:col>
      <xdr:colOff>114300</xdr:colOff>
      <xdr:row>38</xdr:row>
      <xdr:rowOff>39624</xdr:rowOff>
    </xdr:to>
    <xdr:cxnSp macro="">
      <xdr:nvCxnSpPr>
        <xdr:cNvPr id="121" name="直線コネクタ 120"/>
        <xdr:cNvCxnSpPr/>
      </xdr:nvCxnSpPr>
      <xdr:spPr>
        <a:xfrm flipV="1">
          <a:off x="8750300" y="65455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56405</xdr:rowOff>
    </xdr:from>
    <xdr:ext cx="469744" cy="259045"/>
    <xdr:sp macro="" textlink="">
      <xdr:nvSpPr>
        <xdr:cNvPr id="122" name="n_1aveValue【図書館】&#10;一人当たり面積"/>
        <xdr:cNvSpPr txBox="1"/>
      </xdr:nvSpPr>
      <xdr:spPr>
        <a:xfrm>
          <a:off x="9391727" y="674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83837</xdr:rowOff>
    </xdr:from>
    <xdr:ext cx="469744" cy="259045"/>
    <xdr:sp macro="" textlink="">
      <xdr:nvSpPr>
        <xdr:cNvPr id="123" name="n_2aveValue【図書館】&#10;一人当たり面積"/>
        <xdr:cNvSpPr txBox="1"/>
      </xdr:nvSpPr>
      <xdr:spPr>
        <a:xfrm>
          <a:off x="85154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97807</xdr:rowOff>
    </xdr:from>
    <xdr:ext cx="469744" cy="259045"/>
    <xdr:sp macro="" textlink="">
      <xdr:nvSpPr>
        <xdr:cNvPr id="124" name="n_1mainValue【図書館】&#10;一人当たり面積"/>
        <xdr:cNvSpPr txBox="1"/>
      </xdr:nvSpPr>
      <xdr:spPr>
        <a:xfrm>
          <a:off x="93917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106951</xdr:rowOff>
    </xdr:from>
    <xdr:ext cx="469744" cy="259045"/>
    <xdr:sp macro="" textlink="">
      <xdr:nvSpPr>
        <xdr:cNvPr id="125" name="n_2mainValue【図書館】&#10;一人当たり面積"/>
        <xdr:cNvSpPr txBox="1"/>
      </xdr:nvSpPr>
      <xdr:spPr>
        <a:xfrm>
          <a:off x="8515427" y="627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6" name="テキスト ボックス 13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7" name="直線コネクタ 136"/>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8" name="テキスト ボックス 137"/>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9" name="直線コネクタ 138"/>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0" name="テキスト ボックス 139"/>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1" name="直線コネクタ 140"/>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2" name="テキスト ボックス 141"/>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3" name="直線コネクタ 142"/>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44" name="テキスト ボックス 143"/>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6" name="テキスト ボックス 14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63</xdr:row>
      <xdr:rowOff>27432</xdr:rowOff>
    </xdr:to>
    <xdr:cxnSp macro="">
      <xdr:nvCxnSpPr>
        <xdr:cNvPr id="148" name="直線コネクタ 147"/>
        <xdr:cNvCxnSpPr/>
      </xdr:nvCxnSpPr>
      <xdr:spPr>
        <a:xfrm flipV="1">
          <a:off x="4634865" y="9601200"/>
          <a:ext cx="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31259</xdr:rowOff>
    </xdr:from>
    <xdr:ext cx="405111" cy="259045"/>
    <xdr:sp macro="" textlink="">
      <xdr:nvSpPr>
        <xdr:cNvPr id="149" name="【体育館・プール】&#10;有形固定資産減価償却率最小値テキスト"/>
        <xdr:cNvSpPr txBox="1"/>
      </xdr:nvSpPr>
      <xdr:spPr>
        <a:xfrm>
          <a:off x="4673600" y="10832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27432</xdr:rowOff>
    </xdr:from>
    <xdr:to>
      <xdr:col>24</xdr:col>
      <xdr:colOff>152400</xdr:colOff>
      <xdr:row>63</xdr:row>
      <xdr:rowOff>27432</xdr:rowOff>
    </xdr:to>
    <xdr:cxnSp macro="">
      <xdr:nvCxnSpPr>
        <xdr:cNvPr id="150" name="直線コネクタ 149"/>
        <xdr:cNvCxnSpPr/>
      </xdr:nvCxnSpPr>
      <xdr:spPr>
        <a:xfrm>
          <a:off x="4546600" y="10828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69744" cy="259045"/>
    <xdr:sp macro="" textlink="">
      <xdr:nvSpPr>
        <xdr:cNvPr id="151" name="【体育館・プール】&#10;有形固定資産減価償却率最大値テキスト"/>
        <xdr:cNvSpPr txBox="1"/>
      </xdr:nvSpPr>
      <xdr:spPr>
        <a:xfrm>
          <a:off x="4673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52" name="直線コネクタ 151"/>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57929</xdr:rowOff>
    </xdr:from>
    <xdr:ext cx="405111" cy="259045"/>
    <xdr:sp macro="" textlink="">
      <xdr:nvSpPr>
        <xdr:cNvPr id="153" name="【体育館・プール】&#10;有形固定資産減価償却率平均値テキスト"/>
        <xdr:cNvSpPr txBox="1"/>
      </xdr:nvSpPr>
      <xdr:spPr>
        <a:xfrm>
          <a:off x="4673600" y="101734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79502</xdr:rowOff>
    </xdr:from>
    <xdr:to>
      <xdr:col>24</xdr:col>
      <xdr:colOff>114300</xdr:colOff>
      <xdr:row>60</xdr:row>
      <xdr:rowOff>9652</xdr:rowOff>
    </xdr:to>
    <xdr:sp macro="" textlink="">
      <xdr:nvSpPr>
        <xdr:cNvPr id="154" name="フローチャート: 判断 153"/>
        <xdr:cNvSpPr/>
      </xdr:nvSpPr>
      <xdr:spPr>
        <a:xfrm>
          <a:off x="45847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113792</xdr:rowOff>
    </xdr:from>
    <xdr:to>
      <xdr:col>20</xdr:col>
      <xdr:colOff>38100</xdr:colOff>
      <xdr:row>60</xdr:row>
      <xdr:rowOff>43942</xdr:rowOff>
    </xdr:to>
    <xdr:sp macro="" textlink="">
      <xdr:nvSpPr>
        <xdr:cNvPr id="155" name="フローチャート: 判断 154"/>
        <xdr:cNvSpPr/>
      </xdr:nvSpPr>
      <xdr:spPr>
        <a:xfrm>
          <a:off x="3746500" y="1022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63500</xdr:rowOff>
    </xdr:from>
    <xdr:to>
      <xdr:col>15</xdr:col>
      <xdr:colOff>101600</xdr:colOff>
      <xdr:row>60</xdr:row>
      <xdr:rowOff>165100</xdr:rowOff>
    </xdr:to>
    <xdr:sp macro="" textlink="">
      <xdr:nvSpPr>
        <xdr:cNvPr id="156" name="フローチャート: 判断 155"/>
        <xdr:cNvSpPr/>
      </xdr:nvSpPr>
      <xdr:spPr>
        <a:xfrm>
          <a:off x="2857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7" name="テキスト ボックス 15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22352</xdr:rowOff>
    </xdr:from>
    <xdr:to>
      <xdr:col>24</xdr:col>
      <xdr:colOff>114300</xdr:colOff>
      <xdr:row>59</xdr:row>
      <xdr:rowOff>123952</xdr:rowOff>
    </xdr:to>
    <xdr:sp macro="" textlink="">
      <xdr:nvSpPr>
        <xdr:cNvPr id="162" name="楕円 161"/>
        <xdr:cNvSpPr/>
      </xdr:nvSpPr>
      <xdr:spPr>
        <a:xfrm>
          <a:off x="4584700" y="1013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45229</xdr:rowOff>
    </xdr:from>
    <xdr:ext cx="405111" cy="259045"/>
    <xdr:sp macro="" textlink="">
      <xdr:nvSpPr>
        <xdr:cNvPr id="163" name="【体育館・プール】&#10;有形固定資産減価償却率該当値テキスト"/>
        <xdr:cNvSpPr txBox="1"/>
      </xdr:nvSpPr>
      <xdr:spPr>
        <a:xfrm>
          <a:off x="4673600" y="9989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70358</xdr:rowOff>
    </xdr:from>
    <xdr:to>
      <xdr:col>20</xdr:col>
      <xdr:colOff>38100</xdr:colOff>
      <xdr:row>60</xdr:row>
      <xdr:rowOff>508</xdr:rowOff>
    </xdr:to>
    <xdr:sp macro="" textlink="">
      <xdr:nvSpPr>
        <xdr:cNvPr id="164" name="楕円 163"/>
        <xdr:cNvSpPr/>
      </xdr:nvSpPr>
      <xdr:spPr>
        <a:xfrm>
          <a:off x="3746500" y="1018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73152</xdr:rowOff>
    </xdr:from>
    <xdr:to>
      <xdr:col>24</xdr:col>
      <xdr:colOff>63500</xdr:colOff>
      <xdr:row>59</xdr:row>
      <xdr:rowOff>121158</xdr:rowOff>
    </xdr:to>
    <xdr:cxnSp macro="">
      <xdr:nvCxnSpPr>
        <xdr:cNvPr id="165" name="直線コネクタ 164"/>
        <xdr:cNvCxnSpPr/>
      </xdr:nvCxnSpPr>
      <xdr:spPr>
        <a:xfrm flipV="1">
          <a:off x="3797300" y="10188702"/>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68072</xdr:rowOff>
    </xdr:from>
    <xdr:to>
      <xdr:col>15</xdr:col>
      <xdr:colOff>101600</xdr:colOff>
      <xdr:row>56</xdr:row>
      <xdr:rowOff>169672</xdr:rowOff>
    </xdr:to>
    <xdr:sp macro="" textlink="">
      <xdr:nvSpPr>
        <xdr:cNvPr id="166" name="楕円 165"/>
        <xdr:cNvSpPr/>
      </xdr:nvSpPr>
      <xdr:spPr>
        <a:xfrm>
          <a:off x="2857500" y="966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118872</xdr:rowOff>
    </xdr:from>
    <xdr:to>
      <xdr:col>19</xdr:col>
      <xdr:colOff>177800</xdr:colOff>
      <xdr:row>59</xdr:row>
      <xdr:rowOff>121158</xdr:rowOff>
    </xdr:to>
    <xdr:cxnSp macro="">
      <xdr:nvCxnSpPr>
        <xdr:cNvPr id="167" name="直線コネクタ 166"/>
        <xdr:cNvCxnSpPr/>
      </xdr:nvCxnSpPr>
      <xdr:spPr>
        <a:xfrm>
          <a:off x="2908300" y="9720072"/>
          <a:ext cx="889000" cy="51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35069</xdr:rowOff>
    </xdr:from>
    <xdr:ext cx="405111" cy="259045"/>
    <xdr:sp macro="" textlink="">
      <xdr:nvSpPr>
        <xdr:cNvPr id="168" name="n_1aveValue【体育館・プール】&#10;有形固定資産減価償却率"/>
        <xdr:cNvSpPr txBox="1"/>
      </xdr:nvSpPr>
      <xdr:spPr>
        <a:xfrm>
          <a:off x="3582044" y="10322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156227</xdr:rowOff>
    </xdr:from>
    <xdr:ext cx="405111" cy="259045"/>
    <xdr:sp macro="" textlink="">
      <xdr:nvSpPr>
        <xdr:cNvPr id="169" name="n_2aveValue【体育館・プール】&#10;有形固定資産減価償却率"/>
        <xdr:cNvSpPr txBox="1"/>
      </xdr:nvSpPr>
      <xdr:spPr>
        <a:xfrm>
          <a:off x="2705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17035</xdr:rowOff>
    </xdr:from>
    <xdr:ext cx="405111" cy="259045"/>
    <xdr:sp macro="" textlink="">
      <xdr:nvSpPr>
        <xdr:cNvPr id="170" name="n_1mainValue【体育館・プール】&#10;有形固定資産減価償却率"/>
        <xdr:cNvSpPr txBox="1"/>
      </xdr:nvSpPr>
      <xdr:spPr>
        <a:xfrm>
          <a:off x="3582044" y="9961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14749</xdr:rowOff>
    </xdr:from>
    <xdr:ext cx="405111" cy="259045"/>
    <xdr:sp macro="" textlink="">
      <xdr:nvSpPr>
        <xdr:cNvPr id="171" name="n_2mainValue【体育館・プール】&#10;有形固定資産減価償却率"/>
        <xdr:cNvSpPr txBox="1"/>
      </xdr:nvSpPr>
      <xdr:spPr>
        <a:xfrm>
          <a:off x="2705744" y="9444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2" name="正方形/長方形 17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3" name="正方形/長方形 17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4" name="正方形/長方形 17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5" name="正方形/長方形 17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6" name="正方形/長方形 17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7" name="正方形/長方形 17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8" name="正方形/長方形 17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9" name="正方形/長方形 17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0" name="テキスト ボックス 17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1" name="直線コネクタ 18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2" name="直線コネクタ 18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3" name="テキスト ボックス 18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4" name="直線コネクタ 18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5" name="テキスト ボックス 18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6" name="直線コネクタ 18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7" name="テキスト ボックス 18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8" name="直線コネクタ 18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9" name="テキスト ボックス 18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0" name="直線コネクタ 18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1" name="テキスト ボックス 19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3" name="テキスト ボックス 19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106680</xdr:rowOff>
    </xdr:from>
    <xdr:to>
      <xdr:col>54</xdr:col>
      <xdr:colOff>189865</xdr:colOff>
      <xdr:row>64</xdr:row>
      <xdr:rowOff>73914</xdr:rowOff>
    </xdr:to>
    <xdr:cxnSp macro="">
      <xdr:nvCxnSpPr>
        <xdr:cNvPr id="195" name="直線コネクタ 194"/>
        <xdr:cNvCxnSpPr/>
      </xdr:nvCxnSpPr>
      <xdr:spPr>
        <a:xfrm flipV="1">
          <a:off x="10476865" y="9536430"/>
          <a:ext cx="0" cy="151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77741</xdr:rowOff>
    </xdr:from>
    <xdr:ext cx="469744" cy="259045"/>
    <xdr:sp macro="" textlink="">
      <xdr:nvSpPr>
        <xdr:cNvPr id="196" name="【体育館・プール】&#10;一人当たり面積最小値テキスト"/>
        <xdr:cNvSpPr txBox="1"/>
      </xdr:nvSpPr>
      <xdr:spPr>
        <a:xfrm>
          <a:off x="10515600" y="1105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73914</xdr:rowOff>
    </xdr:from>
    <xdr:to>
      <xdr:col>55</xdr:col>
      <xdr:colOff>88900</xdr:colOff>
      <xdr:row>64</xdr:row>
      <xdr:rowOff>73914</xdr:rowOff>
    </xdr:to>
    <xdr:cxnSp macro="">
      <xdr:nvCxnSpPr>
        <xdr:cNvPr id="197" name="直線コネクタ 196"/>
        <xdr:cNvCxnSpPr/>
      </xdr:nvCxnSpPr>
      <xdr:spPr>
        <a:xfrm>
          <a:off x="10388600" y="1104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53357</xdr:rowOff>
    </xdr:from>
    <xdr:ext cx="469744" cy="259045"/>
    <xdr:sp macro="" textlink="">
      <xdr:nvSpPr>
        <xdr:cNvPr id="198" name="【体育館・プール】&#10;一人当たり面積最大値テキスト"/>
        <xdr:cNvSpPr txBox="1"/>
      </xdr:nvSpPr>
      <xdr:spPr>
        <a:xfrm>
          <a:off x="10515600" y="931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106680</xdr:rowOff>
    </xdr:from>
    <xdr:to>
      <xdr:col>55</xdr:col>
      <xdr:colOff>88900</xdr:colOff>
      <xdr:row>55</xdr:row>
      <xdr:rowOff>106680</xdr:rowOff>
    </xdr:to>
    <xdr:cxnSp macro="">
      <xdr:nvCxnSpPr>
        <xdr:cNvPr id="199" name="直線コネクタ 198"/>
        <xdr:cNvCxnSpPr/>
      </xdr:nvCxnSpPr>
      <xdr:spPr>
        <a:xfrm>
          <a:off x="10388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271</xdr:rowOff>
    </xdr:from>
    <xdr:ext cx="469744" cy="259045"/>
    <xdr:sp macro="" textlink="">
      <xdr:nvSpPr>
        <xdr:cNvPr id="200" name="【体育館・プール】&#10;一人当たり面積平均値テキスト"/>
        <xdr:cNvSpPr txBox="1"/>
      </xdr:nvSpPr>
      <xdr:spPr>
        <a:xfrm>
          <a:off x="10515600" y="10458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148844</xdr:rowOff>
    </xdr:from>
    <xdr:to>
      <xdr:col>55</xdr:col>
      <xdr:colOff>50800</xdr:colOff>
      <xdr:row>62</xdr:row>
      <xdr:rowOff>78994</xdr:rowOff>
    </xdr:to>
    <xdr:sp macro="" textlink="">
      <xdr:nvSpPr>
        <xdr:cNvPr id="201" name="フローチャート: 判断 200"/>
        <xdr:cNvSpPr/>
      </xdr:nvSpPr>
      <xdr:spPr>
        <a:xfrm>
          <a:off x="10426700" y="1060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23876</xdr:rowOff>
    </xdr:from>
    <xdr:to>
      <xdr:col>50</xdr:col>
      <xdr:colOff>165100</xdr:colOff>
      <xdr:row>62</xdr:row>
      <xdr:rowOff>125476</xdr:rowOff>
    </xdr:to>
    <xdr:sp macro="" textlink="">
      <xdr:nvSpPr>
        <xdr:cNvPr id="202" name="フローチャート: 判断 201"/>
        <xdr:cNvSpPr/>
      </xdr:nvSpPr>
      <xdr:spPr>
        <a:xfrm>
          <a:off x="9588500" y="106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26162</xdr:rowOff>
    </xdr:from>
    <xdr:to>
      <xdr:col>46</xdr:col>
      <xdr:colOff>38100</xdr:colOff>
      <xdr:row>62</xdr:row>
      <xdr:rowOff>127762</xdr:rowOff>
    </xdr:to>
    <xdr:sp macro="" textlink="">
      <xdr:nvSpPr>
        <xdr:cNvPr id="203" name="フローチャート: 判断 202"/>
        <xdr:cNvSpPr/>
      </xdr:nvSpPr>
      <xdr:spPr>
        <a:xfrm>
          <a:off x="8699500" y="106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127508</xdr:rowOff>
    </xdr:from>
    <xdr:to>
      <xdr:col>55</xdr:col>
      <xdr:colOff>50800</xdr:colOff>
      <xdr:row>63</xdr:row>
      <xdr:rowOff>57658</xdr:rowOff>
    </xdr:to>
    <xdr:sp macro="" textlink="">
      <xdr:nvSpPr>
        <xdr:cNvPr id="209" name="楕円 208"/>
        <xdr:cNvSpPr/>
      </xdr:nvSpPr>
      <xdr:spPr>
        <a:xfrm>
          <a:off x="104267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105935</xdr:rowOff>
    </xdr:from>
    <xdr:ext cx="469744" cy="259045"/>
    <xdr:sp macro="" textlink="">
      <xdr:nvSpPr>
        <xdr:cNvPr id="210" name="【体育館・プール】&#10;一人当たり面積該当値テキスト"/>
        <xdr:cNvSpPr txBox="1"/>
      </xdr:nvSpPr>
      <xdr:spPr>
        <a:xfrm>
          <a:off x="10515600" y="1073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129794</xdr:rowOff>
    </xdr:from>
    <xdr:to>
      <xdr:col>50</xdr:col>
      <xdr:colOff>165100</xdr:colOff>
      <xdr:row>63</xdr:row>
      <xdr:rowOff>59944</xdr:rowOff>
    </xdr:to>
    <xdr:sp macro="" textlink="">
      <xdr:nvSpPr>
        <xdr:cNvPr id="211" name="楕円 210"/>
        <xdr:cNvSpPr/>
      </xdr:nvSpPr>
      <xdr:spPr>
        <a:xfrm>
          <a:off x="9588500" y="1075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6858</xdr:rowOff>
    </xdr:from>
    <xdr:to>
      <xdr:col>55</xdr:col>
      <xdr:colOff>0</xdr:colOff>
      <xdr:row>63</xdr:row>
      <xdr:rowOff>9144</xdr:rowOff>
    </xdr:to>
    <xdr:cxnSp macro="">
      <xdr:nvCxnSpPr>
        <xdr:cNvPr id="212" name="直線コネクタ 211"/>
        <xdr:cNvCxnSpPr/>
      </xdr:nvCxnSpPr>
      <xdr:spPr>
        <a:xfrm flipV="1">
          <a:off x="9639300" y="1080820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132842</xdr:rowOff>
    </xdr:from>
    <xdr:to>
      <xdr:col>46</xdr:col>
      <xdr:colOff>38100</xdr:colOff>
      <xdr:row>63</xdr:row>
      <xdr:rowOff>62992</xdr:rowOff>
    </xdr:to>
    <xdr:sp macro="" textlink="">
      <xdr:nvSpPr>
        <xdr:cNvPr id="213" name="楕円 212"/>
        <xdr:cNvSpPr/>
      </xdr:nvSpPr>
      <xdr:spPr>
        <a:xfrm>
          <a:off x="8699500" y="1076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9144</xdr:rowOff>
    </xdr:from>
    <xdr:to>
      <xdr:col>50</xdr:col>
      <xdr:colOff>114300</xdr:colOff>
      <xdr:row>63</xdr:row>
      <xdr:rowOff>12192</xdr:rowOff>
    </xdr:to>
    <xdr:cxnSp macro="">
      <xdr:nvCxnSpPr>
        <xdr:cNvPr id="214" name="直線コネクタ 213"/>
        <xdr:cNvCxnSpPr/>
      </xdr:nvCxnSpPr>
      <xdr:spPr>
        <a:xfrm flipV="1">
          <a:off x="8750300" y="10810494"/>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142003</xdr:rowOff>
    </xdr:from>
    <xdr:ext cx="469744" cy="259045"/>
    <xdr:sp macro="" textlink="">
      <xdr:nvSpPr>
        <xdr:cNvPr id="215" name="n_1aveValue【体育館・プール】&#10;一人当たり面積"/>
        <xdr:cNvSpPr txBox="1"/>
      </xdr:nvSpPr>
      <xdr:spPr>
        <a:xfrm>
          <a:off x="9391727" y="10429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144289</xdr:rowOff>
    </xdr:from>
    <xdr:ext cx="469744" cy="259045"/>
    <xdr:sp macro="" textlink="">
      <xdr:nvSpPr>
        <xdr:cNvPr id="216" name="n_2aveValue【体育館・プール】&#10;一人当たり面積"/>
        <xdr:cNvSpPr txBox="1"/>
      </xdr:nvSpPr>
      <xdr:spPr>
        <a:xfrm>
          <a:off x="8515427" y="10431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51071</xdr:rowOff>
    </xdr:from>
    <xdr:ext cx="469744" cy="259045"/>
    <xdr:sp macro="" textlink="">
      <xdr:nvSpPr>
        <xdr:cNvPr id="217" name="n_1mainValue【体育館・プール】&#10;一人当たり面積"/>
        <xdr:cNvSpPr txBox="1"/>
      </xdr:nvSpPr>
      <xdr:spPr>
        <a:xfrm>
          <a:off x="9391727" y="1085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54119</xdr:rowOff>
    </xdr:from>
    <xdr:ext cx="469744" cy="259045"/>
    <xdr:sp macro="" textlink="">
      <xdr:nvSpPr>
        <xdr:cNvPr id="218" name="n_2mainValue【体育館・プール】&#10;一人当たり面積"/>
        <xdr:cNvSpPr txBox="1"/>
      </xdr:nvSpPr>
      <xdr:spPr>
        <a:xfrm>
          <a:off x="8515427" y="1085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7" name="テキスト ボックス 22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8" name="直線コネクタ 22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9" name="テキスト ボックス 22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0" name="直線コネクタ 22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1" name="テキスト ボックス 230"/>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2" name="直線コネクタ 23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3" name="テキスト ボックス 23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4" name="直線コネクタ 23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5" name="テキスト ボックス 23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6" name="直線コネクタ 23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37" name="テキスト ボックス 236"/>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8" name="直線コネクタ 23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9" name="テキスト ボックス 23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54102</xdr:rowOff>
    </xdr:to>
    <xdr:cxnSp macro="">
      <xdr:nvCxnSpPr>
        <xdr:cNvPr id="241" name="直線コネクタ 240"/>
        <xdr:cNvCxnSpPr/>
      </xdr:nvCxnSpPr>
      <xdr:spPr>
        <a:xfrm flipV="1">
          <a:off x="4634865" y="13411200"/>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57929</xdr:rowOff>
    </xdr:from>
    <xdr:ext cx="405111" cy="259045"/>
    <xdr:sp macro="" textlink="">
      <xdr:nvSpPr>
        <xdr:cNvPr id="242" name="【福祉施設】&#10;有形固定資産減価償却率最小値テキスト"/>
        <xdr:cNvSpPr txBox="1"/>
      </xdr:nvSpPr>
      <xdr:spPr>
        <a:xfrm>
          <a:off x="4673600" y="14802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54102</xdr:rowOff>
    </xdr:from>
    <xdr:to>
      <xdr:col>24</xdr:col>
      <xdr:colOff>152400</xdr:colOff>
      <xdr:row>86</xdr:row>
      <xdr:rowOff>54102</xdr:rowOff>
    </xdr:to>
    <xdr:cxnSp macro="">
      <xdr:nvCxnSpPr>
        <xdr:cNvPr id="243" name="直線コネクタ 242"/>
        <xdr:cNvCxnSpPr/>
      </xdr:nvCxnSpPr>
      <xdr:spPr>
        <a:xfrm>
          <a:off x="4546600" y="1479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44" name="【福祉施設】&#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45" name="直線コネクタ 244"/>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73169</xdr:rowOff>
    </xdr:from>
    <xdr:ext cx="405111" cy="259045"/>
    <xdr:sp macro="" textlink="">
      <xdr:nvSpPr>
        <xdr:cNvPr id="246" name="【福祉施設】&#10;有形固定資産減価償却率平均値テキスト"/>
        <xdr:cNvSpPr txBox="1"/>
      </xdr:nvSpPr>
      <xdr:spPr>
        <a:xfrm>
          <a:off x="4673600" y="143035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94742</xdr:rowOff>
    </xdr:from>
    <xdr:to>
      <xdr:col>24</xdr:col>
      <xdr:colOff>114300</xdr:colOff>
      <xdr:row>84</xdr:row>
      <xdr:rowOff>24892</xdr:rowOff>
    </xdr:to>
    <xdr:sp macro="" textlink="">
      <xdr:nvSpPr>
        <xdr:cNvPr id="247" name="フローチャート: 判断 246"/>
        <xdr:cNvSpPr/>
      </xdr:nvSpPr>
      <xdr:spPr>
        <a:xfrm>
          <a:off x="45847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84</xdr:row>
      <xdr:rowOff>17018</xdr:rowOff>
    </xdr:from>
    <xdr:to>
      <xdr:col>20</xdr:col>
      <xdr:colOff>38100</xdr:colOff>
      <xdr:row>84</xdr:row>
      <xdr:rowOff>118618</xdr:rowOff>
    </xdr:to>
    <xdr:sp macro="" textlink="">
      <xdr:nvSpPr>
        <xdr:cNvPr id="248" name="フローチャート: 判断 247"/>
        <xdr:cNvSpPr/>
      </xdr:nvSpPr>
      <xdr:spPr>
        <a:xfrm>
          <a:off x="3746500" y="144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5587</xdr:rowOff>
    </xdr:from>
    <xdr:to>
      <xdr:col>15</xdr:col>
      <xdr:colOff>101600</xdr:colOff>
      <xdr:row>84</xdr:row>
      <xdr:rowOff>107187</xdr:rowOff>
    </xdr:to>
    <xdr:sp macro="" textlink="">
      <xdr:nvSpPr>
        <xdr:cNvPr id="249" name="フローチャート: 判断 248"/>
        <xdr:cNvSpPr/>
      </xdr:nvSpPr>
      <xdr:spPr>
        <a:xfrm>
          <a:off x="2857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0" name="テキスト ボックス 24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1" name="テキスト ボックス 25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2" name="テキスト ボックス 25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3" name="テキスト ボックス 25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4" name="テキスト ボックス 25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78739</xdr:rowOff>
    </xdr:from>
    <xdr:to>
      <xdr:col>24</xdr:col>
      <xdr:colOff>114300</xdr:colOff>
      <xdr:row>81</xdr:row>
      <xdr:rowOff>8889</xdr:rowOff>
    </xdr:to>
    <xdr:sp macro="" textlink="">
      <xdr:nvSpPr>
        <xdr:cNvPr id="255" name="楕円 254"/>
        <xdr:cNvSpPr/>
      </xdr:nvSpPr>
      <xdr:spPr>
        <a:xfrm>
          <a:off x="45847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101616</xdr:rowOff>
    </xdr:from>
    <xdr:ext cx="405111" cy="259045"/>
    <xdr:sp macro="" textlink="">
      <xdr:nvSpPr>
        <xdr:cNvPr id="256" name="【福祉施設】&#10;有形固定資産減価償却率該当値テキスト"/>
        <xdr:cNvSpPr txBox="1"/>
      </xdr:nvSpPr>
      <xdr:spPr>
        <a:xfrm>
          <a:off x="4673600" y="1364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21589</xdr:rowOff>
    </xdr:from>
    <xdr:to>
      <xdr:col>20</xdr:col>
      <xdr:colOff>38100</xdr:colOff>
      <xdr:row>83</xdr:row>
      <xdr:rowOff>123189</xdr:rowOff>
    </xdr:to>
    <xdr:sp macro="" textlink="">
      <xdr:nvSpPr>
        <xdr:cNvPr id="257" name="楕円 256"/>
        <xdr:cNvSpPr/>
      </xdr:nvSpPr>
      <xdr:spPr>
        <a:xfrm>
          <a:off x="3746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129539</xdr:rowOff>
    </xdr:from>
    <xdr:to>
      <xdr:col>24</xdr:col>
      <xdr:colOff>63500</xdr:colOff>
      <xdr:row>83</xdr:row>
      <xdr:rowOff>72389</xdr:rowOff>
    </xdr:to>
    <xdr:cxnSp macro="">
      <xdr:nvCxnSpPr>
        <xdr:cNvPr id="258" name="直線コネクタ 257"/>
        <xdr:cNvCxnSpPr/>
      </xdr:nvCxnSpPr>
      <xdr:spPr>
        <a:xfrm flipV="1">
          <a:off x="3797300" y="13845539"/>
          <a:ext cx="8382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122174</xdr:rowOff>
    </xdr:from>
    <xdr:to>
      <xdr:col>15</xdr:col>
      <xdr:colOff>101600</xdr:colOff>
      <xdr:row>81</xdr:row>
      <xdr:rowOff>52324</xdr:rowOff>
    </xdr:to>
    <xdr:sp macro="" textlink="">
      <xdr:nvSpPr>
        <xdr:cNvPr id="259" name="楕円 258"/>
        <xdr:cNvSpPr/>
      </xdr:nvSpPr>
      <xdr:spPr>
        <a:xfrm>
          <a:off x="2857500" y="1383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1524</xdr:rowOff>
    </xdr:from>
    <xdr:to>
      <xdr:col>19</xdr:col>
      <xdr:colOff>177800</xdr:colOff>
      <xdr:row>83</xdr:row>
      <xdr:rowOff>72389</xdr:rowOff>
    </xdr:to>
    <xdr:cxnSp macro="">
      <xdr:nvCxnSpPr>
        <xdr:cNvPr id="260" name="直線コネクタ 259"/>
        <xdr:cNvCxnSpPr/>
      </xdr:nvCxnSpPr>
      <xdr:spPr>
        <a:xfrm>
          <a:off x="2908300" y="13888974"/>
          <a:ext cx="889000" cy="41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109745</xdr:rowOff>
    </xdr:from>
    <xdr:ext cx="405111" cy="259045"/>
    <xdr:sp macro="" textlink="">
      <xdr:nvSpPr>
        <xdr:cNvPr id="261" name="n_1aveValue【福祉施設】&#10;有形固定資産減価償却率"/>
        <xdr:cNvSpPr txBox="1"/>
      </xdr:nvSpPr>
      <xdr:spPr>
        <a:xfrm>
          <a:off x="3582044" y="14511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98314</xdr:rowOff>
    </xdr:from>
    <xdr:ext cx="405111" cy="259045"/>
    <xdr:sp macro="" textlink="">
      <xdr:nvSpPr>
        <xdr:cNvPr id="262" name="n_2aveValue【福祉施設】&#10;有形固定資産減価償却率"/>
        <xdr:cNvSpPr txBox="1"/>
      </xdr:nvSpPr>
      <xdr:spPr>
        <a:xfrm>
          <a:off x="2705744" y="14500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139716</xdr:rowOff>
    </xdr:from>
    <xdr:ext cx="405111" cy="259045"/>
    <xdr:sp macro="" textlink="">
      <xdr:nvSpPr>
        <xdr:cNvPr id="263" name="n_1mainValue【福祉施設】&#10;有形固定資産減価償却率"/>
        <xdr:cNvSpPr txBox="1"/>
      </xdr:nvSpPr>
      <xdr:spPr>
        <a:xfrm>
          <a:off x="3582044" y="1402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68851</xdr:rowOff>
    </xdr:from>
    <xdr:ext cx="405111" cy="259045"/>
    <xdr:sp macro="" textlink="">
      <xdr:nvSpPr>
        <xdr:cNvPr id="264" name="n_2mainValue【福祉施設】&#10;有形固定資産減価償却率"/>
        <xdr:cNvSpPr txBox="1"/>
      </xdr:nvSpPr>
      <xdr:spPr>
        <a:xfrm>
          <a:off x="2705744" y="13613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5" name="正方形/長方形 26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6" name="正方形/長方形 26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7" name="正方形/長方形 26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8" name="正方形/長方形 26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9" name="正方形/長方形 26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0" name="正方形/長方形 26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1" name="正方形/長方形 27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2" name="正方形/長方形 27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3" name="テキスト ボックス 27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4" name="直線コネクタ 27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5" name="直線コネクタ 27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6" name="テキスト ボックス 27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77" name="直線コネクタ 27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78" name="テキスト ボックス 27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79" name="直線コネクタ 27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0" name="テキスト ボックス 27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1" name="直線コネクタ 28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2" name="テキスト ボックス 28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3" name="直線コネクタ 28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4" name="テキスト ボックス 28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5" name="直線コネクタ 28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86" name="テキスト ボックス 28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7" name="直線コネクタ 28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8" name="テキスト ボックス 28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74023</xdr:rowOff>
    </xdr:from>
    <xdr:to>
      <xdr:col>54</xdr:col>
      <xdr:colOff>189865</xdr:colOff>
      <xdr:row>86</xdr:row>
      <xdr:rowOff>136071</xdr:rowOff>
    </xdr:to>
    <xdr:cxnSp macro="">
      <xdr:nvCxnSpPr>
        <xdr:cNvPr id="290" name="直線コネクタ 289"/>
        <xdr:cNvCxnSpPr/>
      </xdr:nvCxnSpPr>
      <xdr:spPr>
        <a:xfrm flipV="1">
          <a:off x="10476865" y="13275673"/>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139898</xdr:rowOff>
    </xdr:from>
    <xdr:ext cx="469744" cy="259045"/>
    <xdr:sp macro="" textlink="">
      <xdr:nvSpPr>
        <xdr:cNvPr id="291" name="【福祉施設】&#10;一人当たり面積最小値テキスト"/>
        <xdr:cNvSpPr txBox="1"/>
      </xdr:nvSpPr>
      <xdr:spPr>
        <a:xfrm>
          <a:off x="10515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136071</xdr:rowOff>
    </xdr:from>
    <xdr:to>
      <xdr:col>55</xdr:col>
      <xdr:colOff>88900</xdr:colOff>
      <xdr:row>86</xdr:row>
      <xdr:rowOff>136071</xdr:rowOff>
    </xdr:to>
    <xdr:cxnSp macro="">
      <xdr:nvCxnSpPr>
        <xdr:cNvPr id="292" name="直線コネクタ 291"/>
        <xdr:cNvCxnSpPr/>
      </xdr:nvCxnSpPr>
      <xdr:spPr>
        <a:xfrm>
          <a:off x="10388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20700</xdr:rowOff>
    </xdr:from>
    <xdr:ext cx="469744" cy="259045"/>
    <xdr:sp macro="" textlink="">
      <xdr:nvSpPr>
        <xdr:cNvPr id="293" name="【福祉施設】&#10;一人当たり面積最大値テキスト"/>
        <xdr:cNvSpPr txBox="1"/>
      </xdr:nvSpPr>
      <xdr:spPr>
        <a:xfrm>
          <a:off x="10515600" y="13050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74023</xdr:rowOff>
    </xdr:from>
    <xdr:to>
      <xdr:col>55</xdr:col>
      <xdr:colOff>88900</xdr:colOff>
      <xdr:row>77</xdr:row>
      <xdr:rowOff>74023</xdr:rowOff>
    </xdr:to>
    <xdr:cxnSp macro="">
      <xdr:nvCxnSpPr>
        <xdr:cNvPr id="294" name="直線コネクタ 293"/>
        <xdr:cNvCxnSpPr/>
      </xdr:nvCxnSpPr>
      <xdr:spPr>
        <a:xfrm>
          <a:off x="10388600" y="1327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124114</xdr:rowOff>
    </xdr:from>
    <xdr:ext cx="469744" cy="259045"/>
    <xdr:sp macro="" textlink="">
      <xdr:nvSpPr>
        <xdr:cNvPr id="295" name="【福祉施設】&#10;一人当たり面積平均値テキスト"/>
        <xdr:cNvSpPr txBox="1"/>
      </xdr:nvSpPr>
      <xdr:spPr>
        <a:xfrm>
          <a:off x="10515600" y="14354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145687</xdr:rowOff>
    </xdr:from>
    <xdr:to>
      <xdr:col>55</xdr:col>
      <xdr:colOff>50800</xdr:colOff>
      <xdr:row>84</xdr:row>
      <xdr:rowOff>75837</xdr:rowOff>
    </xdr:to>
    <xdr:sp macro="" textlink="">
      <xdr:nvSpPr>
        <xdr:cNvPr id="296" name="フローチャート: 判断 295"/>
        <xdr:cNvSpPr/>
      </xdr:nvSpPr>
      <xdr:spPr>
        <a:xfrm>
          <a:off x="10426700" y="1437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26488</xdr:rowOff>
    </xdr:from>
    <xdr:to>
      <xdr:col>50</xdr:col>
      <xdr:colOff>165100</xdr:colOff>
      <xdr:row>84</xdr:row>
      <xdr:rowOff>128088</xdr:rowOff>
    </xdr:to>
    <xdr:sp macro="" textlink="">
      <xdr:nvSpPr>
        <xdr:cNvPr id="297" name="フローチャート: 判断 296"/>
        <xdr:cNvSpPr/>
      </xdr:nvSpPr>
      <xdr:spPr>
        <a:xfrm>
          <a:off x="9588500" y="1442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57513</xdr:rowOff>
    </xdr:from>
    <xdr:to>
      <xdr:col>46</xdr:col>
      <xdr:colOff>38100</xdr:colOff>
      <xdr:row>83</xdr:row>
      <xdr:rowOff>159113</xdr:rowOff>
    </xdr:to>
    <xdr:sp macro="" textlink="">
      <xdr:nvSpPr>
        <xdr:cNvPr id="298" name="フローチャート: 判断 297"/>
        <xdr:cNvSpPr/>
      </xdr:nvSpPr>
      <xdr:spPr>
        <a:xfrm>
          <a:off x="8699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9" name="テキスト ボックス 29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0" name="テキスト ボックス 29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1" name="テキスト ボックス 30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2" name="テキスト ボックス 30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3" name="テキスト ボックス 30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129358</xdr:rowOff>
    </xdr:from>
    <xdr:to>
      <xdr:col>55</xdr:col>
      <xdr:colOff>50800</xdr:colOff>
      <xdr:row>84</xdr:row>
      <xdr:rowOff>59508</xdr:rowOff>
    </xdr:to>
    <xdr:sp macro="" textlink="">
      <xdr:nvSpPr>
        <xdr:cNvPr id="304" name="楕円 303"/>
        <xdr:cNvSpPr/>
      </xdr:nvSpPr>
      <xdr:spPr>
        <a:xfrm>
          <a:off x="10426700" y="1435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152235</xdr:rowOff>
    </xdr:from>
    <xdr:ext cx="469744" cy="259045"/>
    <xdr:sp macro="" textlink="">
      <xdr:nvSpPr>
        <xdr:cNvPr id="305" name="【福祉施設】&#10;一人当たり面積該当値テキスト"/>
        <xdr:cNvSpPr txBox="1"/>
      </xdr:nvSpPr>
      <xdr:spPr>
        <a:xfrm>
          <a:off x="10515600" y="1421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135889</xdr:rowOff>
    </xdr:from>
    <xdr:to>
      <xdr:col>50</xdr:col>
      <xdr:colOff>165100</xdr:colOff>
      <xdr:row>84</xdr:row>
      <xdr:rowOff>66039</xdr:rowOff>
    </xdr:to>
    <xdr:sp macro="" textlink="">
      <xdr:nvSpPr>
        <xdr:cNvPr id="306" name="楕円 305"/>
        <xdr:cNvSpPr/>
      </xdr:nvSpPr>
      <xdr:spPr>
        <a:xfrm>
          <a:off x="9588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8708</xdr:rowOff>
    </xdr:from>
    <xdr:to>
      <xdr:col>55</xdr:col>
      <xdr:colOff>0</xdr:colOff>
      <xdr:row>84</xdr:row>
      <xdr:rowOff>15239</xdr:rowOff>
    </xdr:to>
    <xdr:cxnSp macro="">
      <xdr:nvCxnSpPr>
        <xdr:cNvPr id="307" name="直線コネクタ 306"/>
        <xdr:cNvCxnSpPr/>
      </xdr:nvCxnSpPr>
      <xdr:spPr>
        <a:xfrm flipV="1">
          <a:off x="9639300" y="14410508"/>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142421</xdr:rowOff>
    </xdr:from>
    <xdr:to>
      <xdr:col>46</xdr:col>
      <xdr:colOff>38100</xdr:colOff>
      <xdr:row>84</xdr:row>
      <xdr:rowOff>72571</xdr:rowOff>
    </xdr:to>
    <xdr:sp macro="" textlink="">
      <xdr:nvSpPr>
        <xdr:cNvPr id="308" name="楕円 307"/>
        <xdr:cNvSpPr/>
      </xdr:nvSpPr>
      <xdr:spPr>
        <a:xfrm>
          <a:off x="86995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15239</xdr:rowOff>
    </xdr:from>
    <xdr:to>
      <xdr:col>50</xdr:col>
      <xdr:colOff>114300</xdr:colOff>
      <xdr:row>84</xdr:row>
      <xdr:rowOff>21771</xdr:rowOff>
    </xdr:to>
    <xdr:cxnSp macro="">
      <xdr:nvCxnSpPr>
        <xdr:cNvPr id="309" name="直線コネクタ 308"/>
        <xdr:cNvCxnSpPr/>
      </xdr:nvCxnSpPr>
      <xdr:spPr>
        <a:xfrm flipV="1">
          <a:off x="8750300" y="14417039"/>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119215</xdr:rowOff>
    </xdr:from>
    <xdr:ext cx="469744" cy="259045"/>
    <xdr:sp macro="" textlink="">
      <xdr:nvSpPr>
        <xdr:cNvPr id="310" name="n_1aveValue【福祉施設】&#10;一人当たり面積"/>
        <xdr:cNvSpPr txBox="1"/>
      </xdr:nvSpPr>
      <xdr:spPr>
        <a:xfrm>
          <a:off x="9391727" y="1452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4190</xdr:rowOff>
    </xdr:from>
    <xdr:ext cx="469744" cy="259045"/>
    <xdr:sp macro="" textlink="">
      <xdr:nvSpPr>
        <xdr:cNvPr id="311" name="n_2aveValue【福祉施設】&#10;一人当たり面積"/>
        <xdr:cNvSpPr txBox="1"/>
      </xdr:nvSpPr>
      <xdr:spPr>
        <a:xfrm>
          <a:off x="8515427" y="1406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82566</xdr:rowOff>
    </xdr:from>
    <xdr:ext cx="469744" cy="259045"/>
    <xdr:sp macro="" textlink="">
      <xdr:nvSpPr>
        <xdr:cNvPr id="312" name="n_1mainValue【福祉施設】&#10;一人当たり面積"/>
        <xdr:cNvSpPr txBox="1"/>
      </xdr:nvSpPr>
      <xdr:spPr>
        <a:xfrm>
          <a:off x="93917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63698</xdr:rowOff>
    </xdr:from>
    <xdr:ext cx="469744" cy="259045"/>
    <xdr:sp macro="" textlink="">
      <xdr:nvSpPr>
        <xdr:cNvPr id="313" name="n_2mainValue【福祉施設】&#10;一人当たり面積"/>
        <xdr:cNvSpPr txBox="1"/>
      </xdr:nvSpPr>
      <xdr:spPr>
        <a:xfrm>
          <a:off x="851542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4" name="正方形/長方形 31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5" name="正方形/長方形 31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6" name="正方形/長方形 31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7" name="正方形/長方形 31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8" name="正方形/長方形 31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9" name="正方形/長方形 31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0" name="正方形/長方形 31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1" name="正方形/長方形 32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2" name="正方形/長方形 32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3" name="正方形/長方形 32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4" name="正方形/長方形 32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5" name="正方形/長方形 32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6" name="正方形/長方形 32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7" name="正方形/長方形 32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8" name="正方形/長方形 32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9" name="正方形/長方形 32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0" name="正方形/長方形 32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1" name="正方形/長方形 33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2" name="正方形/長方形 33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3" name="正方形/長方形 33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4" name="正方形/長方形 33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5" name="正方形/長方形 33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6" name="正方形/長方形 33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7" name="正方形/長方形 33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8" name="テキスト ボックス 33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9" name="直線コネクタ 33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0" name="テキスト ボックス 33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1" name="直線コネクタ 34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2" name="テキスト ボックス 34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3" name="直線コネクタ 34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4" name="テキスト ボックス 34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5" name="直線コネクタ 34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6" name="テキスト ボックス 34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47" name="直線コネクタ 34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48" name="テキスト ボックス 34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49" name="直線コネクタ 34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50" name="テキスト ボックス 34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1" name="直線コネクタ 35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2" name="テキスト ボックス 35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28575</xdr:rowOff>
    </xdr:from>
    <xdr:to>
      <xdr:col>85</xdr:col>
      <xdr:colOff>126364</xdr:colOff>
      <xdr:row>41</xdr:row>
      <xdr:rowOff>152400</xdr:rowOff>
    </xdr:to>
    <xdr:cxnSp macro="">
      <xdr:nvCxnSpPr>
        <xdr:cNvPr id="354" name="直線コネクタ 353"/>
        <xdr:cNvCxnSpPr/>
      </xdr:nvCxnSpPr>
      <xdr:spPr>
        <a:xfrm flipV="1">
          <a:off x="16318864" y="585787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156227</xdr:rowOff>
    </xdr:from>
    <xdr:ext cx="405111" cy="259045"/>
    <xdr:sp macro="" textlink="">
      <xdr:nvSpPr>
        <xdr:cNvPr id="355" name="【一般廃棄物処理施設】&#10;有形固定資産減価償却率最小値テキスト"/>
        <xdr:cNvSpPr txBox="1"/>
      </xdr:nvSpPr>
      <xdr:spPr>
        <a:xfrm>
          <a:off x="16357600" y="718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152400</xdr:rowOff>
    </xdr:from>
    <xdr:to>
      <xdr:col>86</xdr:col>
      <xdr:colOff>25400</xdr:colOff>
      <xdr:row>41</xdr:row>
      <xdr:rowOff>152400</xdr:rowOff>
    </xdr:to>
    <xdr:cxnSp macro="">
      <xdr:nvCxnSpPr>
        <xdr:cNvPr id="356" name="直線コネクタ 355"/>
        <xdr:cNvCxnSpPr/>
      </xdr:nvCxnSpPr>
      <xdr:spPr>
        <a:xfrm>
          <a:off x="16230600" y="718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146702</xdr:rowOff>
    </xdr:from>
    <xdr:ext cx="405111" cy="259045"/>
    <xdr:sp macro="" textlink="">
      <xdr:nvSpPr>
        <xdr:cNvPr id="357" name="【一般廃棄物処理施設】&#10;有形固定資産減価償却率最大値テキスト"/>
        <xdr:cNvSpPr txBox="1"/>
      </xdr:nvSpPr>
      <xdr:spPr>
        <a:xfrm>
          <a:off x="16357600" y="563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28575</xdr:rowOff>
    </xdr:from>
    <xdr:to>
      <xdr:col>86</xdr:col>
      <xdr:colOff>25400</xdr:colOff>
      <xdr:row>34</xdr:row>
      <xdr:rowOff>28575</xdr:rowOff>
    </xdr:to>
    <xdr:cxnSp macro="">
      <xdr:nvCxnSpPr>
        <xdr:cNvPr id="358" name="直線コネクタ 357"/>
        <xdr:cNvCxnSpPr/>
      </xdr:nvCxnSpPr>
      <xdr:spPr>
        <a:xfrm>
          <a:off x="16230600" y="585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21607</xdr:rowOff>
    </xdr:from>
    <xdr:ext cx="405111" cy="259045"/>
    <xdr:sp macro="" textlink="">
      <xdr:nvSpPr>
        <xdr:cNvPr id="359" name="【一般廃棄物処理施設】&#10;有形固定資産減価償却率平均値テキスト"/>
        <xdr:cNvSpPr txBox="1"/>
      </xdr:nvSpPr>
      <xdr:spPr>
        <a:xfrm>
          <a:off x="16357600" y="6193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170180</xdr:rowOff>
    </xdr:from>
    <xdr:to>
      <xdr:col>85</xdr:col>
      <xdr:colOff>177800</xdr:colOff>
      <xdr:row>37</xdr:row>
      <xdr:rowOff>100330</xdr:rowOff>
    </xdr:to>
    <xdr:sp macro="" textlink="">
      <xdr:nvSpPr>
        <xdr:cNvPr id="360" name="フローチャート: 判断 359"/>
        <xdr:cNvSpPr/>
      </xdr:nvSpPr>
      <xdr:spPr>
        <a:xfrm>
          <a:off x="162687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149225</xdr:rowOff>
    </xdr:from>
    <xdr:to>
      <xdr:col>81</xdr:col>
      <xdr:colOff>101600</xdr:colOff>
      <xdr:row>37</xdr:row>
      <xdr:rowOff>79375</xdr:rowOff>
    </xdr:to>
    <xdr:sp macro="" textlink="">
      <xdr:nvSpPr>
        <xdr:cNvPr id="361" name="フローチャート: 判断 360"/>
        <xdr:cNvSpPr/>
      </xdr:nvSpPr>
      <xdr:spPr>
        <a:xfrm>
          <a:off x="15430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153035</xdr:rowOff>
    </xdr:from>
    <xdr:to>
      <xdr:col>76</xdr:col>
      <xdr:colOff>165100</xdr:colOff>
      <xdr:row>38</xdr:row>
      <xdr:rowOff>83185</xdr:rowOff>
    </xdr:to>
    <xdr:sp macro="" textlink="">
      <xdr:nvSpPr>
        <xdr:cNvPr id="362" name="フローチャート: 判断 361"/>
        <xdr:cNvSpPr/>
      </xdr:nvSpPr>
      <xdr:spPr>
        <a:xfrm>
          <a:off x="145415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3" name="テキスト ボックス 36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4" name="テキスト ボックス 36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5" name="テキスト ボックス 36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6" name="テキスト ボックス 36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7" name="テキスト ボックス 36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23495</xdr:rowOff>
    </xdr:from>
    <xdr:to>
      <xdr:col>85</xdr:col>
      <xdr:colOff>177800</xdr:colOff>
      <xdr:row>39</xdr:row>
      <xdr:rowOff>125095</xdr:rowOff>
    </xdr:to>
    <xdr:sp macro="" textlink="">
      <xdr:nvSpPr>
        <xdr:cNvPr id="368" name="楕円 367"/>
        <xdr:cNvSpPr/>
      </xdr:nvSpPr>
      <xdr:spPr>
        <a:xfrm>
          <a:off x="16268700" y="671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1922</xdr:rowOff>
    </xdr:from>
    <xdr:ext cx="405111" cy="259045"/>
    <xdr:sp macro="" textlink="">
      <xdr:nvSpPr>
        <xdr:cNvPr id="369" name="【一般廃棄物処理施設】&#10;有形固定資産減価償却率該当値テキスト"/>
        <xdr:cNvSpPr txBox="1"/>
      </xdr:nvSpPr>
      <xdr:spPr>
        <a:xfrm>
          <a:off x="16357600" y="668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109220</xdr:rowOff>
    </xdr:from>
    <xdr:to>
      <xdr:col>81</xdr:col>
      <xdr:colOff>101600</xdr:colOff>
      <xdr:row>40</xdr:row>
      <xdr:rowOff>39370</xdr:rowOff>
    </xdr:to>
    <xdr:sp macro="" textlink="">
      <xdr:nvSpPr>
        <xdr:cNvPr id="370" name="楕円 369"/>
        <xdr:cNvSpPr/>
      </xdr:nvSpPr>
      <xdr:spPr>
        <a:xfrm>
          <a:off x="15430500" y="67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74295</xdr:rowOff>
    </xdr:from>
    <xdr:to>
      <xdr:col>85</xdr:col>
      <xdr:colOff>127000</xdr:colOff>
      <xdr:row>39</xdr:row>
      <xdr:rowOff>160020</xdr:rowOff>
    </xdr:to>
    <xdr:cxnSp macro="">
      <xdr:nvCxnSpPr>
        <xdr:cNvPr id="371" name="直線コネクタ 370"/>
        <xdr:cNvCxnSpPr/>
      </xdr:nvCxnSpPr>
      <xdr:spPr>
        <a:xfrm flipV="1">
          <a:off x="15481300" y="6760845"/>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103505</xdr:rowOff>
    </xdr:from>
    <xdr:to>
      <xdr:col>76</xdr:col>
      <xdr:colOff>165100</xdr:colOff>
      <xdr:row>40</xdr:row>
      <xdr:rowOff>33655</xdr:rowOff>
    </xdr:to>
    <xdr:sp macro="" textlink="">
      <xdr:nvSpPr>
        <xdr:cNvPr id="372" name="楕円 371"/>
        <xdr:cNvSpPr/>
      </xdr:nvSpPr>
      <xdr:spPr>
        <a:xfrm>
          <a:off x="14541500" y="679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154305</xdr:rowOff>
    </xdr:from>
    <xdr:to>
      <xdr:col>81</xdr:col>
      <xdr:colOff>50800</xdr:colOff>
      <xdr:row>39</xdr:row>
      <xdr:rowOff>160020</xdr:rowOff>
    </xdr:to>
    <xdr:cxnSp macro="">
      <xdr:nvCxnSpPr>
        <xdr:cNvPr id="373" name="直線コネクタ 372"/>
        <xdr:cNvCxnSpPr/>
      </xdr:nvCxnSpPr>
      <xdr:spPr>
        <a:xfrm>
          <a:off x="14592300" y="68408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95902</xdr:rowOff>
    </xdr:from>
    <xdr:ext cx="405111" cy="259045"/>
    <xdr:sp macro="" textlink="">
      <xdr:nvSpPr>
        <xdr:cNvPr id="374" name="n_1aveValue【一般廃棄物処理施設】&#10;有形固定資産減価償却率"/>
        <xdr:cNvSpPr txBox="1"/>
      </xdr:nvSpPr>
      <xdr:spPr>
        <a:xfrm>
          <a:off x="152660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99712</xdr:rowOff>
    </xdr:from>
    <xdr:ext cx="405111" cy="259045"/>
    <xdr:sp macro="" textlink="">
      <xdr:nvSpPr>
        <xdr:cNvPr id="375" name="n_2aveValue【一般廃棄物処理施設】&#10;有形固定資産減価償却率"/>
        <xdr:cNvSpPr txBox="1"/>
      </xdr:nvSpPr>
      <xdr:spPr>
        <a:xfrm>
          <a:off x="14389744" y="627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30497</xdr:rowOff>
    </xdr:from>
    <xdr:ext cx="405111" cy="259045"/>
    <xdr:sp macro="" textlink="">
      <xdr:nvSpPr>
        <xdr:cNvPr id="376" name="n_1mainValue【一般廃棄物処理施設】&#10;有形固定資産減価償却率"/>
        <xdr:cNvSpPr txBox="1"/>
      </xdr:nvSpPr>
      <xdr:spPr>
        <a:xfrm>
          <a:off x="15266044" y="688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24782</xdr:rowOff>
    </xdr:from>
    <xdr:ext cx="405111" cy="259045"/>
    <xdr:sp macro="" textlink="">
      <xdr:nvSpPr>
        <xdr:cNvPr id="377" name="n_2mainValue【一般廃棄物処理施設】&#10;有形固定資産減価償却率"/>
        <xdr:cNvSpPr txBox="1"/>
      </xdr:nvSpPr>
      <xdr:spPr>
        <a:xfrm>
          <a:off x="14389744" y="688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8" name="正方形/長方形 37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9" name="正方形/長方形 37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0" name="正方形/長方形 37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1" name="正方形/長方形 38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2" name="正方形/長方形 38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3" name="正方形/長方形 38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4" name="正方形/長方形 38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5" name="正方形/長方形 38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6" name="テキスト ボックス 38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7" name="直線コネクタ 38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88" name="直線コネクタ 38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89" name="テキスト ボックス 388"/>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90" name="直線コネクタ 38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91" name="テキスト ボックス 390"/>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2" name="直線コネクタ 39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93" name="テキスト ボックス 392"/>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4" name="直線コネクタ 39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95" name="テキスト ボックス 394"/>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6" name="直線コネクタ 39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97" name="テキスト ボックス 39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110440</xdr:rowOff>
    </xdr:from>
    <xdr:to>
      <xdr:col>116</xdr:col>
      <xdr:colOff>62864</xdr:colOff>
      <xdr:row>41</xdr:row>
      <xdr:rowOff>126409</xdr:rowOff>
    </xdr:to>
    <xdr:cxnSp macro="">
      <xdr:nvCxnSpPr>
        <xdr:cNvPr id="399" name="直線コネクタ 398"/>
        <xdr:cNvCxnSpPr/>
      </xdr:nvCxnSpPr>
      <xdr:spPr>
        <a:xfrm flipV="1">
          <a:off x="22160864" y="5768290"/>
          <a:ext cx="0" cy="1387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130236</xdr:rowOff>
    </xdr:from>
    <xdr:ext cx="469744" cy="259045"/>
    <xdr:sp macro="" textlink="">
      <xdr:nvSpPr>
        <xdr:cNvPr id="400" name="【一般廃棄物処理施設】&#10;一人当たり有形固定資産（償却資産）額最小値テキスト"/>
        <xdr:cNvSpPr txBox="1"/>
      </xdr:nvSpPr>
      <xdr:spPr>
        <a:xfrm>
          <a:off x="22199600" y="7159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126409</xdr:rowOff>
    </xdr:from>
    <xdr:to>
      <xdr:col>116</xdr:col>
      <xdr:colOff>152400</xdr:colOff>
      <xdr:row>41</xdr:row>
      <xdr:rowOff>126409</xdr:rowOff>
    </xdr:to>
    <xdr:cxnSp macro="">
      <xdr:nvCxnSpPr>
        <xdr:cNvPr id="401" name="直線コネクタ 400"/>
        <xdr:cNvCxnSpPr/>
      </xdr:nvCxnSpPr>
      <xdr:spPr>
        <a:xfrm>
          <a:off x="22072600" y="7155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57117</xdr:rowOff>
    </xdr:from>
    <xdr:ext cx="599010" cy="259045"/>
    <xdr:sp macro="" textlink="">
      <xdr:nvSpPr>
        <xdr:cNvPr id="402" name="【一般廃棄物処理施設】&#10;一人当たり有形固定資産（償却資産）額最大値テキスト"/>
        <xdr:cNvSpPr txBox="1"/>
      </xdr:nvSpPr>
      <xdr:spPr>
        <a:xfrm>
          <a:off x="22199600" y="5543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110440</xdr:rowOff>
    </xdr:from>
    <xdr:to>
      <xdr:col>116</xdr:col>
      <xdr:colOff>152400</xdr:colOff>
      <xdr:row>33</xdr:row>
      <xdr:rowOff>110440</xdr:rowOff>
    </xdr:to>
    <xdr:cxnSp macro="">
      <xdr:nvCxnSpPr>
        <xdr:cNvPr id="403" name="直線コネクタ 402"/>
        <xdr:cNvCxnSpPr/>
      </xdr:nvCxnSpPr>
      <xdr:spPr>
        <a:xfrm>
          <a:off x="22072600" y="5768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164702</xdr:rowOff>
    </xdr:from>
    <xdr:ext cx="599010" cy="259045"/>
    <xdr:sp macro="" textlink="">
      <xdr:nvSpPr>
        <xdr:cNvPr id="404" name="【一般廃棄物処理施設】&#10;一人当たり有形固定資産（償却資産）額平均値テキスト"/>
        <xdr:cNvSpPr txBox="1"/>
      </xdr:nvSpPr>
      <xdr:spPr>
        <a:xfrm>
          <a:off x="22199600" y="6508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14825</xdr:rowOff>
    </xdr:from>
    <xdr:to>
      <xdr:col>116</xdr:col>
      <xdr:colOff>114300</xdr:colOff>
      <xdr:row>38</xdr:row>
      <xdr:rowOff>116425</xdr:rowOff>
    </xdr:to>
    <xdr:sp macro="" textlink="">
      <xdr:nvSpPr>
        <xdr:cNvPr id="405" name="フローチャート: 判断 404"/>
        <xdr:cNvSpPr/>
      </xdr:nvSpPr>
      <xdr:spPr>
        <a:xfrm>
          <a:off x="22110700" y="652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75385</xdr:rowOff>
    </xdr:from>
    <xdr:to>
      <xdr:col>112</xdr:col>
      <xdr:colOff>38100</xdr:colOff>
      <xdr:row>39</xdr:row>
      <xdr:rowOff>5535</xdr:rowOff>
    </xdr:to>
    <xdr:sp macro="" textlink="">
      <xdr:nvSpPr>
        <xdr:cNvPr id="406" name="フローチャート: 判断 405"/>
        <xdr:cNvSpPr/>
      </xdr:nvSpPr>
      <xdr:spPr>
        <a:xfrm>
          <a:off x="21272500" y="659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167406</xdr:rowOff>
    </xdr:from>
    <xdr:to>
      <xdr:col>107</xdr:col>
      <xdr:colOff>101600</xdr:colOff>
      <xdr:row>39</xdr:row>
      <xdr:rowOff>97556</xdr:rowOff>
    </xdr:to>
    <xdr:sp macro="" textlink="">
      <xdr:nvSpPr>
        <xdr:cNvPr id="407" name="フローチャート: 判断 406"/>
        <xdr:cNvSpPr/>
      </xdr:nvSpPr>
      <xdr:spPr>
        <a:xfrm>
          <a:off x="20383500" y="668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8" name="テキスト ボックス 40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9" name="テキスト ボックス 40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0" name="テキスト ボックス 40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1" name="テキスト ボックス 41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2" name="テキスト ボックス 41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108519</xdr:rowOff>
    </xdr:from>
    <xdr:to>
      <xdr:col>116</xdr:col>
      <xdr:colOff>114300</xdr:colOff>
      <xdr:row>36</xdr:row>
      <xdr:rowOff>38669</xdr:rowOff>
    </xdr:to>
    <xdr:sp macro="" textlink="">
      <xdr:nvSpPr>
        <xdr:cNvPr id="413" name="楕円 412"/>
        <xdr:cNvSpPr/>
      </xdr:nvSpPr>
      <xdr:spPr>
        <a:xfrm>
          <a:off x="22110700" y="610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131396</xdr:rowOff>
    </xdr:from>
    <xdr:ext cx="599010" cy="259045"/>
    <xdr:sp macro="" textlink="">
      <xdr:nvSpPr>
        <xdr:cNvPr id="414" name="【一般廃棄物処理施設】&#10;一人当たり有形固定資産（償却資産）額該当値テキスト"/>
        <xdr:cNvSpPr txBox="1"/>
      </xdr:nvSpPr>
      <xdr:spPr>
        <a:xfrm>
          <a:off x="22199600" y="5960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114188</xdr:rowOff>
    </xdr:from>
    <xdr:to>
      <xdr:col>112</xdr:col>
      <xdr:colOff>38100</xdr:colOff>
      <xdr:row>36</xdr:row>
      <xdr:rowOff>44338</xdr:rowOff>
    </xdr:to>
    <xdr:sp macro="" textlink="">
      <xdr:nvSpPr>
        <xdr:cNvPr id="415" name="楕円 414"/>
        <xdr:cNvSpPr/>
      </xdr:nvSpPr>
      <xdr:spPr>
        <a:xfrm>
          <a:off x="21272500" y="611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159319</xdr:rowOff>
    </xdr:from>
    <xdr:to>
      <xdr:col>116</xdr:col>
      <xdr:colOff>63500</xdr:colOff>
      <xdr:row>35</xdr:row>
      <xdr:rowOff>164988</xdr:rowOff>
    </xdr:to>
    <xdr:cxnSp macro="">
      <xdr:nvCxnSpPr>
        <xdr:cNvPr id="416" name="直線コネクタ 415"/>
        <xdr:cNvCxnSpPr/>
      </xdr:nvCxnSpPr>
      <xdr:spPr>
        <a:xfrm flipV="1">
          <a:off x="21323300" y="6160069"/>
          <a:ext cx="838200" cy="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65364</xdr:rowOff>
    </xdr:from>
    <xdr:to>
      <xdr:col>107</xdr:col>
      <xdr:colOff>101600</xdr:colOff>
      <xdr:row>33</xdr:row>
      <xdr:rowOff>166964</xdr:rowOff>
    </xdr:to>
    <xdr:sp macro="" textlink="">
      <xdr:nvSpPr>
        <xdr:cNvPr id="417" name="楕円 416"/>
        <xdr:cNvSpPr/>
      </xdr:nvSpPr>
      <xdr:spPr>
        <a:xfrm>
          <a:off x="20383500" y="572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116164</xdr:rowOff>
    </xdr:from>
    <xdr:to>
      <xdr:col>111</xdr:col>
      <xdr:colOff>177800</xdr:colOff>
      <xdr:row>35</xdr:row>
      <xdr:rowOff>164988</xdr:rowOff>
    </xdr:to>
    <xdr:cxnSp macro="">
      <xdr:nvCxnSpPr>
        <xdr:cNvPr id="418" name="直線コネクタ 417"/>
        <xdr:cNvCxnSpPr/>
      </xdr:nvCxnSpPr>
      <xdr:spPr>
        <a:xfrm>
          <a:off x="20434300" y="5774014"/>
          <a:ext cx="889000" cy="39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168112</xdr:rowOff>
    </xdr:from>
    <xdr:ext cx="599010" cy="259045"/>
    <xdr:sp macro="" textlink="">
      <xdr:nvSpPr>
        <xdr:cNvPr id="419" name="n_1aveValue【一般廃棄物処理施設】&#10;一人当たり有形固定資産（償却資産）額"/>
        <xdr:cNvSpPr txBox="1"/>
      </xdr:nvSpPr>
      <xdr:spPr>
        <a:xfrm>
          <a:off x="21011095" y="668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88683</xdr:rowOff>
    </xdr:from>
    <xdr:ext cx="534377" cy="259045"/>
    <xdr:sp macro="" textlink="">
      <xdr:nvSpPr>
        <xdr:cNvPr id="420" name="n_2aveValue【一般廃棄物処理施設】&#10;一人当たり有形固定資産（償却資産）額"/>
        <xdr:cNvSpPr txBox="1"/>
      </xdr:nvSpPr>
      <xdr:spPr>
        <a:xfrm>
          <a:off x="20167111" y="677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60865</xdr:rowOff>
    </xdr:from>
    <xdr:ext cx="599010" cy="259045"/>
    <xdr:sp macro="" textlink="">
      <xdr:nvSpPr>
        <xdr:cNvPr id="421" name="n_1mainValue【一般廃棄物処理施設】&#10;一人当たり有形固定資産（償却資産）額"/>
        <xdr:cNvSpPr txBox="1"/>
      </xdr:nvSpPr>
      <xdr:spPr>
        <a:xfrm>
          <a:off x="21011095" y="589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32</xdr:row>
      <xdr:rowOff>12041</xdr:rowOff>
    </xdr:from>
    <xdr:ext cx="599010" cy="259045"/>
    <xdr:sp macro="" textlink="">
      <xdr:nvSpPr>
        <xdr:cNvPr id="422" name="n_2mainValue【一般廃棄物処理施設】&#10;一人当たり有形固定資産（償却資産）額"/>
        <xdr:cNvSpPr txBox="1"/>
      </xdr:nvSpPr>
      <xdr:spPr>
        <a:xfrm>
          <a:off x="20134795" y="5498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3" name="正方形/長方形 42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4" name="正方形/長方形 42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5" name="正方形/長方形 42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6" name="正方形/長方形 42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7" name="正方形/長方形 42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8" name="正方形/長方形 42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9" name="正方形/長方形 42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0" name="正方形/長方形 42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1" name="テキスト ボックス 43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2" name="直線コネクタ 43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33" name="テキスト ボックス 43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4" name="直線コネクタ 43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35" name="テキスト ボックス 43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36" name="直線コネクタ 43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37" name="テキスト ボックス 43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38" name="直線コネクタ 43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39" name="テキスト ボックス 43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0" name="直線コネクタ 43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1" name="テキスト ボックス 44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2" name="直線コネクタ 44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43" name="テキスト ボックス 442"/>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4" name="直線コネクタ 44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5" name="テキスト ボックス 44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139065</xdr:rowOff>
    </xdr:from>
    <xdr:to>
      <xdr:col>85</xdr:col>
      <xdr:colOff>126364</xdr:colOff>
      <xdr:row>62</xdr:row>
      <xdr:rowOff>118110</xdr:rowOff>
    </xdr:to>
    <xdr:cxnSp macro="">
      <xdr:nvCxnSpPr>
        <xdr:cNvPr id="447" name="直線コネクタ 446"/>
        <xdr:cNvCxnSpPr/>
      </xdr:nvCxnSpPr>
      <xdr:spPr>
        <a:xfrm flipV="1">
          <a:off x="16318864" y="9740265"/>
          <a:ext cx="0" cy="100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121937</xdr:rowOff>
    </xdr:from>
    <xdr:ext cx="405111" cy="259045"/>
    <xdr:sp macro="" textlink="">
      <xdr:nvSpPr>
        <xdr:cNvPr id="448" name="【保健センター・保健所】&#10;有形固定資産減価償却率最小値テキスト"/>
        <xdr:cNvSpPr txBox="1"/>
      </xdr:nvSpPr>
      <xdr:spPr>
        <a:xfrm>
          <a:off x="16357600" y="1075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118110</xdr:rowOff>
    </xdr:from>
    <xdr:to>
      <xdr:col>86</xdr:col>
      <xdr:colOff>25400</xdr:colOff>
      <xdr:row>62</xdr:row>
      <xdr:rowOff>118110</xdr:rowOff>
    </xdr:to>
    <xdr:cxnSp macro="">
      <xdr:nvCxnSpPr>
        <xdr:cNvPr id="449" name="直線コネクタ 448"/>
        <xdr:cNvCxnSpPr/>
      </xdr:nvCxnSpPr>
      <xdr:spPr>
        <a:xfrm>
          <a:off x="16230600" y="1074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85742</xdr:rowOff>
    </xdr:from>
    <xdr:ext cx="405111" cy="259045"/>
    <xdr:sp macro="" textlink="">
      <xdr:nvSpPr>
        <xdr:cNvPr id="450" name="【保健センター・保健所】&#10;有形固定資産減価償却率最大値テキスト"/>
        <xdr:cNvSpPr txBox="1"/>
      </xdr:nvSpPr>
      <xdr:spPr>
        <a:xfrm>
          <a:off x="16357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139065</xdr:rowOff>
    </xdr:from>
    <xdr:to>
      <xdr:col>86</xdr:col>
      <xdr:colOff>25400</xdr:colOff>
      <xdr:row>56</xdr:row>
      <xdr:rowOff>139065</xdr:rowOff>
    </xdr:to>
    <xdr:cxnSp macro="">
      <xdr:nvCxnSpPr>
        <xdr:cNvPr id="451" name="直線コネクタ 450"/>
        <xdr:cNvCxnSpPr/>
      </xdr:nvCxnSpPr>
      <xdr:spPr>
        <a:xfrm>
          <a:off x="16230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55897</xdr:rowOff>
    </xdr:from>
    <xdr:ext cx="405111" cy="259045"/>
    <xdr:sp macro="" textlink="">
      <xdr:nvSpPr>
        <xdr:cNvPr id="452" name="【保健センター・保健所】&#10;有形固定資産減価償却率平均値テキスト"/>
        <xdr:cNvSpPr txBox="1"/>
      </xdr:nvSpPr>
      <xdr:spPr>
        <a:xfrm>
          <a:off x="16357600" y="10342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33020</xdr:rowOff>
    </xdr:from>
    <xdr:to>
      <xdr:col>85</xdr:col>
      <xdr:colOff>177800</xdr:colOff>
      <xdr:row>61</xdr:row>
      <xdr:rowOff>134620</xdr:rowOff>
    </xdr:to>
    <xdr:sp macro="" textlink="">
      <xdr:nvSpPr>
        <xdr:cNvPr id="453" name="フローチャート: 判断 452"/>
        <xdr:cNvSpPr/>
      </xdr:nvSpPr>
      <xdr:spPr>
        <a:xfrm>
          <a:off x="162687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71120</xdr:rowOff>
    </xdr:from>
    <xdr:to>
      <xdr:col>81</xdr:col>
      <xdr:colOff>101600</xdr:colOff>
      <xdr:row>62</xdr:row>
      <xdr:rowOff>1270</xdr:rowOff>
    </xdr:to>
    <xdr:sp macro="" textlink="">
      <xdr:nvSpPr>
        <xdr:cNvPr id="454" name="フローチャート: 判断 453"/>
        <xdr:cNvSpPr/>
      </xdr:nvSpPr>
      <xdr:spPr>
        <a:xfrm>
          <a:off x="15430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143510</xdr:rowOff>
    </xdr:from>
    <xdr:to>
      <xdr:col>76</xdr:col>
      <xdr:colOff>165100</xdr:colOff>
      <xdr:row>62</xdr:row>
      <xdr:rowOff>73660</xdr:rowOff>
    </xdr:to>
    <xdr:sp macro="" textlink="">
      <xdr:nvSpPr>
        <xdr:cNvPr id="455" name="フローチャート: 判断 454"/>
        <xdr:cNvSpPr/>
      </xdr:nvSpPr>
      <xdr:spPr>
        <a:xfrm>
          <a:off x="14541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6" name="テキスト ボックス 45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7" name="テキスト ボックス 45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8" name="テキスト ボックス 45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9" name="テキスト ボックス 45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0" name="テキスト ボックス 45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38735</xdr:rowOff>
    </xdr:from>
    <xdr:to>
      <xdr:col>85</xdr:col>
      <xdr:colOff>177800</xdr:colOff>
      <xdr:row>62</xdr:row>
      <xdr:rowOff>140335</xdr:rowOff>
    </xdr:to>
    <xdr:sp macro="" textlink="">
      <xdr:nvSpPr>
        <xdr:cNvPr id="461" name="楕円 460"/>
        <xdr:cNvSpPr/>
      </xdr:nvSpPr>
      <xdr:spPr>
        <a:xfrm>
          <a:off x="16268700" y="1066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125112</xdr:rowOff>
    </xdr:from>
    <xdr:ext cx="405111" cy="259045"/>
    <xdr:sp macro="" textlink="">
      <xdr:nvSpPr>
        <xdr:cNvPr id="462" name="【保健センター・保健所】&#10;有形固定資産減価償却率該当値テキスト"/>
        <xdr:cNvSpPr txBox="1"/>
      </xdr:nvSpPr>
      <xdr:spPr>
        <a:xfrm>
          <a:off x="16357600" y="1058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78740</xdr:rowOff>
    </xdr:from>
    <xdr:to>
      <xdr:col>81</xdr:col>
      <xdr:colOff>101600</xdr:colOff>
      <xdr:row>63</xdr:row>
      <xdr:rowOff>8890</xdr:rowOff>
    </xdr:to>
    <xdr:sp macro="" textlink="">
      <xdr:nvSpPr>
        <xdr:cNvPr id="463" name="楕円 462"/>
        <xdr:cNvSpPr/>
      </xdr:nvSpPr>
      <xdr:spPr>
        <a:xfrm>
          <a:off x="15430500" y="10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89535</xdr:rowOff>
    </xdr:from>
    <xdr:to>
      <xdr:col>85</xdr:col>
      <xdr:colOff>127000</xdr:colOff>
      <xdr:row>62</xdr:row>
      <xdr:rowOff>129540</xdr:rowOff>
    </xdr:to>
    <xdr:cxnSp macro="">
      <xdr:nvCxnSpPr>
        <xdr:cNvPr id="464" name="直線コネクタ 463"/>
        <xdr:cNvCxnSpPr/>
      </xdr:nvCxnSpPr>
      <xdr:spPr>
        <a:xfrm flipV="1">
          <a:off x="15481300" y="1071943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122555</xdr:rowOff>
    </xdr:from>
    <xdr:to>
      <xdr:col>76</xdr:col>
      <xdr:colOff>165100</xdr:colOff>
      <xdr:row>63</xdr:row>
      <xdr:rowOff>52705</xdr:rowOff>
    </xdr:to>
    <xdr:sp macro="" textlink="">
      <xdr:nvSpPr>
        <xdr:cNvPr id="465" name="楕円 464"/>
        <xdr:cNvSpPr/>
      </xdr:nvSpPr>
      <xdr:spPr>
        <a:xfrm>
          <a:off x="14541500" y="1075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129540</xdr:rowOff>
    </xdr:from>
    <xdr:to>
      <xdr:col>81</xdr:col>
      <xdr:colOff>50800</xdr:colOff>
      <xdr:row>63</xdr:row>
      <xdr:rowOff>1905</xdr:rowOff>
    </xdr:to>
    <xdr:cxnSp macro="">
      <xdr:nvCxnSpPr>
        <xdr:cNvPr id="466" name="直線コネクタ 465"/>
        <xdr:cNvCxnSpPr/>
      </xdr:nvCxnSpPr>
      <xdr:spPr>
        <a:xfrm flipV="1">
          <a:off x="14592300" y="1075944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17797</xdr:rowOff>
    </xdr:from>
    <xdr:ext cx="405111" cy="259045"/>
    <xdr:sp macro="" textlink="">
      <xdr:nvSpPr>
        <xdr:cNvPr id="467" name="n_1aveValue【保健センター・保健所】&#10;有形固定資産減価償却率"/>
        <xdr:cNvSpPr txBox="1"/>
      </xdr:nvSpPr>
      <xdr:spPr>
        <a:xfrm>
          <a:off x="15266044" y="1030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90187</xdr:rowOff>
    </xdr:from>
    <xdr:ext cx="405111" cy="259045"/>
    <xdr:sp macro="" textlink="">
      <xdr:nvSpPr>
        <xdr:cNvPr id="468" name="n_2aveValue【保健センター・保健所】&#10;有形固定資産減価償却率"/>
        <xdr:cNvSpPr txBox="1"/>
      </xdr:nvSpPr>
      <xdr:spPr>
        <a:xfrm>
          <a:off x="14389744" y="10377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17</xdr:rowOff>
    </xdr:from>
    <xdr:ext cx="405111" cy="259045"/>
    <xdr:sp macro="" textlink="">
      <xdr:nvSpPr>
        <xdr:cNvPr id="469" name="n_1mainValue【保健センター・保健所】&#10;有形固定資産減価償却率"/>
        <xdr:cNvSpPr txBox="1"/>
      </xdr:nvSpPr>
      <xdr:spPr>
        <a:xfrm>
          <a:off x="15266044"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43832</xdr:rowOff>
    </xdr:from>
    <xdr:ext cx="405111" cy="259045"/>
    <xdr:sp macro="" textlink="">
      <xdr:nvSpPr>
        <xdr:cNvPr id="470" name="n_2mainValue【保健センター・保健所】&#10;有形固定資産減価償却率"/>
        <xdr:cNvSpPr txBox="1"/>
      </xdr:nvSpPr>
      <xdr:spPr>
        <a:xfrm>
          <a:off x="14389744" y="1084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1" name="正方形/長方形 4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2" name="正方形/長方形 4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3" name="正方形/長方形 4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4" name="正方形/長方形 4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5" name="正方形/長方形 4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6" name="正方形/長方形 4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7" name="正方形/長方形 4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8" name="正方形/長方形 4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9" name="テキスト ボックス 4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0" name="直線コネクタ 4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81" name="直線コネクタ 48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2" name="テキスト ボックス 48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3" name="直線コネクタ 48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4" name="テキスト ボックス 48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5" name="直線コネクタ 48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6" name="テキスト ボックス 48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7" name="直線コネクタ 48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8" name="テキスト ボックス 48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9" name="直線コネクタ 4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0" name="テキスト ボックス 4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84582</xdr:rowOff>
    </xdr:from>
    <xdr:to>
      <xdr:col>116</xdr:col>
      <xdr:colOff>62864</xdr:colOff>
      <xdr:row>63</xdr:row>
      <xdr:rowOff>68580</xdr:rowOff>
    </xdr:to>
    <xdr:cxnSp macro="">
      <xdr:nvCxnSpPr>
        <xdr:cNvPr id="492" name="直線コネクタ 491"/>
        <xdr:cNvCxnSpPr/>
      </xdr:nvCxnSpPr>
      <xdr:spPr>
        <a:xfrm flipV="1">
          <a:off x="22160864" y="9685782"/>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72407</xdr:rowOff>
    </xdr:from>
    <xdr:ext cx="469744" cy="259045"/>
    <xdr:sp macro="" textlink="">
      <xdr:nvSpPr>
        <xdr:cNvPr id="493" name="【保健センター・保健所】&#10;一人当たり面積最小値テキスト"/>
        <xdr:cNvSpPr txBox="1"/>
      </xdr:nvSpPr>
      <xdr:spPr>
        <a:xfrm>
          <a:off x="22199600"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68580</xdr:rowOff>
    </xdr:from>
    <xdr:to>
      <xdr:col>116</xdr:col>
      <xdr:colOff>152400</xdr:colOff>
      <xdr:row>63</xdr:row>
      <xdr:rowOff>68580</xdr:rowOff>
    </xdr:to>
    <xdr:cxnSp macro="">
      <xdr:nvCxnSpPr>
        <xdr:cNvPr id="494" name="直線コネクタ 493"/>
        <xdr:cNvCxnSpPr/>
      </xdr:nvCxnSpPr>
      <xdr:spPr>
        <a:xfrm>
          <a:off x="22072600" y="1086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31259</xdr:rowOff>
    </xdr:from>
    <xdr:ext cx="469744" cy="259045"/>
    <xdr:sp macro="" textlink="">
      <xdr:nvSpPr>
        <xdr:cNvPr id="495" name="【保健センター・保健所】&#10;一人当たり面積最大値テキスト"/>
        <xdr:cNvSpPr txBox="1"/>
      </xdr:nvSpPr>
      <xdr:spPr>
        <a:xfrm>
          <a:off x="22199600" y="946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84582</xdr:rowOff>
    </xdr:from>
    <xdr:to>
      <xdr:col>116</xdr:col>
      <xdr:colOff>152400</xdr:colOff>
      <xdr:row>56</xdr:row>
      <xdr:rowOff>84582</xdr:rowOff>
    </xdr:to>
    <xdr:cxnSp macro="">
      <xdr:nvCxnSpPr>
        <xdr:cNvPr id="496" name="直線コネクタ 495"/>
        <xdr:cNvCxnSpPr/>
      </xdr:nvCxnSpPr>
      <xdr:spPr>
        <a:xfrm>
          <a:off x="22072600" y="968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13225</xdr:rowOff>
    </xdr:from>
    <xdr:ext cx="469744" cy="259045"/>
    <xdr:sp macro="" textlink="">
      <xdr:nvSpPr>
        <xdr:cNvPr id="497" name="【保健センター・保健所】&#10;一人当たり面積平均値テキスト"/>
        <xdr:cNvSpPr txBox="1"/>
      </xdr:nvSpPr>
      <xdr:spPr>
        <a:xfrm>
          <a:off x="22199600" y="10471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161798</xdr:rowOff>
    </xdr:from>
    <xdr:to>
      <xdr:col>116</xdr:col>
      <xdr:colOff>114300</xdr:colOff>
      <xdr:row>62</xdr:row>
      <xdr:rowOff>91948</xdr:rowOff>
    </xdr:to>
    <xdr:sp macro="" textlink="">
      <xdr:nvSpPr>
        <xdr:cNvPr id="498" name="フローチャート: 判断 497"/>
        <xdr:cNvSpPr/>
      </xdr:nvSpPr>
      <xdr:spPr>
        <a:xfrm>
          <a:off x="22110700" y="1062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164084</xdr:rowOff>
    </xdr:from>
    <xdr:to>
      <xdr:col>112</xdr:col>
      <xdr:colOff>38100</xdr:colOff>
      <xdr:row>62</xdr:row>
      <xdr:rowOff>94234</xdr:rowOff>
    </xdr:to>
    <xdr:sp macro="" textlink="">
      <xdr:nvSpPr>
        <xdr:cNvPr id="499" name="フローチャート: 判断 498"/>
        <xdr:cNvSpPr/>
      </xdr:nvSpPr>
      <xdr:spPr>
        <a:xfrm>
          <a:off x="21272500" y="1062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20066</xdr:rowOff>
    </xdr:from>
    <xdr:to>
      <xdr:col>107</xdr:col>
      <xdr:colOff>101600</xdr:colOff>
      <xdr:row>62</xdr:row>
      <xdr:rowOff>121666</xdr:rowOff>
    </xdr:to>
    <xdr:sp macro="" textlink="">
      <xdr:nvSpPr>
        <xdr:cNvPr id="500" name="フローチャート: 判断 499"/>
        <xdr:cNvSpPr/>
      </xdr:nvSpPr>
      <xdr:spPr>
        <a:xfrm>
          <a:off x="20383500" y="1064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1" name="テキスト ボックス 5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2" name="テキスト ボックス 5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3" name="テキスト ボックス 5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4" name="テキスト ボックス 5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5" name="テキスト ボックス 5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20066</xdr:rowOff>
    </xdr:from>
    <xdr:to>
      <xdr:col>116</xdr:col>
      <xdr:colOff>114300</xdr:colOff>
      <xdr:row>62</xdr:row>
      <xdr:rowOff>121666</xdr:rowOff>
    </xdr:to>
    <xdr:sp macro="" textlink="">
      <xdr:nvSpPr>
        <xdr:cNvPr id="506" name="楕円 505"/>
        <xdr:cNvSpPr/>
      </xdr:nvSpPr>
      <xdr:spPr>
        <a:xfrm>
          <a:off x="22110700" y="1064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169943</xdr:rowOff>
    </xdr:from>
    <xdr:ext cx="469744" cy="259045"/>
    <xdr:sp macro="" textlink="">
      <xdr:nvSpPr>
        <xdr:cNvPr id="507" name="【保健センター・保健所】&#10;一人当たり面積該当値テキスト"/>
        <xdr:cNvSpPr txBox="1"/>
      </xdr:nvSpPr>
      <xdr:spPr>
        <a:xfrm>
          <a:off x="22199600" y="1062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22352</xdr:rowOff>
    </xdr:from>
    <xdr:to>
      <xdr:col>112</xdr:col>
      <xdr:colOff>38100</xdr:colOff>
      <xdr:row>62</xdr:row>
      <xdr:rowOff>123952</xdr:rowOff>
    </xdr:to>
    <xdr:sp macro="" textlink="">
      <xdr:nvSpPr>
        <xdr:cNvPr id="508" name="楕円 507"/>
        <xdr:cNvSpPr/>
      </xdr:nvSpPr>
      <xdr:spPr>
        <a:xfrm>
          <a:off x="21272500" y="1065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70866</xdr:rowOff>
    </xdr:from>
    <xdr:to>
      <xdr:col>116</xdr:col>
      <xdr:colOff>63500</xdr:colOff>
      <xdr:row>62</xdr:row>
      <xdr:rowOff>73152</xdr:rowOff>
    </xdr:to>
    <xdr:cxnSp macro="">
      <xdr:nvCxnSpPr>
        <xdr:cNvPr id="509" name="直線コネクタ 508"/>
        <xdr:cNvCxnSpPr/>
      </xdr:nvCxnSpPr>
      <xdr:spPr>
        <a:xfrm flipV="1">
          <a:off x="21323300" y="1070076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26924</xdr:rowOff>
    </xdr:from>
    <xdr:to>
      <xdr:col>107</xdr:col>
      <xdr:colOff>101600</xdr:colOff>
      <xdr:row>62</xdr:row>
      <xdr:rowOff>128524</xdr:rowOff>
    </xdr:to>
    <xdr:sp macro="" textlink="">
      <xdr:nvSpPr>
        <xdr:cNvPr id="510" name="楕円 509"/>
        <xdr:cNvSpPr/>
      </xdr:nvSpPr>
      <xdr:spPr>
        <a:xfrm>
          <a:off x="20383500" y="1065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73152</xdr:rowOff>
    </xdr:from>
    <xdr:to>
      <xdr:col>111</xdr:col>
      <xdr:colOff>177800</xdr:colOff>
      <xdr:row>62</xdr:row>
      <xdr:rowOff>77724</xdr:rowOff>
    </xdr:to>
    <xdr:cxnSp macro="">
      <xdr:nvCxnSpPr>
        <xdr:cNvPr id="511" name="直線コネクタ 510"/>
        <xdr:cNvCxnSpPr/>
      </xdr:nvCxnSpPr>
      <xdr:spPr>
        <a:xfrm flipV="1">
          <a:off x="20434300" y="107030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110761</xdr:rowOff>
    </xdr:from>
    <xdr:ext cx="469744" cy="259045"/>
    <xdr:sp macro="" textlink="">
      <xdr:nvSpPr>
        <xdr:cNvPr id="512" name="n_1aveValue【保健センター・保健所】&#10;一人当たり面積"/>
        <xdr:cNvSpPr txBox="1"/>
      </xdr:nvSpPr>
      <xdr:spPr>
        <a:xfrm>
          <a:off x="21075727" y="1039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138193</xdr:rowOff>
    </xdr:from>
    <xdr:ext cx="469744" cy="259045"/>
    <xdr:sp macro="" textlink="">
      <xdr:nvSpPr>
        <xdr:cNvPr id="513" name="n_2aveValue【保健センター・保健所】&#10;一人当たり面積"/>
        <xdr:cNvSpPr txBox="1"/>
      </xdr:nvSpPr>
      <xdr:spPr>
        <a:xfrm>
          <a:off x="20199427" y="1042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115079</xdr:rowOff>
    </xdr:from>
    <xdr:ext cx="469744" cy="259045"/>
    <xdr:sp macro="" textlink="">
      <xdr:nvSpPr>
        <xdr:cNvPr id="514" name="n_1mainValue【保健センター・保健所】&#10;一人当たり面積"/>
        <xdr:cNvSpPr txBox="1"/>
      </xdr:nvSpPr>
      <xdr:spPr>
        <a:xfrm>
          <a:off x="21075727" y="1074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119651</xdr:rowOff>
    </xdr:from>
    <xdr:ext cx="469744" cy="259045"/>
    <xdr:sp macro="" textlink="">
      <xdr:nvSpPr>
        <xdr:cNvPr id="515" name="n_2mainValue【保健センター・保健所】&#10;一人当たり面積"/>
        <xdr:cNvSpPr txBox="1"/>
      </xdr:nvSpPr>
      <xdr:spPr>
        <a:xfrm>
          <a:off x="20199427" y="1074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6" name="正方形/長方形 5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7" name="正方形/長方形 51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8" name="正方形/長方形 51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9" name="正方形/長方形 51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0" name="正方形/長方形 51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1" name="正方形/長方形 52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2" name="正方形/長方形 52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3" name="正方形/長方形 52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4" name="テキスト ボックス 52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5" name="直線コネクタ 52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26" name="直線コネクタ 52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27" name="テキスト ボックス 526"/>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28" name="直線コネクタ 52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29" name="テキスト ボックス 52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0" name="直線コネクタ 52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1" name="テキスト ボックス 53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2" name="直線コネクタ 53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3" name="テキスト ボックス 53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4" name="直線コネクタ 53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5" name="テキスト ボックス 53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36" name="直線コネクタ 53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37" name="テキスト ボックス 536"/>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8" name="直線コネクタ 53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39" name="テキスト ボックス 53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84</xdr:row>
      <xdr:rowOff>80555</xdr:rowOff>
    </xdr:to>
    <xdr:cxnSp macro="">
      <xdr:nvCxnSpPr>
        <xdr:cNvPr id="541" name="直線コネクタ 540"/>
        <xdr:cNvCxnSpPr/>
      </xdr:nvCxnSpPr>
      <xdr:spPr>
        <a:xfrm flipV="1">
          <a:off x="16318864" y="13280571"/>
          <a:ext cx="0" cy="1201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84382</xdr:rowOff>
    </xdr:from>
    <xdr:ext cx="405111" cy="259045"/>
    <xdr:sp macro="" textlink="">
      <xdr:nvSpPr>
        <xdr:cNvPr id="542" name="【消防施設】&#10;有形固定資産減価償却率最小値テキスト"/>
        <xdr:cNvSpPr txBox="1"/>
      </xdr:nvSpPr>
      <xdr:spPr>
        <a:xfrm>
          <a:off x="16357600" y="1448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80555</xdr:rowOff>
    </xdr:from>
    <xdr:to>
      <xdr:col>86</xdr:col>
      <xdr:colOff>25400</xdr:colOff>
      <xdr:row>84</xdr:row>
      <xdr:rowOff>80555</xdr:rowOff>
    </xdr:to>
    <xdr:cxnSp macro="">
      <xdr:nvCxnSpPr>
        <xdr:cNvPr id="543" name="直線コネクタ 542"/>
        <xdr:cNvCxnSpPr/>
      </xdr:nvCxnSpPr>
      <xdr:spPr>
        <a:xfrm>
          <a:off x="16230600" y="14482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44"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45" name="直線コネクタ 544"/>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3283</xdr:rowOff>
    </xdr:from>
    <xdr:ext cx="405111" cy="259045"/>
    <xdr:sp macro="" textlink="">
      <xdr:nvSpPr>
        <xdr:cNvPr id="546" name="【消防施設】&#10;有形固定資産減価償却率平均値テキスト"/>
        <xdr:cNvSpPr txBox="1"/>
      </xdr:nvSpPr>
      <xdr:spPr>
        <a:xfrm>
          <a:off x="16357600" y="13890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24856</xdr:rowOff>
    </xdr:from>
    <xdr:to>
      <xdr:col>85</xdr:col>
      <xdr:colOff>177800</xdr:colOff>
      <xdr:row>81</xdr:row>
      <xdr:rowOff>126456</xdr:rowOff>
    </xdr:to>
    <xdr:sp macro="" textlink="">
      <xdr:nvSpPr>
        <xdr:cNvPr id="547" name="フローチャート: 判断 546"/>
        <xdr:cNvSpPr/>
      </xdr:nvSpPr>
      <xdr:spPr>
        <a:xfrm>
          <a:off x="16268700" y="139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26488</xdr:rowOff>
    </xdr:from>
    <xdr:to>
      <xdr:col>81</xdr:col>
      <xdr:colOff>101600</xdr:colOff>
      <xdr:row>81</xdr:row>
      <xdr:rowOff>128088</xdr:rowOff>
    </xdr:to>
    <xdr:sp macro="" textlink="">
      <xdr:nvSpPr>
        <xdr:cNvPr id="548" name="フローチャート: 判断 547"/>
        <xdr:cNvSpPr/>
      </xdr:nvSpPr>
      <xdr:spPr>
        <a:xfrm>
          <a:off x="15430500" y="1391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75474</xdr:rowOff>
    </xdr:from>
    <xdr:to>
      <xdr:col>76</xdr:col>
      <xdr:colOff>165100</xdr:colOff>
      <xdr:row>82</xdr:row>
      <xdr:rowOff>5624</xdr:rowOff>
    </xdr:to>
    <xdr:sp macro="" textlink="">
      <xdr:nvSpPr>
        <xdr:cNvPr id="549" name="フローチャート: 判断 548"/>
        <xdr:cNvSpPr/>
      </xdr:nvSpPr>
      <xdr:spPr>
        <a:xfrm>
          <a:off x="14541500" y="1396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0" name="テキスト ボックス 54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1" name="テキスト ボックス 55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2" name="テキスト ボックス 55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3" name="テキスト ボックス 55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4" name="テキスト ボックス 55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86</xdr:row>
      <xdr:rowOff>91802</xdr:rowOff>
    </xdr:from>
    <xdr:to>
      <xdr:col>76</xdr:col>
      <xdr:colOff>165100</xdr:colOff>
      <xdr:row>87</xdr:row>
      <xdr:rowOff>21952</xdr:rowOff>
    </xdr:to>
    <xdr:sp macro="" textlink="">
      <xdr:nvSpPr>
        <xdr:cNvPr id="555" name="楕円 554"/>
        <xdr:cNvSpPr/>
      </xdr:nvSpPr>
      <xdr:spPr>
        <a:xfrm>
          <a:off x="14541500" y="1483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144615</xdr:rowOff>
    </xdr:from>
    <xdr:ext cx="405111" cy="259045"/>
    <xdr:sp macro="" textlink="">
      <xdr:nvSpPr>
        <xdr:cNvPr id="556" name="n_1aveValue【消防施設】&#10;有形固定資産減価償却率"/>
        <xdr:cNvSpPr txBox="1"/>
      </xdr:nvSpPr>
      <xdr:spPr>
        <a:xfrm>
          <a:off x="15266044" y="1368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22151</xdr:rowOff>
    </xdr:from>
    <xdr:ext cx="405111" cy="259045"/>
    <xdr:sp macro="" textlink="">
      <xdr:nvSpPr>
        <xdr:cNvPr id="557" name="n_2aveValue【消防施設】&#10;有形固定資産減価償却率"/>
        <xdr:cNvSpPr txBox="1"/>
      </xdr:nvSpPr>
      <xdr:spPr>
        <a:xfrm>
          <a:off x="14389744" y="1373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87</xdr:row>
      <xdr:rowOff>13079</xdr:rowOff>
    </xdr:from>
    <xdr:ext cx="340478" cy="259045"/>
    <xdr:sp macro="" textlink="">
      <xdr:nvSpPr>
        <xdr:cNvPr id="558" name="n_2mainValue【消防施設】&#10;有形固定資産減価償却率"/>
        <xdr:cNvSpPr txBox="1"/>
      </xdr:nvSpPr>
      <xdr:spPr>
        <a:xfrm>
          <a:off x="14422061" y="149292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9" name="正方形/長方形 55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0" name="正方形/長方形 55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1" name="正方形/長方形 56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2" name="正方形/長方形 56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3" name="正方形/長方形 56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4" name="正方形/長方形 56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5" name="正方形/長方形 56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6" name="正方形/長方形 56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7" name="テキスト ボックス 56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8" name="直線コネクタ 56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69" name="直線コネクタ 56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0" name="テキスト ボックス 56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1" name="直線コネクタ 57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72" name="テキスト ボックス 57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73" name="直線コネクタ 57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74" name="テキスト ボックス 57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75" name="直線コネクタ 57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76" name="テキスト ボックス 57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77" name="直線コネクタ 57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78" name="テキスト ボックス 57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9" name="直線コネクタ 57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0" name="テキスト ボックス 57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0</xdr:rowOff>
    </xdr:from>
    <xdr:to>
      <xdr:col>116</xdr:col>
      <xdr:colOff>62864</xdr:colOff>
      <xdr:row>86</xdr:row>
      <xdr:rowOff>99061</xdr:rowOff>
    </xdr:to>
    <xdr:cxnSp macro="">
      <xdr:nvCxnSpPr>
        <xdr:cNvPr id="582" name="直線コネクタ 581"/>
        <xdr:cNvCxnSpPr/>
      </xdr:nvCxnSpPr>
      <xdr:spPr>
        <a:xfrm flipV="1">
          <a:off x="22160864" y="13544550"/>
          <a:ext cx="0" cy="1299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583" name="【消防施設】&#10;一人当たり面積最小値テキスト"/>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584" name="直線コネクタ 583"/>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118127</xdr:rowOff>
    </xdr:from>
    <xdr:ext cx="469744" cy="259045"/>
    <xdr:sp macro="" textlink="">
      <xdr:nvSpPr>
        <xdr:cNvPr id="585" name="【消防施設】&#10;一人当たり面積最大値テキスト"/>
        <xdr:cNvSpPr txBox="1"/>
      </xdr:nvSpPr>
      <xdr:spPr>
        <a:xfrm>
          <a:off x="22199600" y="1331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0</xdr:rowOff>
    </xdr:from>
    <xdr:to>
      <xdr:col>116</xdr:col>
      <xdr:colOff>152400</xdr:colOff>
      <xdr:row>79</xdr:row>
      <xdr:rowOff>0</xdr:rowOff>
    </xdr:to>
    <xdr:cxnSp macro="">
      <xdr:nvCxnSpPr>
        <xdr:cNvPr id="586" name="直線コネクタ 585"/>
        <xdr:cNvCxnSpPr/>
      </xdr:nvCxnSpPr>
      <xdr:spPr>
        <a:xfrm>
          <a:off x="22072600" y="135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163847</xdr:rowOff>
    </xdr:from>
    <xdr:ext cx="469744" cy="259045"/>
    <xdr:sp macro="" textlink="">
      <xdr:nvSpPr>
        <xdr:cNvPr id="587" name="【消防施設】&#10;一人当たり面積平均値テキスト"/>
        <xdr:cNvSpPr txBox="1"/>
      </xdr:nvSpPr>
      <xdr:spPr>
        <a:xfrm>
          <a:off x="22199600" y="1422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xdr:rowOff>
    </xdr:from>
    <xdr:to>
      <xdr:col>116</xdr:col>
      <xdr:colOff>114300</xdr:colOff>
      <xdr:row>83</xdr:row>
      <xdr:rowOff>115570</xdr:rowOff>
    </xdr:to>
    <xdr:sp macro="" textlink="">
      <xdr:nvSpPr>
        <xdr:cNvPr id="588" name="フローチャート: 判断 587"/>
        <xdr:cNvSpPr/>
      </xdr:nvSpPr>
      <xdr:spPr>
        <a:xfrm>
          <a:off x="221107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105411</xdr:rowOff>
    </xdr:from>
    <xdr:to>
      <xdr:col>112</xdr:col>
      <xdr:colOff>38100</xdr:colOff>
      <xdr:row>83</xdr:row>
      <xdr:rowOff>35561</xdr:rowOff>
    </xdr:to>
    <xdr:sp macro="" textlink="">
      <xdr:nvSpPr>
        <xdr:cNvPr id="589" name="フローチャート: 判断 588"/>
        <xdr:cNvSpPr/>
      </xdr:nvSpPr>
      <xdr:spPr>
        <a:xfrm>
          <a:off x="21272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590" name="フローチャート: 判断 589"/>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1" name="テキスト ボックス 59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2" name="テキスト ボックス 59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3" name="テキスト ボックス 59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4" name="テキスト ボックス 59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5" name="テキスト ボックス 59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82</xdr:row>
      <xdr:rowOff>143511</xdr:rowOff>
    </xdr:from>
    <xdr:to>
      <xdr:col>107</xdr:col>
      <xdr:colOff>101600</xdr:colOff>
      <xdr:row>83</xdr:row>
      <xdr:rowOff>73661</xdr:rowOff>
    </xdr:to>
    <xdr:sp macro="" textlink="">
      <xdr:nvSpPr>
        <xdr:cNvPr id="596" name="楕円 595"/>
        <xdr:cNvSpPr/>
      </xdr:nvSpPr>
      <xdr:spPr>
        <a:xfrm>
          <a:off x="20383500" y="1420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81</xdr:row>
      <xdr:rowOff>52088</xdr:rowOff>
    </xdr:from>
    <xdr:ext cx="469744" cy="259045"/>
    <xdr:sp macro="" textlink="">
      <xdr:nvSpPr>
        <xdr:cNvPr id="597" name="n_1aveValue【消防施設】&#10;一人当たり面積"/>
        <xdr:cNvSpPr txBox="1"/>
      </xdr:nvSpPr>
      <xdr:spPr>
        <a:xfrm>
          <a:off x="21075727" y="1393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160038</xdr:rowOff>
    </xdr:from>
    <xdr:ext cx="469744" cy="259045"/>
    <xdr:sp macro="" textlink="">
      <xdr:nvSpPr>
        <xdr:cNvPr id="598" name="n_2aveValue【消防施設】&#10;一人当たり面積"/>
        <xdr:cNvSpPr txBox="1"/>
      </xdr:nvSpPr>
      <xdr:spPr>
        <a:xfrm>
          <a:off x="20199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90188</xdr:rowOff>
    </xdr:from>
    <xdr:ext cx="469744" cy="259045"/>
    <xdr:sp macro="" textlink="">
      <xdr:nvSpPr>
        <xdr:cNvPr id="599" name="n_2mainValue【消防施設】&#10;一人当たり面積"/>
        <xdr:cNvSpPr txBox="1"/>
      </xdr:nvSpPr>
      <xdr:spPr>
        <a:xfrm>
          <a:off x="20199427" y="1397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0" name="正方形/長方形 59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1" name="正方形/長方形 60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2" name="正方形/長方形 60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3" name="正方形/長方形 60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4" name="正方形/長方形 60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5" name="正方形/長方形 60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6" name="正方形/長方形 60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7" name="正方形/長方形 60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8" name="テキスト ボックス 60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9" name="直線コネクタ 60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10" name="直線コネクタ 60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11" name="テキスト ボックス 61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12" name="直線コネクタ 61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13" name="テキスト ボックス 61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14" name="直線コネクタ 61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15" name="テキスト ボックス 61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16" name="直線コネクタ 61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17" name="テキスト ボックス 61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18" name="直線コネクタ 61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19" name="テキスト ボックス 61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20" name="直線コネクタ 61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21" name="テキスト ボックス 62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2" name="直線コネクタ 62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23" name="テキスト ボックス 62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2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118655</xdr:rowOff>
    </xdr:to>
    <xdr:cxnSp macro="">
      <xdr:nvCxnSpPr>
        <xdr:cNvPr id="625" name="直線コネクタ 624"/>
        <xdr:cNvCxnSpPr/>
      </xdr:nvCxnSpPr>
      <xdr:spPr>
        <a:xfrm flipV="1">
          <a:off x="16318864" y="17090571"/>
          <a:ext cx="0" cy="154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340478" cy="259045"/>
    <xdr:sp macro="" textlink="">
      <xdr:nvSpPr>
        <xdr:cNvPr id="626" name="【庁舎】&#10;有形固定資産減価償却率最小値テキスト"/>
        <xdr:cNvSpPr txBox="1"/>
      </xdr:nvSpPr>
      <xdr:spPr>
        <a:xfrm>
          <a:off x="16357600" y="1863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627" name="直線コネクタ 626"/>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28"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29" name="直線コネクタ 628"/>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70775</xdr:rowOff>
    </xdr:from>
    <xdr:ext cx="405111" cy="259045"/>
    <xdr:sp macro="" textlink="">
      <xdr:nvSpPr>
        <xdr:cNvPr id="630" name="【庁舎】&#10;有形固定資産減価償却率平均値テキスト"/>
        <xdr:cNvSpPr txBox="1"/>
      </xdr:nvSpPr>
      <xdr:spPr>
        <a:xfrm>
          <a:off x="16357600" y="177301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92348</xdr:rowOff>
    </xdr:from>
    <xdr:to>
      <xdr:col>85</xdr:col>
      <xdr:colOff>177800</xdr:colOff>
      <xdr:row>104</xdr:row>
      <xdr:rowOff>22498</xdr:rowOff>
    </xdr:to>
    <xdr:sp macro="" textlink="">
      <xdr:nvSpPr>
        <xdr:cNvPr id="631" name="フローチャート: 判断 630"/>
        <xdr:cNvSpPr/>
      </xdr:nvSpPr>
      <xdr:spPr>
        <a:xfrm>
          <a:off x="16268700" y="1775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22134</xdr:rowOff>
    </xdr:from>
    <xdr:to>
      <xdr:col>81</xdr:col>
      <xdr:colOff>101600</xdr:colOff>
      <xdr:row>103</xdr:row>
      <xdr:rowOff>123734</xdr:rowOff>
    </xdr:to>
    <xdr:sp macro="" textlink="">
      <xdr:nvSpPr>
        <xdr:cNvPr id="632" name="フローチャート: 判断 631"/>
        <xdr:cNvSpPr/>
      </xdr:nvSpPr>
      <xdr:spPr>
        <a:xfrm>
          <a:off x="15430500" y="1768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54792</xdr:rowOff>
    </xdr:from>
    <xdr:to>
      <xdr:col>76</xdr:col>
      <xdr:colOff>165100</xdr:colOff>
      <xdr:row>103</xdr:row>
      <xdr:rowOff>156392</xdr:rowOff>
    </xdr:to>
    <xdr:sp macro="" textlink="">
      <xdr:nvSpPr>
        <xdr:cNvPr id="633" name="フローチャート: 判断 632"/>
        <xdr:cNvSpPr/>
      </xdr:nvSpPr>
      <xdr:spPr>
        <a:xfrm>
          <a:off x="14541500" y="1771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4" name="テキスト ボックス 63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5" name="テキスト ボックス 63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6" name="テキスト ボックス 63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7" name="テキスト ボックス 63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8" name="テキスト ボックス 63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41729</xdr:rowOff>
    </xdr:from>
    <xdr:to>
      <xdr:col>85</xdr:col>
      <xdr:colOff>177800</xdr:colOff>
      <xdr:row>100</xdr:row>
      <xdr:rowOff>143329</xdr:rowOff>
    </xdr:to>
    <xdr:sp macro="" textlink="">
      <xdr:nvSpPr>
        <xdr:cNvPr id="639" name="楕円 638"/>
        <xdr:cNvSpPr/>
      </xdr:nvSpPr>
      <xdr:spPr>
        <a:xfrm>
          <a:off x="16268700" y="1718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64606</xdr:rowOff>
    </xdr:from>
    <xdr:ext cx="405111" cy="259045"/>
    <xdr:sp macro="" textlink="">
      <xdr:nvSpPr>
        <xdr:cNvPr id="640" name="【庁舎】&#10;有形固定資産減価償却率該当値テキスト"/>
        <xdr:cNvSpPr txBox="1"/>
      </xdr:nvSpPr>
      <xdr:spPr>
        <a:xfrm>
          <a:off x="16357600" y="1703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74386</xdr:rowOff>
    </xdr:from>
    <xdr:to>
      <xdr:col>81</xdr:col>
      <xdr:colOff>101600</xdr:colOff>
      <xdr:row>101</xdr:row>
      <xdr:rowOff>4536</xdr:rowOff>
    </xdr:to>
    <xdr:sp macro="" textlink="">
      <xdr:nvSpPr>
        <xdr:cNvPr id="641" name="楕円 640"/>
        <xdr:cNvSpPr/>
      </xdr:nvSpPr>
      <xdr:spPr>
        <a:xfrm>
          <a:off x="15430500" y="1721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92529</xdr:rowOff>
    </xdr:from>
    <xdr:to>
      <xdr:col>85</xdr:col>
      <xdr:colOff>127000</xdr:colOff>
      <xdr:row>100</xdr:row>
      <xdr:rowOff>125186</xdr:rowOff>
    </xdr:to>
    <xdr:cxnSp macro="">
      <xdr:nvCxnSpPr>
        <xdr:cNvPr id="642" name="直線コネクタ 641"/>
        <xdr:cNvCxnSpPr/>
      </xdr:nvCxnSpPr>
      <xdr:spPr>
        <a:xfrm flipV="1">
          <a:off x="15481300" y="1723752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2539</xdr:rowOff>
    </xdr:from>
    <xdr:to>
      <xdr:col>76</xdr:col>
      <xdr:colOff>165100</xdr:colOff>
      <xdr:row>100</xdr:row>
      <xdr:rowOff>104139</xdr:rowOff>
    </xdr:to>
    <xdr:sp macro="" textlink="">
      <xdr:nvSpPr>
        <xdr:cNvPr id="643" name="楕円 642"/>
        <xdr:cNvSpPr/>
      </xdr:nvSpPr>
      <xdr:spPr>
        <a:xfrm>
          <a:off x="14541500" y="1714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53339</xdr:rowOff>
    </xdr:from>
    <xdr:to>
      <xdr:col>81</xdr:col>
      <xdr:colOff>50800</xdr:colOff>
      <xdr:row>100</xdr:row>
      <xdr:rowOff>125186</xdr:rowOff>
    </xdr:to>
    <xdr:cxnSp macro="">
      <xdr:nvCxnSpPr>
        <xdr:cNvPr id="644" name="直線コネクタ 643"/>
        <xdr:cNvCxnSpPr/>
      </xdr:nvCxnSpPr>
      <xdr:spPr>
        <a:xfrm>
          <a:off x="14592300" y="17198339"/>
          <a:ext cx="889000" cy="7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114861</xdr:rowOff>
    </xdr:from>
    <xdr:ext cx="405111" cy="259045"/>
    <xdr:sp macro="" textlink="">
      <xdr:nvSpPr>
        <xdr:cNvPr id="645" name="n_1aveValue【庁舎】&#10;有形固定資産減価償却率"/>
        <xdr:cNvSpPr txBox="1"/>
      </xdr:nvSpPr>
      <xdr:spPr>
        <a:xfrm>
          <a:off x="15266044" y="1777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147519</xdr:rowOff>
    </xdr:from>
    <xdr:ext cx="405111" cy="259045"/>
    <xdr:sp macro="" textlink="">
      <xdr:nvSpPr>
        <xdr:cNvPr id="646" name="n_2aveValue【庁舎】&#10;有形固定資産減価償却率"/>
        <xdr:cNvSpPr txBox="1"/>
      </xdr:nvSpPr>
      <xdr:spPr>
        <a:xfrm>
          <a:off x="14389744" y="17806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21063</xdr:rowOff>
    </xdr:from>
    <xdr:ext cx="405111" cy="259045"/>
    <xdr:sp macro="" textlink="">
      <xdr:nvSpPr>
        <xdr:cNvPr id="647" name="n_1mainValue【庁舎】&#10;有形固定資産減価償却率"/>
        <xdr:cNvSpPr txBox="1"/>
      </xdr:nvSpPr>
      <xdr:spPr>
        <a:xfrm>
          <a:off x="15266044" y="16994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120666</xdr:rowOff>
    </xdr:from>
    <xdr:ext cx="405111" cy="259045"/>
    <xdr:sp macro="" textlink="">
      <xdr:nvSpPr>
        <xdr:cNvPr id="648" name="n_2mainValue【庁舎】&#10;有形固定資産減価償却率"/>
        <xdr:cNvSpPr txBox="1"/>
      </xdr:nvSpPr>
      <xdr:spPr>
        <a:xfrm>
          <a:off x="14389744" y="1692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9" name="正方形/長方形 64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0" name="正方形/長方形 64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1" name="正方形/長方形 65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2" name="正方形/長方形 65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3" name="正方形/長方形 65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4" name="正方形/長方形 65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5" name="正方形/長方形 65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6" name="正方形/長方形 65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7" name="テキスト ボックス 65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8" name="直線コネクタ 65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59" name="直線コネクタ 65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60" name="テキスト ボックス 65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61" name="直線コネクタ 66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62" name="テキスト ボックス 66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63" name="直線コネクタ 66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64" name="テキスト ボックス 66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65" name="直線コネクタ 66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66" name="テキスト ボックス 66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67" name="直線コネクタ 66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68" name="テキスト ボックス 66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69" name="直線コネクタ 66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70" name="テキスト ボックス 66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1" name="直線コネクタ 67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2" name="テキスト ボックス 67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56606</xdr:rowOff>
    </xdr:from>
    <xdr:to>
      <xdr:col>116</xdr:col>
      <xdr:colOff>62864</xdr:colOff>
      <xdr:row>108</xdr:row>
      <xdr:rowOff>23949</xdr:rowOff>
    </xdr:to>
    <xdr:cxnSp macro="">
      <xdr:nvCxnSpPr>
        <xdr:cNvPr id="674" name="直線コネクタ 673"/>
        <xdr:cNvCxnSpPr/>
      </xdr:nvCxnSpPr>
      <xdr:spPr>
        <a:xfrm flipV="1">
          <a:off x="22160864" y="17201606"/>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27776</xdr:rowOff>
    </xdr:from>
    <xdr:ext cx="469744" cy="259045"/>
    <xdr:sp macro="" textlink="">
      <xdr:nvSpPr>
        <xdr:cNvPr id="675" name="【庁舎】&#10;一人当たり面積最小値テキスト"/>
        <xdr:cNvSpPr txBox="1"/>
      </xdr:nvSpPr>
      <xdr:spPr>
        <a:xfrm>
          <a:off x="22199600" y="1854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23949</xdr:rowOff>
    </xdr:from>
    <xdr:to>
      <xdr:col>116</xdr:col>
      <xdr:colOff>152400</xdr:colOff>
      <xdr:row>108</xdr:row>
      <xdr:rowOff>23949</xdr:rowOff>
    </xdr:to>
    <xdr:cxnSp macro="">
      <xdr:nvCxnSpPr>
        <xdr:cNvPr id="676" name="直線コネクタ 675"/>
        <xdr:cNvCxnSpPr/>
      </xdr:nvCxnSpPr>
      <xdr:spPr>
        <a:xfrm>
          <a:off x="22072600" y="1854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3283</xdr:rowOff>
    </xdr:from>
    <xdr:ext cx="469744" cy="259045"/>
    <xdr:sp macro="" textlink="">
      <xdr:nvSpPr>
        <xdr:cNvPr id="677" name="【庁舎】&#10;一人当たり面積最大値テキスト"/>
        <xdr:cNvSpPr txBox="1"/>
      </xdr:nvSpPr>
      <xdr:spPr>
        <a:xfrm>
          <a:off x="22199600" y="1697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56606</xdr:rowOff>
    </xdr:from>
    <xdr:to>
      <xdr:col>116</xdr:col>
      <xdr:colOff>152400</xdr:colOff>
      <xdr:row>100</xdr:row>
      <xdr:rowOff>56606</xdr:rowOff>
    </xdr:to>
    <xdr:cxnSp macro="">
      <xdr:nvCxnSpPr>
        <xdr:cNvPr id="678" name="直線コネクタ 677"/>
        <xdr:cNvCxnSpPr/>
      </xdr:nvCxnSpPr>
      <xdr:spPr>
        <a:xfrm>
          <a:off x="22072600" y="1720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138084</xdr:rowOff>
    </xdr:from>
    <xdr:ext cx="469744" cy="259045"/>
    <xdr:sp macro="" textlink="">
      <xdr:nvSpPr>
        <xdr:cNvPr id="679" name="【庁舎】&#10;一人当たり面積平均値テキスト"/>
        <xdr:cNvSpPr txBox="1"/>
      </xdr:nvSpPr>
      <xdr:spPr>
        <a:xfrm>
          <a:off x="22199600" y="17968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115207</xdr:rowOff>
    </xdr:from>
    <xdr:to>
      <xdr:col>116</xdr:col>
      <xdr:colOff>114300</xdr:colOff>
      <xdr:row>106</xdr:row>
      <xdr:rowOff>45357</xdr:rowOff>
    </xdr:to>
    <xdr:sp macro="" textlink="">
      <xdr:nvSpPr>
        <xdr:cNvPr id="680" name="フローチャート: 判断 679"/>
        <xdr:cNvSpPr/>
      </xdr:nvSpPr>
      <xdr:spPr>
        <a:xfrm>
          <a:off x="221107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51526</xdr:rowOff>
    </xdr:from>
    <xdr:to>
      <xdr:col>112</xdr:col>
      <xdr:colOff>38100</xdr:colOff>
      <xdr:row>106</xdr:row>
      <xdr:rowOff>153126</xdr:rowOff>
    </xdr:to>
    <xdr:sp macro="" textlink="">
      <xdr:nvSpPr>
        <xdr:cNvPr id="681" name="フローチャート: 判断 680"/>
        <xdr:cNvSpPr/>
      </xdr:nvSpPr>
      <xdr:spPr>
        <a:xfrm>
          <a:off x="21272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154395</xdr:rowOff>
    </xdr:from>
    <xdr:to>
      <xdr:col>107</xdr:col>
      <xdr:colOff>101600</xdr:colOff>
      <xdr:row>106</xdr:row>
      <xdr:rowOff>84545</xdr:rowOff>
    </xdr:to>
    <xdr:sp macro="" textlink="">
      <xdr:nvSpPr>
        <xdr:cNvPr id="682" name="フローチャート: 判断 681"/>
        <xdr:cNvSpPr/>
      </xdr:nvSpPr>
      <xdr:spPr>
        <a:xfrm>
          <a:off x="20383500" y="1815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3" name="テキスト ボックス 68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4" name="テキスト ボックス 68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5" name="テキスト ボックス 68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6" name="テキスト ボックス 68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7" name="テキスト ボックス 68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122282</xdr:rowOff>
    </xdr:from>
    <xdr:to>
      <xdr:col>116</xdr:col>
      <xdr:colOff>114300</xdr:colOff>
      <xdr:row>107</xdr:row>
      <xdr:rowOff>52432</xdr:rowOff>
    </xdr:to>
    <xdr:sp macro="" textlink="">
      <xdr:nvSpPr>
        <xdr:cNvPr id="688" name="楕円 687"/>
        <xdr:cNvSpPr/>
      </xdr:nvSpPr>
      <xdr:spPr>
        <a:xfrm>
          <a:off x="22110700" y="1829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100709</xdr:rowOff>
    </xdr:from>
    <xdr:ext cx="469744" cy="259045"/>
    <xdr:sp macro="" textlink="">
      <xdr:nvSpPr>
        <xdr:cNvPr id="689" name="【庁舎】&#10;一人当たり面積該当値テキスト"/>
        <xdr:cNvSpPr txBox="1"/>
      </xdr:nvSpPr>
      <xdr:spPr>
        <a:xfrm>
          <a:off x="22199600" y="18274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126637</xdr:rowOff>
    </xdr:from>
    <xdr:to>
      <xdr:col>112</xdr:col>
      <xdr:colOff>38100</xdr:colOff>
      <xdr:row>107</xdr:row>
      <xdr:rowOff>56787</xdr:rowOff>
    </xdr:to>
    <xdr:sp macro="" textlink="">
      <xdr:nvSpPr>
        <xdr:cNvPr id="690" name="楕円 689"/>
        <xdr:cNvSpPr/>
      </xdr:nvSpPr>
      <xdr:spPr>
        <a:xfrm>
          <a:off x="21272500" y="1830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1632</xdr:rowOff>
    </xdr:from>
    <xdr:to>
      <xdr:col>116</xdr:col>
      <xdr:colOff>63500</xdr:colOff>
      <xdr:row>107</xdr:row>
      <xdr:rowOff>5987</xdr:rowOff>
    </xdr:to>
    <xdr:cxnSp macro="">
      <xdr:nvCxnSpPr>
        <xdr:cNvPr id="691" name="直線コネクタ 690"/>
        <xdr:cNvCxnSpPr/>
      </xdr:nvCxnSpPr>
      <xdr:spPr>
        <a:xfrm flipV="1">
          <a:off x="21323300" y="18346782"/>
          <a:ext cx="8382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130992</xdr:rowOff>
    </xdr:from>
    <xdr:to>
      <xdr:col>107</xdr:col>
      <xdr:colOff>101600</xdr:colOff>
      <xdr:row>107</xdr:row>
      <xdr:rowOff>61142</xdr:rowOff>
    </xdr:to>
    <xdr:sp macro="" textlink="">
      <xdr:nvSpPr>
        <xdr:cNvPr id="692" name="楕円 691"/>
        <xdr:cNvSpPr/>
      </xdr:nvSpPr>
      <xdr:spPr>
        <a:xfrm>
          <a:off x="20383500" y="1830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5987</xdr:rowOff>
    </xdr:from>
    <xdr:to>
      <xdr:col>111</xdr:col>
      <xdr:colOff>177800</xdr:colOff>
      <xdr:row>107</xdr:row>
      <xdr:rowOff>10342</xdr:rowOff>
    </xdr:to>
    <xdr:cxnSp macro="">
      <xdr:nvCxnSpPr>
        <xdr:cNvPr id="693" name="直線コネクタ 692"/>
        <xdr:cNvCxnSpPr/>
      </xdr:nvCxnSpPr>
      <xdr:spPr>
        <a:xfrm flipV="1">
          <a:off x="20434300" y="18351137"/>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169653</xdr:rowOff>
    </xdr:from>
    <xdr:ext cx="469744" cy="259045"/>
    <xdr:sp macro="" textlink="">
      <xdr:nvSpPr>
        <xdr:cNvPr id="694" name="n_1aveValue【庁舎】&#10;一人当たり面積"/>
        <xdr:cNvSpPr txBox="1"/>
      </xdr:nvSpPr>
      <xdr:spPr>
        <a:xfrm>
          <a:off x="210757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101072</xdr:rowOff>
    </xdr:from>
    <xdr:ext cx="469744" cy="259045"/>
    <xdr:sp macro="" textlink="">
      <xdr:nvSpPr>
        <xdr:cNvPr id="695" name="n_2aveValue【庁舎】&#10;一人当たり面積"/>
        <xdr:cNvSpPr txBox="1"/>
      </xdr:nvSpPr>
      <xdr:spPr>
        <a:xfrm>
          <a:off x="20199427" y="1793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47914</xdr:rowOff>
    </xdr:from>
    <xdr:ext cx="469744" cy="259045"/>
    <xdr:sp macro="" textlink="">
      <xdr:nvSpPr>
        <xdr:cNvPr id="696" name="n_1mainValue【庁舎】&#10;一人当たり面積"/>
        <xdr:cNvSpPr txBox="1"/>
      </xdr:nvSpPr>
      <xdr:spPr>
        <a:xfrm>
          <a:off x="21075727" y="1839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52269</xdr:rowOff>
    </xdr:from>
    <xdr:ext cx="469744" cy="259045"/>
    <xdr:sp macro="" textlink="">
      <xdr:nvSpPr>
        <xdr:cNvPr id="697" name="n_2mainValue【庁舎】&#10;一人当たり面積"/>
        <xdr:cNvSpPr txBox="1"/>
      </xdr:nvSpPr>
      <xdr:spPr>
        <a:xfrm>
          <a:off x="20199427" y="1839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8" name="正方形/長方形 69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9" name="正方形/長方形 69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0" name="テキスト ボックス 69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類似団体と比較して、特に有形固定資産減価償却率が高い庁舎については、令和元年度から</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年度にかけて耐震等改修を行い、安全性を確保しながら長寿命化を図り施設の活用を進めていきます。</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9251211</v>
      </c>
      <c r="BO4" s="441"/>
      <c r="BP4" s="441"/>
      <c r="BQ4" s="441"/>
      <c r="BR4" s="441"/>
      <c r="BS4" s="441"/>
      <c r="BT4" s="441"/>
      <c r="BU4" s="442"/>
      <c r="BV4" s="440">
        <v>9223617</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2.9</v>
      </c>
      <c r="CU4" s="622"/>
      <c r="CV4" s="622"/>
      <c r="CW4" s="622"/>
      <c r="CX4" s="622"/>
      <c r="CY4" s="622"/>
      <c r="CZ4" s="622"/>
      <c r="DA4" s="623"/>
      <c r="DB4" s="621">
        <v>3</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9083381</v>
      </c>
      <c r="BO5" s="446"/>
      <c r="BP5" s="446"/>
      <c r="BQ5" s="446"/>
      <c r="BR5" s="446"/>
      <c r="BS5" s="446"/>
      <c r="BT5" s="446"/>
      <c r="BU5" s="447"/>
      <c r="BV5" s="445">
        <v>9018963</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86.6</v>
      </c>
      <c r="CU5" s="416"/>
      <c r="CV5" s="416"/>
      <c r="CW5" s="416"/>
      <c r="CX5" s="416"/>
      <c r="CY5" s="416"/>
      <c r="CZ5" s="416"/>
      <c r="DA5" s="417"/>
      <c r="DB5" s="415">
        <v>84.2</v>
      </c>
      <c r="DC5" s="416"/>
      <c r="DD5" s="416"/>
      <c r="DE5" s="416"/>
      <c r="DF5" s="416"/>
      <c r="DG5" s="416"/>
      <c r="DH5" s="416"/>
      <c r="DI5" s="417"/>
      <c r="DJ5" s="165"/>
      <c r="DK5" s="165"/>
      <c r="DL5" s="165"/>
      <c r="DM5" s="165"/>
      <c r="DN5" s="165"/>
      <c r="DO5" s="165"/>
    </row>
    <row r="6" spans="1:119" ht="18.75" customHeight="1">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88</v>
      </c>
      <c r="AV6" s="503"/>
      <c r="AW6" s="503"/>
      <c r="AX6" s="503"/>
      <c r="AY6" s="425" t="s">
        <v>96</v>
      </c>
      <c r="AZ6" s="426"/>
      <c r="BA6" s="426"/>
      <c r="BB6" s="426"/>
      <c r="BC6" s="426"/>
      <c r="BD6" s="426"/>
      <c r="BE6" s="426"/>
      <c r="BF6" s="426"/>
      <c r="BG6" s="426"/>
      <c r="BH6" s="426"/>
      <c r="BI6" s="426"/>
      <c r="BJ6" s="426"/>
      <c r="BK6" s="426"/>
      <c r="BL6" s="426"/>
      <c r="BM6" s="427"/>
      <c r="BN6" s="445">
        <v>167830</v>
      </c>
      <c r="BO6" s="446"/>
      <c r="BP6" s="446"/>
      <c r="BQ6" s="446"/>
      <c r="BR6" s="446"/>
      <c r="BS6" s="446"/>
      <c r="BT6" s="446"/>
      <c r="BU6" s="447"/>
      <c r="BV6" s="445">
        <v>204654</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91</v>
      </c>
      <c r="CU6" s="596"/>
      <c r="CV6" s="596"/>
      <c r="CW6" s="596"/>
      <c r="CX6" s="596"/>
      <c r="CY6" s="596"/>
      <c r="CZ6" s="596"/>
      <c r="DA6" s="597"/>
      <c r="DB6" s="595">
        <v>88.3</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88</v>
      </c>
      <c r="AV7" s="503"/>
      <c r="AW7" s="503"/>
      <c r="AX7" s="503"/>
      <c r="AY7" s="425" t="s">
        <v>99</v>
      </c>
      <c r="AZ7" s="426"/>
      <c r="BA7" s="426"/>
      <c r="BB7" s="426"/>
      <c r="BC7" s="426"/>
      <c r="BD7" s="426"/>
      <c r="BE7" s="426"/>
      <c r="BF7" s="426"/>
      <c r="BG7" s="426"/>
      <c r="BH7" s="426"/>
      <c r="BI7" s="426"/>
      <c r="BJ7" s="426"/>
      <c r="BK7" s="426"/>
      <c r="BL7" s="426"/>
      <c r="BM7" s="427"/>
      <c r="BN7" s="445">
        <v>4491</v>
      </c>
      <c r="BO7" s="446"/>
      <c r="BP7" s="446"/>
      <c r="BQ7" s="446"/>
      <c r="BR7" s="446"/>
      <c r="BS7" s="446"/>
      <c r="BT7" s="446"/>
      <c r="BU7" s="447"/>
      <c r="BV7" s="445">
        <v>33269</v>
      </c>
      <c r="BW7" s="446"/>
      <c r="BX7" s="446"/>
      <c r="BY7" s="446"/>
      <c r="BZ7" s="446"/>
      <c r="CA7" s="446"/>
      <c r="CB7" s="446"/>
      <c r="CC7" s="447"/>
      <c r="CD7" s="454" t="s">
        <v>100</v>
      </c>
      <c r="CE7" s="455"/>
      <c r="CF7" s="455"/>
      <c r="CG7" s="455"/>
      <c r="CH7" s="455"/>
      <c r="CI7" s="455"/>
      <c r="CJ7" s="455"/>
      <c r="CK7" s="455"/>
      <c r="CL7" s="455"/>
      <c r="CM7" s="455"/>
      <c r="CN7" s="455"/>
      <c r="CO7" s="455"/>
      <c r="CP7" s="455"/>
      <c r="CQ7" s="455"/>
      <c r="CR7" s="455"/>
      <c r="CS7" s="456"/>
      <c r="CT7" s="445">
        <v>5623200</v>
      </c>
      <c r="CU7" s="446"/>
      <c r="CV7" s="446"/>
      <c r="CW7" s="446"/>
      <c r="CX7" s="446"/>
      <c r="CY7" s="446"/>
      <c r="CZ7" s="446"/>
      <c r="DA7" s="447"/>
      <c r="DB7" s="445">
        <v>5693600</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101</v>
      </c>
      <c r="AN8" s="419"/>
      <c r="AO8" s="419"/>
      <c r="AP8" s="419"/>
      <c r="AQ8" s="419"/>
      <c r="AR8" s="419"/>
      <c r="AS8" s="419"/>
      <c r="AT8" s="420"/>
      <c r="AU8" s="502" t="s">
        <v>102</v>
      </c>
      <c r="AV8" s="503"/>
      <c r="AW8" s="503"/>
      <c r="AX8" s="503"/>
      <c r="AY8" s="425" t="s">
        <v>103</v>
      </c>
      <c r="AZ8" s="426"/>
      <c r="BA8" s="426"/>
      <c r="BB8" s="426"/>
      <c r="BC8" s="426"/>
      <c r="BD8" s="426"/>
      <c r="BE8" s="426"/>
      <c r="BF8" s="426"/>
      <c r="BG8" s="426"/>
      <c r="BH8" s="426"/>
      <c r="BI8" s="426"/>
      <c r="BJ8" s="426"/>
      <c r="BK8" s="426"/>
      <c r="BL8" s="426"/>
      <c r="BM8" s="427"/>
      <c r="BN8" s="445">
        <v>163339</v>
      </c>
      <c r="BO8" s="446"/>
      <c r="BP8" s="446"/>
      <c r="BQ8" s="446"/>
      <c r="BR8" s="446"/>
      <c r="BS8" s="446"/>
      <c r="BT8" s="446"/>
      <c r="BU8" s="447"/>
      <c r="BV8" s="445">
        <v>171385</v>
      </c>
      <c r="BW8" s="446"/>
      <c r="BX8" s="446"/>
      <c r="BY8" s="446"/>
      <c r="BZ8" s="446"/>
      <c r="CA8" s="446"/>
      <c r="CB8" s="446"/>
      <c r="CC8" s="447"/>
      <c r="CD8" s="454" t="s">
        <v>104</v>
      </c>
      <c r="CE8" s="455"/>
      <c r="CF8" s="455"/>
      <c r="CG8" s="455"/>
      <c r="CH8" s="455"/>
      <c r="CI8" s="455"/>
      <c r="CJ8" s="455"/>
      <c r="CK8" s="455"/>
      <c r="CL8" s="455"/>
      <c r="CM8" s="455"/>
      <c r="CN8" s="455"/>
      <c r="CO8" s="455"/>
      <c r="CP8" s="455"/>
      <c r="CQ8" s="455"/>
      <c r="CR8" s="455"/>
      <c r="CS8" s="456"/>
      <c r="CT8" s="558">
        <v>0.35</v>
      </c>
      <c r="CU8" s="559"/>
      <c r="CV8" s="559"/>
      <c r="CW8" s="559"/>
      <c r="CX8" s="559"/>
      <c r="CY8" s="559"/>
      <c r="CZ8" s="559"/>
      <c r="DA8" s="560"/>
      <c r="DB8" s="558">
        <v>0.35</v>
      </c>
      <c r="DC8" s="559"/>
      <c r="DD8" s="559"/>
      <c r="DE8" s="559"/>
      <c r="DF8" s="559"/>
      <c r="DG8" s="559"/>
      <c r="DH8" s="559"/>
      <c r="DI8" s="560"/>
      <c r="DJ8" s="165"/>
      <c r="DK8" s="165"/>
      <c r="DL8" s="165"/>
      <c r="DM8" s="165"/>
      <c r="DN8" s="165"/>
      <c r="DO8" s="165"/>
    </row>
    <row r="9" spans="1:119" ht="18.75" customHeight="1" thickBot="1">
      <c r="A9" s="166"/>
      <c r="B9" s="584" t="s">
        <v>105</v>
      </c>
      <c r="C9" s="585"/>
      <c r="D9" s="585"/>
      <c r="E9" s="585"/>
      <c r="F9" s="585"/>
      <c r="G9" s="585"/>
      <c r="H9" s="585"/>
      <c r="I9" s="585"/>
      <c r="J9" s="585"/>
      <c r="K9" s="508"/>
      <c r="L9" s="586" t="s">
        <v>106</v>
      </c>
      <c r="M9" s="587"/>
      <c r="N9" s="587"/>
      <c r="O9" s="587"/>
      <c r="P9" s="587"/>
      <c r="Q9" s="588"/>
      <c r="R9" s="589">
        <v>12231</v>
      </c>
      <c r="S9" s="590"/>
      <c r="T9" s="590"/>
      <c r="U9" s="590"/>
      <c r="V9" s="591"/>
      <c r="W9" s="524" t="s">
        <v>107</v>
      </c>
      <c r="X9" s="525"/>
      <c r="Y9" s="525"/>
      <c r="Z9" s="525"/>
      <c r="AA9" s="525"/>
      <c r="AB9" s="525"/>
      <c r="AC9" s="525"/>
      <c r="AD9" s="525"/>
      <c r="AE9" s="525"/>
      <c r="AF9" s="525"/>
      <c r="AG9" s="525"/>
      <c r="AH9" s="525"/>
      <c r="AI9" s="525"/>
      <c r="AJ9" s="525"/>
      <c r="AK9" s="525"/>
      <c r="AL9" s="592"/>
      <c r="AM9" s="514" t="s">
        <v>108</v>
      </c>
      <c r="AN9" s="419"/>
      <c r="AO9" s="419"/>
      <c r="AP9" s="419"/>
      <c r="AQ9" s="419"/>
      <c r="AR9" s="419"/>
      <c r="AS9" s="419"/>
      <c r="AT9" s="420"/>
      <c r="AU9" s="502" t="s">
        <v>88</v>
      </c>
      <c r="AV9" s="503"/>
      <c r="AW9" s="503"/>
      <c r="AX9" s="503"/>
      <c r="AY9" s="425" t="s">
        <v>109</v>
      </c>
      <c r="AZ9" s="426"/>
      <c r="BA9" s="426"/>
      <c r="BB9" s="426"/>
      <c r="BC9" s="426"/>
      <c r="BD9" s="426"/>
      <c r="BE9" s="426"/>
      <c r="BF9" s="426"/>
      <c r="BG9" s="426"/>
      <c r="BH9" s="426"/>
      <c r="BI9" s="426"/>
      <c r="BJ9" s="426"/>
      <c r="BK9" s="426"/>
      <c r="BL9" s="426"/>
      <c r="BM9" s="427"/>
      <c r="BN9" s="445">
        <v>-8046</v>
      </c>
      <c r="BO9" s="446"/>
      <c r="BP9" s="446"/>
      <c r="BQ9" s="446"/>
      <c r="BR9" s="446"/>
      <c r="BS9" s="446"/>
      <c r="BT9" s="446"/>
      <c r="BU9" s="447"/>
      <c r="BV9" s="445">
        <v>-46700</v>
      </c>
      <c r="BW9" s="446"/>
      <c r="BX9" s="446"/>
      <c r="BY9" s="446"/>
      <c r="BZ9" s="446"/>
      <c r="CA9" s="446"/>
      <c r="CB9" s="446"/>
      <c r="CC9" s="447"/>
      <c r="CD9" s="454" t="s">
        <v>110</v>
      </c>
      <c r="CE9" s="455"/>
      <c r="CF9" s="455"/>
      <c r="CG9" s="455"/>
      <c r="CH9" s="455"/>
      <c r="CI9" s="455"/>
      <c r="CJ9" s="455"/>
      <c r="CK9" s="455"/>
      <c r="CL9" s="455"/>
      <c r="CM9" s="455"/>
      <c r="CN9" s="455"/>
      <c r="CO9" s="455"/>
      <c r="CP9" s="455"/>
      <c r="CQ9" s="455"/>
      <c r="CR9" s="455"/>
      <c r="CS9" s="456"/>
      <c r="CT9" s="415">
        <v>16.100000000000001</v>
      </c>
      <c r="CU9" s="416"/>
      <c r="CV9" s="416"/>
      <c r="CW9" s="416"/>
      <c r="CX9" s="416"/>
      <c r="CY9" s="416"/>
      <c r="CZ9" s="416"/>
      <c r="DA9" s="417"/>
      <c r="DB9" s="415">
        <v>15.2</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111</v>
      </c>
      <c r="M10" s="419"/>
      <c r="N10" s="419"/>
      <c r="O10" s="419"/>
      <c r="P10" s="419"/>
      <c r="Q10" s="420"/>
      <c r="R10" s="421">
        <v>13045</v>
      </c>
      <c r="S10" s="422"/>
      <c r="T10" s="422"/>
      <c r="U10" s="422"/>
      <c r="V10" s="424"/>
      <c r="W10" s="593"/>
      <c r="X10" s="407"/>
      <c r="Y10" s="407"/>
      <c r="Z10" s="407"/>
      <c r="AA10" s="407"/>
      <c r="AB10" s="407"/>
      <c r="AC10" s="407"/>
      <c r="AD10" s="407"/>
      <c r="AE10" s="407"/>
      <c r="AF10" s="407"/>
      <c r="AG10" s="407"/>
      <c r="AH10" s="407"/>
      <c r="AI10" s="407"/>
      <c r="AJ10" s="407"/>
      <c r="AK10" s="407"/>
      <c r="AL10" s="594"/>
      <c r="AM10" s="514" t="s">
        <v>112</v>
      </c>
      <c r="AN10" s="419"/>
      <c r="AO10" s="419"/>
      <c r="AP10" s="419"/>
      <c r="AQ10" s="419"/>
      <c r="AR10" s="419"/>
      <c r="AS10" s="419"/>
      <c r="AT10" s="420"/>
      <c r="AU10" s="502" t="s">
        <v>113</v>
      </c>
      <c r="AV10" s="503"/>
      <c r="AW10" s="503"/>
      <c r="AX10" s="503"/>
      <c r="AY10" s="425" t="s">
        <v>114</v>
      </c>
      <c r="AZ10" s="426"/>
      <c r="BA10" s="426"/>
      <c r="BB10" s="426"/>
      <c r="BC10" s="426"/>
      <c r="BD10" s="426"/>
      <c r="BE10" s="426"/>
      <c r="BF10" s="426"/>
      <c r="BG10" s="426"/>
      <c r="BH10" s="426"/>
      <c r="BI10" s="426"/>
      <c r="BJ10" s="426"/>
      <c r="BK10" s="426"/>
      <c r="BL10" s="426"/>
      <c r="BM10" s="427"/>
      <c r="BN10" s="445">
        <v>620</v>
      </c>
      <c r="BO10" s="446"/>
      <c r="BP10" s="446"/>
      <c r="BQ10" s="446"/>
      <c r="BR10" s="446"/>
      <c r="BS10" s="446"/>
      <c r="BT10" s="446"/>
      <c r="BU10" s="447"/>
      <c r="BV10" s="445">
        <v>1498</v>
      </c>
      <c r="BW10" s="446"/>
      <c r="BX10" s="446"/>
      <c r="BY10" s="446"/>
      <c r="BZ10" s="446"/>
      <c r="CA10" s="446"/>
      <c r="CB10" s="446"/>
      <c r="CC10" s="447"/>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116</v>
      </c>
      <c r="M11" s="492"/>
      <c r="N11" s="492"/>
      <c r="O11" s="492"/>
      <c r="P11" s="492"/>
      <c r="Q11" s="493"/>
      <c r="R11" s="581" t="s">
        <v>117</v>
      </c>
      <c r="S11" s="582"/>
      <c r="T11" s="582"/>
      <c r="U11" s="582"/>
      <c r="V11" s="583"/>
      <c r="W11" s="593"/>
      <c r="X11" s="407"/>
      <c r="Y11" s="407"/>
      <c r="Z11" s="407"/>
      <c r="AA11" s="407"/>
      <c r="AB11" s="407"/>
      <c r="AC11" s="407"/>
      <c r="AD11" s="407"/>
      <c r="AE11" s="407"/>
      <c r="AF11" s="407"/>
      <c r="AG11" s="407"/>
      <c r="AH11" s="407"/>
      <c r="AI11" s="407"/>
      <c r="AJ11" s="407"/>
      <c r="AK11" s="407"/>
      <c r="AL11" s="594"/>
      <c r="AM11" s="514" t="s">
        <v>118</v>
      </c>
      <c r="AN11" s="419"/>
      <c r="AO11" s="419"/>
      <c r="AP11" s="419"/>
      <c r="AQ11" s="419"/>
      <c r="AR11" s="419"/>
      <c r="AS11" s="419"/>
      <c r="AT11" s="420"/>
      <c r="AU11" s="502" t="s">
        <v>88</v>
      </c>
      <c r="AV11" s="503"/>
      <c r="AW11" s="503"/>
      <c r="AX11" s="503"/>
      <c r="AY11" s="425" t="s">
        <v>119</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120</v>
      </c>
      <c r="CE11" s="455"/>
      <c r="CF11" s="455"/>
      <c r="CG11" s="455"/>
      <c r="CH11" s="455"/>
      <c r="CI11" s="455"/>
      <c r="CJ11" s="455"/>
      <c r="CK11" s="455"/>
      <c r="CL11" s="455"/>
      <c r="CM11" s="455"/>
      <c r="CN11" s="455"/>
      <c r="CO11" s="455"/>
      <c r="CP11" s="455"/>
      <c r="CQ11" s="455"/>
      <c r="CR11" s="455"/>
      <c r="CS11" s="456"/>
      <c r="CT11" s="558" t="s">
        <v>121</v>
      </c>
      <c r="CU11" s="559"/>
      <c r="CV11" s="559"/>
      <c r="CW11" s="559"/>
      <c r="CX11" s="559"/>
      <c r="CY11" s="559"/>
      <c r="CZ11" s="559"/>
      <c r="DA11" s="560"/>
      <c r="DB11" s="558" t="s">
        <v>121</v>
      </c>
      <c r="DC11" s="559"/>
      <c r="DD11" s="559"/>
      <c r="DE11" s="559"/>
      <c r="DF11" s="559"/>
      <c r="DG11" s="559"/>
      <c r="DH11" s="559"/>
      <c r="DI11" s="560"/>
      <c r="DJ11" s="165"/>
      <c r="DK11" s="165"/>
      <c r="DL11" s="165"/>
      <c r="DM11" s="165"/>
      <c r="DN11" s="165"/>
      <c r="DO11" s="165"/>
    </row>
    <row r="12" spans="1:119" ht="18.75" customHeight="1">
      <c r="A12" s="166"/>
      <c r="B12" s="561" t="s">
        <v>122</v>
      </c>
      <c r="C12" s="562"/>
      <c r="D12" s="562"/>
      <c r="E12" s="562"/>
      <c r="F12" s="562"/>
      <c r="G12" s="562"/>
      <c r="H12" s="562"/>
      <c r="I12" s="562"/>
      <c r="J12" s="562"/>
      <c r="K12" s="563"/>
      <c r="L12" s="570" t="s">
        <v>123</v>
      </c>
      <c r="M12" s="571"/>
      <c r="N12" s="571"/>
      <c r="O12" s="571"/>
      <c r="P12" s="571"/>
      <c r="Q12" s="572"/>
      <c r="R12" s="573">
        <v>11723</v>
      </c>
      <c r="S12" s="574"/>
      <c r="T12" s="574"/>
      <c r="U12" s="574"/>
      <c r="V12" s="575"/>
      <c r="W12" s="576" t="s">
        <v>1</v>
      </c>
      <c r="X12" s="503"/>
      <c r="Y12" s="503"/>
      <c r="Z12" s="503"/>
      <c r="AA12" s="503"/>
      <c r="AB12" s="577"/>
      <c r="AC12" s="502" t="s">
        <v>124</v>
      </c>
      <c r="AD12" s="503"/>
      <c r="AE12" s="503"/>
      <c r="AF12" s="503"/>
      <c r="AG12" s="577"/>
      <c r="AH12" s="502" t="s">
        <v>125</v>
      </c>
      <c r="AI12" s="503"/>
      <c r="AJ12" s="503"/>
      <c r="AK12" s="503"/>
      <c r="AL12" s="578"/>
      <c r="AM12" s="514" t="s">
        <v>126</v>
      </c>
      <c r="AN12" s="419"/>
      <c r="AO12" s="419"/>
      <c r="AP12" s="419"/>
      <c r="AQ12" s="419"/>
      <c r="AR12" s="419"/>
      <c r="AS12" s="419"/>
      <c r="AT12" s="420"/>
      <c r="AU12" s="502" t="s">
        <v>113</v>
      </c>
      <c r="AV12" s="503"/>
      <c r="AW12" s="503"/>
      <c r="AX12" s="503"/>
      <c r="AY12" s="425" t="s">
        <v>127</v>
      </c>
      <c r="AZ12" s="426"/>
      <c r="BA12" s="426"/>
      <c r="BB12" s="426"/>
      <c r="BC12" s="426"/>
      <c r="BD12" s="426"/>
      <c r="BE12" s="426"/>
      <c r="BF12" s="426"/>
      <c r="BG12" s="426"/>
      <c r="BH12" s="426"/>
      <c r="BI12" s="426"/>
      <c r="BJ12" s="426"/>
      <c r="BK12" s="426"/>
      <c r="BL12" s="426"/>
      <c r="BM12" s="427"/>
      <c r="BN12" s="445">
        <v>0</v>
      </c>
      <c r="BO12" s="446"/>
      <c r="BP12" s="446"/>
      <c r="BQ12" s="446"/>
      <c r="BR12" s="446"/>
      <c r="BS12" s="446"/>
      <c r="BT12" s="446"/>
      <c r="BU12" s="447"/>
      <c r="BV12" s="445">
        <v>0</v>
      </c>
      <c r="BW12" s="446"/>
      <c r="BX12" s="446"/>
      <c r="BY12" s="446"/>
      <c r="BZ12" s="446"/>
      <c r="CA12" s="446"/>
      <c r="CB12" s="446"/>
      <c r="CC12" s="447"/>
      <c r="CD12" s="454" t="s">
        <v>128</v>
      </c>
      <c r="CE12" s="455"/>
      <c r="CF12" s="455"/>
      <c r="CG12" s="455"/>
      <c r="CH12" s="455"/>
      <c r="CI12" s="455"/>
      <c r="CJ12" s="455"/>
      <c r="CK12" s="455"/>
      <c r="CL12" s="455"/>
      <c r="CM12" s="455"/>
      <c r="CN12" s="455"/>
      <c r="CO12" s="455"/>
      <c r="CP12" s="455"/>
      <c r="CQ12" s="455"/>
      <c r="CR12" s="455"/>
      <c r="CS12" s="456"/>
      <c r="CT12" s="558" t="s">
        <v>129</v>
      </c>
      <c r="CU12" s="559"/>
      <c r="CV12" s="559"/>
      <c r="CW12" s="559"/>
      <c r="CX12" s="559"/>
      <c r="CY12" s="559"/>
      <c r="CZ12" s="559"/>
      <c r="DA12" s="560"/>
      <c r="DB12" s="558" t="s">
        <v>121</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130</v>
      </c>
      <c r="N13" s="546"/>
      <c r="O13" s="546"/>
      <c r="P13" s="546"/>
      <c r="Q13" s="547"/>
      <c r="R13" s="548">
        <v>11582</v>
      </c>
      <c r="S13" s="549"/>
      <c r="T13" s="549"/>
      <c r="U13" s="549"/>
      <c r="V13" s="550"/>
      <c r="W13" s="536" t="s">
        <v>131</v>
      </c>
      <c r="X13" s="458"/>
      <c r="Y13" s="458"/>
      <c r="Z13" s="458"/>
      <c r="AA13" s="458"/>
      <c r="AB13" s="459"/>
      <c r="AC13" s="421">
        <v>1461</v>
      </c>
      <c r="AD13" s="422"/>
      <c r="AE13" s="422"/>
      <c r="AF13" s="422"/>
      <c r="AG13" s="423"/>
      <c r="AH13" s="421">
        <v>1478</v>
      </c>
      <c r="AI13" s="422"/>
      <c r="AJ13" s="422"/>
      <c r="AK13" s="422"/>
      <c r="AL13" s="424"/>
      <c r="AM13" s="514" t="s">
        <v>132</v>
      </c>
      <c r="AN13" s="419"/>
      <c r="AO13" s="419"/>
      <c r="AP13" s="419"/>
      <c r="AQ13" s="419"/>
      <c r="AR13" s="419"/>
      <c r="AS13" s="419"/>
      <c r="AT13" s="420"/>
      <c r="AU13" s="502" t="s">
        <v>133</v>
      </c>
      <c r="AV13" s="503"/>
      <c r="AW13" s="503"/>
      <c r="AX13" s="503"/>
      <c r="AY13" s="425" t="s">
        <v>134</v>
      </c>
      <c r="AZ13" s="426"/>
      <c r="BA13" s="426"/>
      <c r="BB13" s="426"/>
      <c r="BC13" s="426"/>
      <c r="BD13" s="426"/>
      <c r="BE13" s="426"/>
      <c r="BF13" s="426"/>
      <c r="BG13" s="426"/>
      <c r="BH13" s="426"/>
      <c r="BI13" s="426"/>
      <c r="BJ13" s="426"/>
      <c r="BK13" s="426"/>
      <c r="BL13" s="426"/>
      <c r="BM13" s="427"/>
      <c r="BN13" s="445">
        <v>-7426</v>
      </c>
      <c r="BO13" s="446"/>
      <c r="BP13" s="446"/>
      <c r="BQ13" s="446"/>
      <c r="BR13" s="446"/>
      <c r="BS13" s="446"/>
      <c r="BT13" s="446"/>
      <c r="BU13" s="447"/>
      <c r="BV13" s="445">
        <v>-45202</v>
      </c>
      <c r="BW13" s="446"/>
      <c r="BX13" s="446"/>
      <c r="BY13" s="446"/>
      <c r="BZ13" s="446"/>
      <c r="CA13" s="446"/>
      <c r="CB13" s="446"/>
      <c r="CC13" s="447"/>
      <c r="CD13" s="454" t="s">
        <v>135</v>
      </c>
      <c r="CE13" s="455"/>
      <c r="CF13" s="455"/>
      <c r="CG13" s="455"/>
      <c r="CH13" s="455"/>
      <c r="CI13" s="455"/>
      <c r="CJ13" s="455"/>
      <c r="CK13" s="455"/>
      <c r="CL13" s="455"/>
      <c r="CM13" s="455"/>
      <c r="CN13" s="455"/>
      <c r="CO13" s="455"/>
      <c r="CP13" s="455"/>
      <c r="CQ13" s="455"/>
      <c r="CR13" s="455"/>
      <c r="CS13" s="456"/>
      <c r="CT13" s="415">
        <v>10.1</v>
      </c>
      <c r="CU13" s="416"/>
      <c r="CV13" s="416"/>
      <c r="CW13" s="416"/>
      <c r="CX13" s="416"/>
      <c r="CY13" s="416"/>
      <c r="CZ13" s="416"/>
      <c r="DA13" s="417"/>
      <c r="DB13" s="415">
        <v>10.6</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136</v>
      </c>
      <c r="M14" s="579"/>
      <c r="N14" s="579"/>
      <c r="O14" s="579"/>
      <c r="P14" s="579"/>
      <c r="Q14" s="580"/>
      <c r="R14" s="548">
        <v>11862</v>
      </c>
      <c r="S14" s="549"/>
      <c r="T14" s="549"/>
      <c r="U14" s="549"/>
      <c r="V14" s="550"/>
      <c r="W14" s="551"/>
      <c r="X14" s="461"/>
      <c r="Y14" s="461"/>
      <c r="Z14" s="461"/>
      <c r="AA14" s="461"/>
      <c r="AB14" s="462"/>
      <c r="AC14" s="541">
        <v>22.2</v>
      </c>
      <c r="AD14" s="542"/>
      <c r="AE14" s="542"/>
      <c r="AF14" s="542"/>
      <c r="AG14" s="543"/>
      <c r="AH14" s="541">
        <v>21.2</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137</v>
      </c>
      <c r="CE14" s="452"/>
      <c r="CF14" s="452"/>
      <c r="CG14" s="452"/>
      <c r="CH14" s="452"/>
      <c r="CI14" s="452"/>
      <c r="CJ14" s="452"/>
      <c r="CK14" s="452"/>
      <c r="CL14" s="452"/>
      <c r="CM14" s="452"/>
      <c r="CN14" s="452"/>
      <c r="CO14" s="452"/>
      <c r="CP14" s="452"/>
      <c r="CQ14" s="452"/>
      <c r="CR14" s="452"/>
      <c r="CS14" s="453"/>
      <c r="CT14" s="552">
        <v>86.9</v>
      </c>
      <c r="CU14" s="553"/>
      <c r="CV14" s="553"/>
      <c r="CW14" s="553"/>
      <c r="CX14" s="553"/>
      <c r="CY14" s="553"/>
      <c r="CZ14" s="553"/>
      <c r="DA14" s="554"/>
      <c r="DB14" s="552">
        <v>84.2</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138</v>
      </c>
      <c r="N15" s="546"/>
      <c r="O15" s="546"/>
      <c r="P15" s="546"/>
      <c r="Q15" s="547"/>
      <c r="R15" s="548">
        <v>11734</v>
      </c>
      <c r="S15" s="549"/>
      <c r="T15" s="549"/>
      <c r="U15" s="549"/>
      <c r="V15" s="550"/>
      <c r="W15" s="536" t="s">
        <v>139</v>
      </c>
      <c r="X15" s="458"/>
      <c r="Y15" s="458"/>
      <c r="Z15" s="458"/>
      <c r="AA15" s="458"/>
      <c r="AB15" s="459"/>
      <c r="AC15" s="421">
        <v>1240</v>
      </c>
      <c r="AD15" s="422"/>
      <c r="AE15" s="422"/>
      <c r="AF15" s="422"/>
      <c r="AG15" s="423"/>
      <c r="AH15" s="421">
        <v>1340</v>
      </c>
      <c r="AI15" s="422"/>
      <c r="AJ15" s="422"/>
      <c r="AK15" s="422"/>
      <c r="AL15" s="424"/>
      <c r="AM15" s="514"/>
      <c r="AN15" s="419"/>
      <c r="AO15" s="419"/>
      <c r="AP15" s="419"/>
      <c r="AQ15" s="419"/>
      <c r="AR15" s="419"/>
      <c r="AS15" s="419"/>
      <c r="AT15" s="420"/>
      <c r="AU15" s="502"/>
      <c r="AV15" s="503"/>
      <c r="AW15" s="503"/>
      <c r="AX15" s="503"/>
      <c r="AY15" s="437" t="s">
        <v>140</v>
      </c>
      <c r="AZ15" s="438"/>
      <c r="BA15" s="438"/>
      <c r="BB15" s="438"/>
      <c r="BC15" s="438"/>
      <c r="BD15" s="438"/>
      <c r="BE15" s="438"/>
      <c r="BF15" s="438"/>
      <c r="BG15" s="438"/>
      <c r="BH15" s="438"/>
      <c r="BI15" s="438"/>
      <c r="BJ15" s="438"/>
      <c r="BK15" s="438"/>
      <c r="BL15" s="438"/>
      <c r="BM15" s="439"/>
      <c r="BN15" s="440">
        <v>1747985</v>
      </c>
      <c r="BO15" s="441"/>
      <c r="BP15" s="441"/>
      <c r="BQ15" s="441"/>
      <c r="BR15" s="441"/>
      <c r="BS15" s="441"/>
      <c r="BT15" s="441"/>
      <c r="BU15" s="442"/>
      <c r="BV15" s="440">
        <v>1719403</v>
      </c>
      <c r="BW15" s="441"/>
      <c r="BX15" s="441"/>
      <c r="BY15" s="441"/>
      <c r="BZ15" s="441"/>
      <c r="CA15" s="441"/>
      <c r="CB15" s="441"/>
      <c r="CC15" s="442"/>
      <c r="CD15" s="555" t="s">
        <v>141</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142</v>
      </c>
      <c r="M16" s="539"/>
      <c r="N16" s="539"/>
      <c r="O16" s="539"/>
      <c r="P16" s="539"/>
      <c r="Q16" s="540"/>
      <c r="R16" s="533" t="s">
        <v>143</v>
      </c>
      <c r="S16" s="534"/>
      <c r="T16" s="534"/>
      <c r="U16" s="534"/>
      <c r="V16" s="535"/>
      <c r="W16" s="551"/>
      <c r="X16" s="461"/>
      <c r="Y16" s="461"/>
      <c r="Z16" s="461"/>
      <c r="AA16" s="461"/>
      <c r="AB16" s="462"/>
      <c r="AC16" s="541">
        <v>18.899999999999999</v>
      </c>
      <c r="AD16" s="542"/>
      <c r="AE16" s="542"/>
      <c r="AF16" s="542"/>
      <c r="AG16" s="543"/>
      <c r="AH16" s="541">
        <v>19.2</v>
      </c>
      <c r="AI16" s="542"/>
      <c r="AJ16" s="542"/>
      <c r="AK16" s="542"/>
      <c r="AL16" s="544"/>
      <c r="AM16" s="514"/>
      <c r="AN16" s="419"/>
      <c r="AO16" s="419"/>
      <c r="AP16" s="419"/>
      <c r="AQ16" s="419"/>
      <c r="AR16" s="419"/>
      <c r="AS16" s="419"/>
      <c r="AT16" s="420"/>
      <c r="AU16" s="502"/>
      <c r="AV16" s="503"/>
      <c r="AW16" s="503"/>
      <c r="AX16" s="503"/>
      <c r="AY16" s="425" t="s">
        <v>144</v>
      </c>
      <c r="AZ16" s="426"/>
      <c r="BA16" s="426"/>
      <c r="BB16" s="426"/>
      <c r="BC16" s="426"/>
      <c r="BD16" s="426"/>
      <c r="BE16" s="426"/>
      <c r="BF16" s="426"/>
      <c r="BG16" s="426"/>
      <c r="BH16" s="426"/>
      <c r="BI16" s="426"/>
      <c r="BJ16" s="426"/>
      <c r="BK16" s="426"/>
      <c r="BL16" s="426"/>
      <c r="BM16" s="427"/>
      <c r="BN16" s="445">
        <v>4847894</v>
      </c>
      <c r="BO16" s="446"/>
      <c r="BP16" s="446"/>
      <c r="BQ16" s="446"/>
      <c r="BR16" s="446"/>
      <c r="BS16" s="446"/>
      <c r="BT16" s="446"/>
      <c r="BU16" s="447"/>
      <c r="BV16" s="445">
        <v>4923775</v>
      </c>
      <c r="BW16" s="446"/>
      <c r="BX16" s="446"/>
      <c r="BY16" s="446"/>
      <c r="BZ16" s="446"/>
      <c r="CA16" s="446"/>
      <c r="CB16" s="446"/>
      <c r="CC16" s="447"/>
      <c r="CD16" s="180"/>
      <c r="CE16" s="443" t="s">
        <v>145</v>
      </c>
      <c r="CF16" s="443"/>
      <c r="CG16" s="443"/>
      <c r="CH16" s="443"/>
      <c r="CI16" s="443"/>
      <c r="CJ16" s="443"/>
      <c r="CK16" s="443"/>
      <c r="CL16" s="443"/>
      <c r="CM16" s="443"/>
      <c r="CN16" s="443"/>
      <c r="CO16" s="443"/>
      <c r="CP16" s="443"/>
      <c r="CQ16" s="443"/>
      <c r="CR16" s="443"/>
      <c r="CS16" s="444"/>
      <c r="CT16" s="415">
        <v>1</v>
      </c>
      <c r="CU16" s="416"/>
      <c r="CV16" s="416"/>
      <c r="CW16" s="416"/>
      <c r="CX16" s="416"/>
      <c r="CY16" s="416"/>
      <c r="CZ16" s="416"/>
      <c r="DA16" s="417"/>
      <c r="DB16" s="415" t="s">
        <v>146</v>
      </c>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147</v>
      </c>
      <c r="N17" s="531"/>
      <c r="O17" s="531"/>
      <c r="P17" s="531"/>
      <c r="Q17" s="532"/>
      <c r="R17" s="533" t="s">
        <v>148</v>
      </c>
      <c r="S17" s="534"/>
      <c r="T17" s="534"/>
      <c r="U17" s="534"/>
      <c r="V17" s="535"/>
      <c r="W17" s="536" t="s">
        <v>149</v>
      </c>
      <c r="X17" s="458"/>
      <c r="Y17" s="458"/>
      <c r="Z17" s="458"/>
      <c r="AA17" s="458"/>
      <c r="AB17" s="459"/>
      <c r="AC17" s="421">
        <v>3877</v>
      </c>
      <c r="AD17" s="422"/>
      <c r="AE17" s="422"/>
      <c r="AF17" s="422"/>
      <c r="AG17" s="423"/>
      <c r="AH17" s="421">
        <v>4149</v>
      </c>
      <c r="AI17" s="422"/>
      <c r="AJ17" s="422"/>
      <c r="AK17" s="422"/>
      <c r="AL17" s="424"/>
      <c r="AM17" s="514"/>
      <c r="AN17" s="419"/>
      <c r="AO17" s="419"/>
      <c r="AP17" s="419"/>
      <c r="AQ17" s="419"/>
      <c r="AR17" s="419"/>
      <c r="AS17" s="419"/>
      <c r="AT17" s="420"/>
      <c r="AU17" s="502"/>
      <c r="AV17" s="503"/>
      <c r="AW17" s="503"/>
      <c r="AX17" s="503"/>
      <c r="AY17" s="425" t="s">
        <v>150</v>
      </c>
      <c r="AZ17" s="426"/>
      <c r="BA17" s="426"/>
      <c r="BB17" s="426"/>
      <c r="BC17" s="426"/>
      <c r="BD17" s="426"/>
      <c r="BE17" s="426"/>
      <c r="BF17" s="426"/>
      <c r="BG17" s="426"/>
      <c r="BH17" s="426"/>
      <c r="BI17" s="426"/>
      <c r="BJ17" s="426"/>
      <c r="BK17" s="426"/>
      <c r="BL17" s="426"/>
      <c r="BM17" s="427"/>
      <c r="BN17" s="445">
        <v>2251725</v>
      </c>
      <c r="BO17" s="446"/>
      <c r="BP17" s="446"/>
      <c r="BQ17" s="446"/>
      <c r="BR17" s="446"/>
      <c r="BS17" s="446"/>
      <c r="BT17" s="446"/>
      <c r="BU17" s="447"/>
      <c r="BV17" s="445">
        <v>2216906</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151</v>
      </c>
      <c r="C18" s="508"/>
      <c r="D18" s="508"/>
      <c r="E18" s="509"/>
      <c r="F18" s="509"/>
      <c r="G18" s="509"/>
      <c r="H18" s="509"/>
      <c r="I18" s="509"/>
      <c r="J18" s="509"/>
      <c r="K18" s="509"/>
      <c r="L18" s="510">
        <v>737.13</v>
      </c>
      <c r="M18" s="510"/>
      <c r="N18" s="510"/>
      <c r="O18" s="510"/>
      <c r="P18" s="510"/>
      <c r="Q18" s="510"/>
      <c r="R18" s="511"/>
      <c r="S18" s="511"/>
      <c r="T18" s="511"/>
      <c r="U18" s="511"/>
      <c r="V18" s="512"/>
      <c r="W18" s="526"/>
      <c r="X18" s="527"/>
      <c r="Y18" s="527"/>
      <c r="Z18" s="527"/>
      <c r="AA18" s="527"/>
      <c r="AB18" s="537"/>
      <c r="AC18" s="409">
        <v>58.9</v>
      </c>
      <c r="AD18" s="410"/>
      <c r="AE18" s="410"/>
      <c r="AF18" s="410"/>
      <c r="AG18" s="513"/>
      <c r="AH18" s="409">
        <v>59.6</v>
      </c>
      <c r="AI18" s="410"/>
      <c r="AJ18" s="410"/>
      <c r="AK18" s="410"/>
      <c r="AL18" s="411"/>
      <c r="AM18" s="514"/>
      <c r="AN18" s="419"/>
      <c r="AO18" s="419"/>
      <c r="AP18" s="419"/>
      <c r="AQ18" s="419"/>
      <c r="AR18" s="419"/>
      <c r="AS18" s="419"/>
      <c r="AT18" s="420"/>
      <c r="AU18" s="502"/>
      <c r="AV18" s="503"/>
      <c r="AW18" s="503"/>
      <c r="AX18" s="503"/>
      <c r="AY18" s="425" t="s">
        <v>152</v>
      </c>
      <c r="AZ18" s="426"/>
      <c r="BA18" s="426"/>
      <c r="BB18" s="426"/>
      <c r="BC18" s="426"/>
      <c r="BD18" s="426"/>
      <c r="BE18" s="426"/>
      <c r="BF18" s="426"/>
      <c r="BG18" s="426"/>
      <c r="BH18" s="426"/>
      <c r="BI18" s="426"/>
      <c r="BJ18" s="426"/>
      <c r="BK18" s="426"/>
      <c r="BL18" s="426"/>
      <c r="BM18" s="427"/>
      <c r="BN18" s="445">
        <v>4964895</v>
      </c>
      <c r="BO18" s="446"/>
      <c r="BP18" s="446"/>
      <c r="BQ18" s="446"/>
      <c r="BR18" s="446"/>
      <c r="BS18" s="446"/>
      <c r="BT18" s="446"/>
      <c r="BU18" s="447"/>
      <c r="BV18" s="445">
        <v>4950664</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153</v>
      </c>
      <c r="C19" s="508"/>
      <c r="D19" s="508"/>
      <c r="E19" s="509"/>
      <c r="F19" s="509"/>
      <c r="G19" s="509"/>
      <c r="H19" s="509"/>
      <c r="I19" s="509"/>
      <c r="J19" s="509"/>
      <c r="K19" s="509"/>
      <c r="L19" s="515">
        <v>17</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154</v>
      </c>
      <c r="AZ19" s="426"/>
      <c r="BA19" s="426"/>
      <c r="BB19" s="426"/>
      <c r="BC19" s="426"/>
      <c r="BD19" s="426"/>
      <c r="BE19" s="426"/>
      <c r="BF19" s="426"/>
      <c r="BG19" s="426"/>
      <c r="BH19" s="426"/>
      <c r="BI19" s="426"/>
      <c r="BJ19" s="426"/>
      <c r="BK19" s="426"/>
      <c r="BL19" s="426"/>
      <c r="BM19" s="427"/>
      <c r="BN19" s="445">
        <v>6469371</v>
      </c>
      <c r="BO19" s="446"/>
      <c r="BP19" s="446"/>
      <c r="BQ19" s="446"/>
      <c r="BR19" s="446"/>
      <c r="BS19" s="446"/>
      <c r="BT19" s="446"/>
      <c r="BU19" s="447"/>
      <c r="BV19" s="445">
        <v>6795017</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155</v>
      </c>
      <c r="C20" s="508"/>
      <c r="D20" s="508"/>
      <c r="E20" s="509"/>
      <c r="F20" s="509"/>
      <c r="G20" s="509"/>
      <c r="H20" s="509"/>
      <c r="I20" s="509"/>
      <c r="J20" s="509"/>
      <c r="K20" s="509"/>
      <c r="L20" s="515">
        <v>5547</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156</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157</v>
      </c>
      <c r="C22" s="475"/>
      <c r="D22" s="476"/>
      <c r="E22" s="483" t="s">
        <v>1</v>
      </c>
      <c r="F22" s="458"/>
      <c r="G22" s="458"/>
      <c r="H22" s="458"/>
      <c r="I22" s="458"/>
      <c r="J22" s="458"/>
      <c r="K22" s="459"/>
      <c r="L22" s="483" t="s">
        <v>158</v>
      </c>
      <c r="M22" s="458"/>
      <c r="N22" s="458"/>
      <c r="O22" s="458"/>
      <c r="P22" s="459"/>
      <c r="Q22" s="468" t="s">
        <v>159</v>
      </c>
      <c r="R22" s="469"/>
      <c r="S22" s="469"/>
      <c r="T22" s="469"/>
      <c r="U22" s="469"/>
      <c r="V22" s="484"/>
      <c r="W22" s="486" t="s">
        <v>160</v>
      </c>
      <c r="X22" s="475"/>
      <c r="Y22" s="476"/>
      <c r="Z22" s="483" t="s">
        <v>1</v>
      </c>
      <c r="AA22" s="458"/>
      <c r="AB22" s="458"/>
      <c r="AC22" s="458"/>
      <c r="AD22" s="458"/>
      <c r="AE22" s="458"/>
      <c r="AF22" s="458"/>
      <c r="AG22" s="459"/>
      <c r="AH22" s="457" t="s">
        <v>161</v>
      </c>
      <c r="AI22" s="458"/>
      <c r="AJ22" s="458"/>
      <c r="AK22" s="458"/>
      <c r="AL22" s="459"/>
      <c r="AM22" s="457" t="s">
        <v>162</v>
      </c>
      <c r="AN22" s="463"/>
      <c r="AO22" s="463"/>
      <c r="AP22" s="463"/>
      <c r="AQ22" s="463"/>
      <c r="AR22" s="464"/>
      <c r="AS22" s="468" t="s">
        <v>159</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163</v>
      </c>
      <c r="AZ23" s="438"/>
      <c r="BA23" s="438"/>
      <c r="BB23" s="438"/>
      <c r="BC23" s="438"/>
      <c r="BD23" s="438"/>
      <c r="BE23" s="438"/>
      <c r="BF23" s="438"/>
      <c r="BG23" s="438"/>
      <c r="BH23" s="438"/>
      <c r="BI23" s="438"/>
      <c r="BJ23" s="438"/>
      <c r="BK23" s="438"/>
      <c r="BL23" s="438"/>
      <c r="BM23" s="439"/>
      <c r="BN23" s="445">
        <v>11631647</v>
      </c>
      <c r="BO23" s="446"/>
      <c r="BP23" s="446"/>
      <c r="BQ23" s="446"/>
      <c r="BR23" s="446"/>
      <c r="BS23" s="446"/>
      <c r="BT23" s="446"/>
      <c r="BU23" s="447"/>
      <c r="BV23" s="445">
        <v>11904735</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164</v>
      </c>
      <c r="F24" s="419"/>
      <c r="G24" s="419"/>
      <c r="H24" s="419"/>
      <c r="I24" s="419"/>
      <c r="J24" s="419"/>
      <c r="K24" s="420"/>
      <c r="L24" s="421">
        <v>1</v>
      </c>
      <c r="M24" s="422"/>
      <c r="N24" s="422"/>
      <c r="O24" s="422"/>
      <c r="P24" s="423"/>
      <c r="Q24" s="421">
        <v>7700</v>
      </c>
      <c r="R24" s="422"/>
      <c r="S24" s="422"/>
      <c r="T24" s="422"/>
      <c r="U24" s="422"/>
      <c r="V24" s="423"/>
      <c r="W24" s="487"/>
      <c r="X24" s="478"/>
      <c r="Y24" s="479"/>
      <c r="Z24" s="418" t="s">
        <v>165</v>
      </c>
      <c r="AA24" s="419"/>
      <c r="AB24" s="419"/>
      <c r="AC24" s="419"/>
      <c r="AD24" s="419"/>
      <c r="AE24" s="419"/>
      <c r="AF24" s="419"/>
      <c r="AG24" s="420"/>
      <c r="AH24" s="421">
        <v>135</v>
      </c>
      <c r="AI24" s="422"/>
      <c r="AJ24" s="422"/>
      <c r="AK24" s="422"/>
      <c r="AL24" s="423"/>
      <c r="AM24" s="421">
        <v>383130</v>
      </c>
      <c r="AN24" s="422"/>
      <c r="AO24" s="422"/>
      <c r="AP24" s="422"/>
      <c r="AQ24" s="422"/>
      <c r="AR24" s="423"/>
      <c r="AS24" s="421">
        <v>2838</v>
      </c>
      <c r="AT24" s="422"/>
      <c r="AU24" s="422"/>
      <c r="AV24" s="422"/>
      <c r="AW24" s="422"/>
      <c r="AX24" s="424"/>
      <c r="AY24" s="412" t="s">
        <v>166</v>
      </c>
      <c r="AZ24" s="413"/>
      <c r="BA24" s="413"/>
      <c r="BB24" s="413"/>
      <c r="BC24" s="413"/>
      <c r="BD24" s="413"/>
      <c r="BE24" s="413"/>
      <c r="BF24" s="413"/>
      <c r="BG24" s="413"/>
      <c r="BH24" s="413"/>
      <c r="BI24" s="413"/>
      <c r="BJ24" s="413"/>
      <c r="BK24" s="413"/>
      <c r="BL24" s="413"/>
      <c r="BM24" s="414"/>
      <c r="BN24" s="445">
        <v>6835473</v>
      </c>
      <c r="BO24" s="446"/>
      <c r="BP24" s="446"/>
      <c r="BQ24" s="446"/>
      <c r="BR24" s="446"/>
      <c r="BS24" s="446"/>
      <c r="BT24" s="446"/>
      <c r="BU24" s="447"/>
      <c r="BV24" s="445">
        <v>7210402</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167</v>
      </c>
      <c r="F25" s="419"/>
      <c r="G25" s="419"/>
      <c r="H25" s="419"/>
      <c r="I25" s="419"/>
      <c r="J25" s="419"/>
      <c r="K25" s="420"/>
      <c r="L25" s="421">
        <v>1</v>
      </c>
      <c r="M25" s="422"/>
      <c r="N25" s="422"/>
      <c r="O25" s="422"/>
      <c r="P25" s="423"/>
      <c r="Q25" s="421">
        <v>6100</v>
      </c>
      <c r="R25" s="422"/>
      <c r="S25" s="422"/>
      <c r="T25" s="422"/>
      <c r="U25" s="422"/>
      <c r="V25" s="423"/>
      <c r="W25" s="487"/>
      <c r="X25" s="478"/>
      <c r="Y25" s="479"/>
      <c r="Z25" s="418" t="s">
        <v>168</v>
      </c>
      <c r="AA25" s="419"/>
      <c r="AB25" s="419"/>
      <c r="AC25" s="419"/>
      <c r="AD25" s="419"/>
      <c r="AE25" s="419"/>
      <c r="AF25" s="419"/>
      <c r="AG25" s="420"/>
      <c r="AH25" s="421" t="s">
        <v>146</v>
      </c>
      <c r="AI25" s="422"/>
      <c r="AJ25" s="422"/>
      <c r="AK25" s="422"/>
      <c r="AL25" s="423"/>
      <c r="AM25" s="421" t="s">
        <v>169</v>
      </c>
      <c r="AN25" s="422"/>
      <c r="AO25" s="422"/>
      <c r="AP25" s="422"/>
      <c r="AQ25" s="422"/>
      <c r="AR25" s="423"/>
      <c r="AS25" s="421" t="s">
        <v>146</v>
      </c>
      <c r="AT25" s="422"/>
      <c r="AU25" s="422"/>
      <c r="AV25" s="422"/>
      <c r="AW25" s="422"/>
      <c r="AX25" s="424"/>
      <c r="AY25" s="437" t="s">
        <v>170</v>
      </c>
      <c r="AZ25" s="438"/>
      <c r="BA25" s="438"/>
      <c r="BB25" s="438"/>
      <c r="BC25" s="438"/>
      <c r="BD25" s="438"/>
      <c r="BE25" s="438"/>
      <c r="BF25" s="438"/>
      <c r="BG25" s="438"/>
      <c r="BH25" s="438"/>
      <c r="BI25" s="438"/>
      <c r="BJ25" s="438"/>
      <c r="BK25" s="438"/>
      <c r="BL25" s="438"/>
      <c r="BM25" s="439"/>
      <c r="BN25" s="440">
        <v>1534770</v>
      </c>
      <c r="BO25" s="441"/>
      <c r="BP25" s="441"/>
      <c r="BQ25" s="441"/>
      <c r="BR25" s="441"/>
      <c r="BS25" s="441"/>
      <c r="BT25" s="441"/>
      <c r="BU25" s="442"/>
      <c r="BV25" s="440">
        <v>1459461</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171</v>
      </c>
      <c r="F26" s="419"/>
      <c r="G26" s="419"/>
      <c r="H26" s="419"/>
      <c r="I26" s="419"/>
      <c r="J26" s="419"/>
      <c r="K26" s="420"/>
      <c r="L26" s="421">
        <v>1</v>
      </c>
      <c r="M26" s="422"/>
      <c r="N26" s="422"/>
      <c r="O26" s="422"/>
      <c r="P26" s="423"/>
      <c r="Q26" s="421">
        <v>5400</v>
      </c>
      <c r="R26" s="422"/>
      <c r="S26" s="422"/>
      <c r="T26" s="422"/>
      <c r="U26" s="422"/>
      <c r="V26" s="423"/>
      <c r="W26" s="487"/>
      <c r="X26" s="478"/>
      <c r="Y26" s="479"/>
      <c r="Z26" s="418" t="s">
        <v>172</v>
      </c>
      <c r="AA26" s="500"/>
      <c r="AB26" s="500"/>
      <c r="AC26" s="500"/>
      <c r="AD26" s="500"/>
      <c r="AE26" s="500"/>
      <c r="AF26" s="500"/>
      <c r="AG26" s="501"/>
      <c r="AH26" s="421" t="s">
        <v>169</v>
      </c>
      <c r="AI26" s="422"/>
      <c r="AJ26" s="422"/>
      <c r="AK26" s="422"/>
      <c r="AL26" s="423"/>
      <c r="AM26" s="421" t="s">
        <v>169</v>
      </c>
      <c r="AN26" s="422"/>
      <c r="AO26" s="422"/>
      <c r="AP26" s="422"/>
      <c r="AQ26" s="422"/>
      <c r="AR26" s="423"/>
      <c r="AS26" s="421" t="s">
        <v>169</v>
      </c>
      <c r="AT26" s="422"/>
      <c r="AU26" s="422"/>
      <c r="AV26" s="422"/>
      <c r="AW26" s="422"/>
      <c r="AX26" s="424"/>
      <c r="AY26" s="454" t="s">
        <v>173</v>
      </c>
      <c r="AZ26" s="455"/>
      <c r="BA26" s="455"/>
      <c r="BB26" s="455"/>
      <c r="BC26" s="455"/>
      <c r="BD26" s="455"/>
      <c r="BE26" s="455"/>
      <c r="BF26" s="455"/>
      <c r="BG26" s="455"/>
      <c r="BH26" s="455"/>
      <c r="BI26" s="455"/>
      <c r="BJ26" s="455"/>
      <c r="BK26" s="455"/>
      <c r="BL26" s="455"/>
      <c r="BM26" s="456"/>
      <c r="BN26" s="445" t="s">
        <v>169</v>
      </c>
      <c r="BO26" s="446"/>
      <c r="BP26" s="446"/>
      <c r="BQ26" s="446"/>
      <c r="BR26" s="446"/>
      <c r="BS26" s="446"/>
      <c r="BT26" s="446"/>
      <c r="BU26" s="447"/>
      <c r="BV26" s="445" t="s">
        <v>169</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174</v>
      </c>
      <c r="F27" s="419"/>
      <c r="G27" s="419"/>
      <c r="H27" s="419"/>
      <c r="I27" s="419"/>
      <c r="J27" s="419"/>
      <c r="K27" s="420"/>
      <c r="L27" s="421">
        <v>1</v>
      </c>
      <c r="M27" s="422"/>
      <c r="N27" s="422"/>
      <c r="O27" s="422"/>
      <c r="P27" s="423"/>
      <c r="Q27" s="421">
        <v>2910</v>
      </c>
      <c r="R27" s="422"/>
      <c r="S27" s="422"/>
      <c r="T27" s="422"/>
      <c r="U27" s="422"/>
      <c r="V27" s="423"/>
      <c r="W27" s="487"/>
      <c r="X27" s="478"/>
      <c r="Y27" s="479"/>
      <c r="Z27" s="418" t="s">
        <v>175</v>
      </c>
      <c r="AA27" s="419"/>
      <c r="AB27" s="419"/>
      <c r="AC27" s="419"/>
      <c r="AD27" s="419"/>
      <c r="AE27" s="419"/>
      <c r="AF27" s="419"/>
      <c r="AG27" s="420"/>
      <c r="AH27" s="421">
        <v>1</v>
      </c>
      <c r="AI27" s="422"/>
      <c r="AJ27" s="422"/>
      <c r="AK27" s="422"/>
      <c r="AL27" s="423"/>
      <c r="AM27" s="421" t="s">
        <v>176</v>
      </c>
      <c r="AN27" s="422"/>
      <c r="AO27" s="422"/>
      <c r="AP27" s="422"/>
      <c r="AQ27" s="422"/>
      <c r="AR27" s="423"/>
      <c r="AS27" s="421" t="s">
        <v>177</v>
      </c>
      <c r="AT27" s="422"/>
      <c r="AU27" s="422"/>
      <c r="AV27" s="422"/>
      <c r="AW27" s="422"/>
      <c r="AX27" s="424"/>
      <c r="AY27" s="451" t="s">
        <v>178</v>
      </c>
      <c r="AZ27" s="452"/>
      <c r="BA27" s="452"/>
      <c r="BB27" s="452"/>
      <c r="BC27" s="452"/>
      <c r="BD27" s="452"/>
      <c r="BE27" s="452"/>
      <c r="BF27" s="452"/>
      <c r="BG27" s="452"/>
      <c r="BH27" s="452"/>
      <c r="BI27" s="452"/>
      <c r="BJ27" s="452"/>
      <c r="BK27" s="452"/>
      <c r="BL27" s="452"/>
      <c r="BM27" s="453"/>
      <c r="BN27" s="448" t="s">
        <v>146</v>
      </c>
      <c r="BO27" s="449"/>
      <c r="BP27" s="449"/>
      <c r="BQ27" s="449"/>
      <c r="BR27" s="449"/>
      <c r="BS27" s="449"/>
      <c r="BT27" s="449"/>
      <c r="BU27" s="450"/>
      <c r="BV27" s="448" t="s">
        <v>169</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179</v>
      </c>
      <c r="F28" s="419"/>
      <c r="G28" s="419"/>
      <c r="H28" s="419"/>
      <c r="I28" s="419"/>
      <c r="J28" s="419"/>
      <c r="K28" s="420"/>
      <c r="L28" s="421">
        <v>1</v>
      </c>
      <c r="M28" s="422"/>
      <c r="N28" s="422"/>
      <c r="O28" s="422"/>
      <c r="P28" s="423"/>
      <c r="Q28" s="421">
        <v>2340</v>
      </c>
      <c r="R28" s="422"/>
      <c r="S28" s="422"/>
      <c r="T28" s="422"/>
      <c r="U28" s="422"/>
      <c r="V28" s="423"/>
      <c r="W28" s="487"/>
      <c r="X28" s="478"/>
      <c r="Y28" s="479"/>
      <c r="Z28" s="418" t="s">
        <v>180</v>
      </c>
      <c r="AA28" s="419"/>
      <c r="AB28" s="419"/>
      <c r="AC28" s="419"/>
      <c r="AD28" s="419"/>
      <c r="AE28" s="419"/>
      <c r="AF28" s="419"/>
      <c r="AG28" s="420"/>
      <c r="AH28" s="421">
        <v>23</v>
      </c>
      <c r="AI28" s="422"/>
      <c r="AJ28" s="422"/>
      <c r="AK28" s="422"/>
      <c r="AL28" s="423"/>
      <c r="AM28" s="421">
        <v>73439</v>
      </c>
      <c r="AN28" s="422"/>
      <c r="AO28" s="422"/>
      <c r="AP28" s="422"/>
      <c r="AQ28" s="422"/>
      <c r="AR28" s="423"/>
      <c r="AS28" s="421">
        <v>3193</v>
      </c>
      <c r="AT28" s="422"/>
      <c r="AU28" s="422"/>
      <c r="AV28" s="422"/>
      <c r="AW28" s="422"/>
      <c r="AX28" s="424"/>
      <c r="AY28" s="428" t="s">
        <v>181</v>
      </c>
      <c r="AZ28" s="429"/>
      <c r="BA28" s="429"/>
      <c r="BB28" s="430"/>
      <c r="BC28" s="437" t="s">
        <v>42</v>
      </c>
      <c r="BD28" s="438"/>
      <c r="BE28" s="438"/>
      <c r="BF28" s="438"/>
      <c r="BG28" s="438"/>
      <c r="BH28" s="438"/>
      <c r="BI28" s="438"/>
      <c r="BJ28" s="438"/>
      <c r="BK28" s="438"/>
      <c r="BL28" s="438"/>
      <c r="BM28" s="439"/>
      <c r="BN28" s="440">
        <v>1389952</v>
      </c>
      <c r="BO28" s="441"/>
      <c r="BP28" s="441"/>
      <c r="BQ28" s="441"/>
      <c r="BR28" s="441"/>
      <c r="BS28" s="441"/>
      <c r="BT28" s="441"/>
      <c r="BU28" s="442"/>
      <c r="BV28" s="440">
        <v>1389332</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182</v>
      </c>
      <c r="F29" s="419"/>
      <c r="G29" s="419"/>
      <c r="H29" s="419"/>
      <c r="I29" s="419"/>
      <c r="J29" s="419"/>
      <c r="K29" s="420"/>
      <c r="L29" s="421">
        <v>12</v>
      </c>
      <c r="M29" s="422"/>
      <c r="N29" s="422"/>
      <c r="O29" s="422"/>
      <c r="P29" s="423"/>
      <c r="Q29" s="421">
        <v>1900</v>
      </c>
      <c r="R29" s="422"/>
      <c r="S29" s="422"/>
      <c r="T29" s="422"/>
      <c r="U29" s="422"/>
      <c r="V29" s="423"/>
      <c r="W29" s="488"/>
      <c r="X29" s="489"/>
      <c r="Y29" s="490"/>
      <c r="Z29" s="418" t="s">
        <v>183</v>
      </c>
      <c r="AA29" s="419"/>
      <c r="AB29" s="419"/>
      <c r="AC29" s="419"/>
      <c r="AD29" s="419"/>
      <c r="AE29" s="419"/>
      <c r="AF29" s="419"/>
      <c r="AG29" s="420"/>
      <c r="AH29" s="421">
        <v>159</v>
      </c>
      <c r="AI29" s="422"/>
      <c r="AJ29" s="422"/>
      <c r="AK29" s="422"/>
      <c r="AL29" s="423"/>
      <c r="AM29" s="421">
        <v>459809</v>
      </c>
      <c r="AN29" s="422"/>
      <c r="AO29" s="422"/>
      <c r="AP29" s="422"/>
      <c r="AQ29" s="422"/>
      <c r="AR29" s="423"/>
      <c r="AS29" s="421">
        <v>2892</v>
      </c>
      <c r="AT29" s="422"/>
      <c r="AU29" s="422"/>
      <c r="AV29" s="422"/>
      <c r="AW29" s="422"/>
      <c r="AX29" s="424"/>
      <c r="AY29" s="431"/>
      <c r="AZ29" s="432"/>
      <c r="BA29" s="432"/>
      <c r="BB29" s="433"/>
      <c r="BC29" s="425" t="s">
        <v>184</v>
      </c>
      <c r="BD29" s="426"/>
      <c r="BE29" s="426"/>
      <c r="BF29" s="426"/>
      <c r="BG29" s="426"/>
      <c r="BH29" s="426"/>
      <c r="BI29" s="426"/>
      <c r="BJ29" s="426"/>
      <c r="BK29" s="426"/>
      <c r="BL29" s="426"/>
      <c r="BM29" s="427"/>
      <c r="BN29" s="445">
        <v>371590</v>
      </c>
      <c r="BO29" s="446"/>
      <c r="BP29" s="446"/>
      <c r="BQ29" s="446"/>
      <c r="BR29" s="446"/>
      <c r="BS29" s="446"/>
      <c r="BT29" s="446"/>
      <c r="BU29" s="447"/>
      <c r="BV29" s="445">
        <v>371556</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185</v>
      </c>
      <c r="X30" s="498"/>
      <c r="Y30" s="498"/>
      <c r="Z30" s="498"/>
      <c r="AA30" s="498"/>
      <c r="AB30" s="498"/>
      <c r="AC30" s="498"/>
      <c r="AD30" s="498"/>
      <c r="AE30" s="498"/>
      <c r="AF30" s="498"/>
      <c r="AG30" s="499"/>
      <c r="AH30" s="409">
        <v>95.9</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471451</v>
      </c>
      <c r="BO30" s="449"/>
      <c r="BP30" s="449"/>
      <c r="BQ30" s="449"/>
      <c r="BR30" s="449"/>
      <c r="BS30" s="449"/>
      <c r="BT30" s="449"/>
      <c r="BU30" s="450"/>
      <c r="BV30" s="448">
        <v>563306</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186</v>
      </c>
      <c r="D32" s="193"/>
      <c r="E32" s="193"/>
      <c r="F32" s="190"/>
      <c r="G32" s="190"/>
      <c r="H32" s="190"/>
      <c r="I32" s="190"/>
      <c r="J32" s="190"/>
      <c r="K32" s="190"/>
      <c r="L32" s="190"/>
      <c r="M32" s="190"/>
      <c r="N32" s="190"/>
      <c r="O32" s="190"/>
      <c r="P32" s="190"/>
      <c r="Q32" s="190"/>
      <c r="R32" s="190"/>
      <c r="S32" s="190"/>
      <c r="T32" s="190"/>
      <c r="U32" s="190" t="s">
        <v>187</v>
      </c>
      <c r="V32" s="190"/>
      <c r="W32" s="190"/>
      <c r="X32" s="190"/>
      <c r="Y32" s="190"/>
      <c r="Z32" s="190"/>
      <c r="AA32" s="190"/>
      <c r="AB32" s="190"/>
      <c r="AC32" s="190"/>
      <c r="AD32" s="190"/>
      <c r="AE32" s="190"/>
      <c r="AF32" s="190"/>
      <c r="AG32" s="190"/>
      <c r="AH32" s="190"/>
      <c r="AI32" s="190"/>
      <c r="AJ32" s="190"/>
      <c r="AK32" s="190"/>
      <c r="AL32" s="190"/>
      <c r="AM32" s="194" t="s">
        <v>188</v>
      </c>
      <c r="AN32" s="190"/>
      <c r="AO32" s="190"/>
      <c r="AP32" s="190"/>
      <c r="AQ32" s="190"/>
      <c r="AR32" s="190"/>
      <c r="AS32" s="194"/>
      <c r="AT32" s="194"/>
      <c r="AU32" s="194"/>
      <c r="AV32" s="194"/>
      <c r="AW32" s="194"/>
      <c r="AX32" s="194"/>
      <c r="AY32" s="194"/>
      <c r="AZ32" s="194"/>
      <c r="BA32" s="194"/>
      <c r="BB32" s="190"/>
      <c r="BC32" s="194"/>
      <c r="BD32" s="190"/>
      <c r="BE32" s="194" t="s">
        <v>189</v>
      </c>
      <c r="BF32" s="190"/>
      <c r="BG32" s="190"/>
      <c r="BH32" s="190"/>
      <c r="BI32" s="190"/>
      <c r="BJ32" s="194"/>
      <c r="BK32" s="194"/>
      <c r="BL32" s="194"/>
      <c r="BM32" s="194"/>
      <c r="BN32" s="194"/>
      <c r="BO32" s="194"/>
      <c r="BP32" s="194"/>
      <c r="BQ32" s="194"/>
      <c r="BR32" s="190"/>
      <c r="BS32" s="190"/>
      <c r="BT32" s="190"/>
      <c r="BU32" s="190"/>
      <c r="BV32" s="190"/>
      <c r="BW32" s="190" t="s">
        <v>190</v>
      </c>
      <c r="BX32" s="190"/>
      <c r="BY32" s="190"/>
      <c r="BZ32" s="190"/>
      <c r="CA32" s="190"/>
      <c r="CB32" s="194"/>
      <c r="CC32" s="194"/>
      <c r="CD32" s="194"/>
      <c r="CE32" s="194"/>
      <c r="CF32" s="194"/>
      <c r="CG32" s="194"/>
      <c r="CH32" s="194"/>
      <c r="CI32" s="194"/>
      <c r="CJ32" s="194"/>
      <c r="CK32" s="194"/>
      <c r="CL32" s="194"/>
      <c r="CM32" s="194"/>
      <c r="CN32" s="194"/>
      <c r="CO32" s="194" t="s">
        <v>191</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192</v>
      </c>
      <c r="D33" s="408"/>
      <c r="E33" s="407" t="s">
        <v>193</v>
      </c>
      <c r="F33" s="407"/>
      <c r="G33" s="407"/>
      <c r="H33" s="407"/>
      <c r="I33" s="407"/>
      <c r="J33" s="407"/>
      <c r="K33" s="407"/>
      <c r="L33" s="407"/>
      <c r="M33" s="407"/>
      <c r="N33" s="407"/>
      <c r="O33" s="407"/>
      <c r="P33" s="407"/>
      <c r="Q33" s="407"/>
      <c r="R33" s="407"/>
      <c r="S33" s="407"/>
      <c r="T33" s="195"/>
      <c r="U33" s="408" t="s">
        <v>192</v>
      </c>
      <c r="V33" s="408"/>
      <c r="W33" s="407" t="s">
        <v>193</v>
      </c>
      <c r="X33" s="407"/>
      <c r="Y33" s="407"/>
      <c r="Z33" s="407"/>
      <c r="AA33" s="407"/>
      <c r="AB33" s="407"/>
      <c r="AC33" s="407"/>
      <c r="AD33" s="407"/>
      <c r="AE33" s="407"/>
      <c r="AF33" s="407"/>
      <c r="AG33" s="407"/>
      <c r="AH33" s="407"/>
      <c r="AI33" s="407"/>
      <c r="AJ33" s="407"/>
      <c r="AK33" s="407"/>
      <c r="AL33" s="195"/>
      <c r="AM33" s="408" t="s">
        <v>192</v>
      </c>
      <c r="AN33" s="408"/>
      <c r="AO33" s="407" t="s">
        <v>193</v>
      </c>
      <c r="AP33" s="407"/>
      <c r="AQ33" s="407"/>
      <c r="AR33" s="407"/>
      <c r="AS33" s="407"/>
      <c r="AT33" s="407"/>
      <c r="AU33" s="407"/>
      <c r="AV33" s="407"/>
      <c r="AW33" s="407"/>
      <c r="AX33" s="407"/>
      <c r="AY33" s="407"/>
      <c r="AZ33" s="407"/>
      <c r="BA33" s="407"/>
      <c r="BB33" s="407"/>
      <c r="BC33" s="407"/>
      <c r="BD33" s="196"/>
      <c r="BE33" s="407" t="s">
        <v>194</v>
      </c>
      <c r="BF33" s="407"/>
      <c r="BG33" s="407" t="s">
        <v>195</v>
      </c>
      <c r="BH33" s="407"/>
      <c r="BI33" s="407"/>
      <c r="BJ33" s="407"/>
      <c r="BK33" s="407"/>
      <c r="BL33" s="407"/>
      <c r="BM33" s="407"/>
      <c r="BN33" s="407"/>
      <c r="BO33" s="407"/>
      <c r="BP33" s="407"/>
      <c r="BQ33" s="407"/>
      <c r="BR33" s="407"/>
      <c r="BS33" s="407"/>
      <c r="BT33" s="407"/>
      <c r="BU33" s="407"/>
      <c r="BV33" s="196"/>
      <c r="BW33" s="408" t="s">
        <v>194</v>
      </c>
      <c r="BX33" s="408"/>
      <c r="BY33" s="407" t="s">
        <v>196</v>
      </c>
      <c r="BZ33" s="407"/>
      <c r="CA33" s="407"/>
      <c r="CB33" s="407"/>
      <c r="CC33" s="407"/>
      <c r="CD33" s="407"/>
      <c r="CE33" s="407"/>
      <c r="CF33" s="407"/>
      <c r="CG33" s="407"/>
      <c r="CH33" s="407"/>
      <c r="CI33" s="407"/>
      <c r="CJ33" s="407"/>
      <c r="CK33" s="407"/>
      <c r="CL33" s="407"/>
      <c r="CM33" s="407"/>
      <c r="CN33" s="195"/>
      <c r="CO33" s="408" t="s">
        <v>197</v>
      </c>
      <c r="CP33" s="408"/>
      <c r="CQ33" s="407" t="s">
        <v>198</v>
      </c>
      <c r="CR33" s="407"/>
      <c r="CS33" s="407"/>
      <c r="CT33" s="407"/>
      <c r="CU33" s="407"/>
      <c r="CV33" s="407"/>
      <c r="CW33" s="407"/>
      <c r="CX33" s="407"/>
      <c r="CY33" s="407"/>
      <c r="CZ33" s="407"/>
      <c r="DA33" s="407"/>
      <c r="DB33" s="407"/>
      <c r="DC33" s="407"/>
      <c r="DD33" s="407"/>
      <c r="DE33" s="407"/>
      <c r="DF33" s="195"/>
      <c r="DG33" s="406" t="s">
        <v>199</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3</v>
      </c>
      <c r="V34" s="404"/>
      <c r="W34" s="403" t="str">
        <f>IF('各会計、関係団体の財政状況及び健全化判断比率'!B28="","",'各会計、関係団体の財政状況及び健全化判断比率'!B28)</f>
        <v>国民健康保険事業特別会計</v>
      </c>
      <c r="X34" s="403"/>
      <c r="Y34" s="403"/>
      <c r="Z34" s="403"/>
      <c r="AA34" s="403"/>
      <c r="AB34" s="403"/>
      <c r="AC34" s="403"/>
      <c r="AD34" s="403"/>
      <c r="AE34" s="403"/>
      <c r="AF34" s="403"/>
      <c r="AG34" s="403"/>
      <c r="AH34" s="403"/>
      <c r="AI34" s="403"/>
      <c r="AJ34" s="403"/>
      <c r="AK34" s="403"/>
      <c r="AL34" s="193"/>
      <c r="AM34" s="404">
        <f>IF(AO34="","",MAX(C34:D43,U34:V43)+1)</f>
        <v>6</v>
      </c>
      <c r="AN34" s="404"/>
      <c r="AO34" s="403" t="str">
        <f>IF('各会計、関係団体の財政状況及び健全化判断比率'!B31="","",'各会計、関係団体の財政状況及び健全化判断比率'!B31)</f>
        <v>水道事業会計</v>
      </c>
      <c r="AP34" s="403"/>
      <c r="AQ34" s="403"/>
      <c r="AR34" s="403"/>
      <c r="AS34" s="403"/>
      <c r="AT34" s="403"/>
      <c r="AU34" s="403"/>
      <c r="AV34" s="403"/>
      <c r="AW34" s="403"/>
      <c r="AX34" s="403"/>
      <c r="AY34" s="403"/>
      <c r="AZ34" s="403"/>
      <c r="BA34" s="403"/>
      <c r="BB34" s="403"/>
      <c r="BC34" s="403"/>
      <c r="BD34" s="193"/>
      <c r="BE34" s="404">
        <f>IF(BG34="","",MAX(C34:D43,U34:V43,AM34:AN43)+1)</f>
        <v>8</v>
      </c>
      <c r="BF34" s="404"/>
      <c r="BG34" s="403" t="str">
        <f>IF('各会計、関係団体の財政状況及び健全化判断比率'!B33="","",'各会計、関係団体の財政状況及び健全化判断比率'!B33)</f>
        <v>公共下水道事業特別会計</v>
      </c>
      <c r="BH34" s="403"/>
      <c r="BI34" s="403"/>
      <c r="BJ34" s="403"/>
      <c r="BK34" s="403"/>
      <c r="BL34" s="403"/>
      <c r="BM34" s="403"/>
      <c r="BN34" s="403"/>
      <c r="BO34" s="403"/>
      <c r="BP34" s="403"/>
      <c r="BQ34" s="403"/>
      <c r="BR34" s="403"/>
      <c r="BS34" s="403"/>
      <c r="BT34" s="403"/>
      <c r="BU34" s="403"/>
      <c r="BV34" s="193"/>
      <c r="BW34" s="404">
        <f>IF(BY34="","",MAX(C34:D43,U34:V43,AM34:AN43,BE34:BF43)+1)</f>
        <v>9</v>
      </c>
      <c r="BX34" s="404"/>
      <c r="BY34" s="403" t="str">
        <f>IF('各会計、関係団体の財政状況及び健全化判断比率'!B68="","",'各会計、関係団体の財政状況及び健全化判断比率'!B68)</f>
        <v>斜里郡３町終末処理事業組合</v>
      </c>
      <c r="BZ34" s="403"/>
      <c r="CA34" s="403"/>
      <c r="CB34" s="403"/>
      <c r="CC34" s="403"/>
      <c r="CD34" s="403"/>
      <c r="CE34" s="403"/>
      <c r="CF34" s="403"/>
      <c r="CG34" s="403"/>
      <c r="CH34" s="403"/>
      <c r="CI34" s="403"/>
      <c r="CJ34" s="403"/>
      <c r="CK34" s="403"/>
      <c r="CL34" s="403"/>
      <c r="CM34" s="403"/>
      <c r="CN34" s="193"/>
      <c r="CO34" s="404">
        <f>IF(CQ34="","",MAX(C34:D43,U34:V43,AM34:AN43,BE34:BF43,BW34:BX43)+1)</f>
        <v>12</v>
      </c>
      <c r="CP34" s="404"/>
      <c r="CQ34" s="403" t="str">
        <f>IF('各会計、関係団体の財政状況及び健全化判断比率'!BS7="","",'各会計、関係団体の財政状況及び健全化判断比率'!BS7)</f>
        <v>斜里町土地開発公社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f>IF(E35="","",C34+1)</f>
        <v>2</v>
      </c>
      <c r="D35" s="404"/>
      <c r="E35" s="403" t="str">
        <f>IF('各会計、関係団体の財政状況及び健全化判断比率'!B8="","",'各会計、関係団体の財政状況及び健全化判断比率'!B8)</f>
        <v>国立公園内森林保全事業特別会計</v>
      </c>
      <c r="F35" s="403"/>
      <c r="G35" s="403"/>
      <c r="H35" s="403"/>
      <c r="I35" s="403"/>
      <c r="J35" s="403"/>
      <c r="K35" s="403"/>
      <c r="L35" s="403"/>
      <c r="M35" s="403"/>
      <c r="N35" s="403"/>
      <c r="O35" s="403"/>
      <c r="P35" s="403"/>
      <c r="Q35" s="403"/>
      <c r="R35" s="403"/>
      <c r="S35" s="403"/>
      <c r="T35" s="193"/>
      <c r="U35" s="404">
        <f>IF(W35="","",U34+1)</f>
        <v>4</v>
      </c>
      <c r="V35" s="404"/>
      <c r="W35" s="403" t="str">
        <f>IF('各会計、関係団体の財政状況及び健全化判断比率'!B29="","",'各会計、関係団体の財政状況及び健全化判断比率'!B29)</f>
        <v>介護保険事業特別会計</v>
      </c>
      <c r="X35" s="403"/>
      <c r="Y35" s="403"/>
      <c r="Z35" s="403"/>
      <c r="AA35" s="403"/>
      <c r="AB35" s="403"/>
      <c r="AC35" s="403"/>
      <c r="AD35" s="403"/>
      <c r="AE35" s="403"/>
      <c r="AF35" s="403"/>
      <c r="AG35" s="403"/>
      <c r="AH35" s="403"/>
      <c r="AI35" s="403"/>
      <c r="AJ35" s="403"/>
      <c r="AK35" s="403"/>
      <c r="AL35" s="193"/>
      <c r="AM35" s="404">
        <f t="shared" ref="AM35:AM43" si="0">IF(AO35="","",AM34+1)</f>
        <v>7</v>
      </c>
      <c r="AN35" s="404"/>
      <c r="AO35" s="403" t="str">
        <f>IF('各会計、関係団体の財政状況及び健全化判断比率'!B32="","",'各会計、関係団体の財政状況及び健全化判断比率'!B32)</f>
        <v>病院事業会計</v>
      </c>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10</v>
      </c>
      <c r="BX35" s="404"/>
      <c r="BY35" s="403" t="str">
        <f>IF('各会計、関係団体の財政状況及び健全化判断比率'!B69="","",'各会計、関係団体の財政状況及び健全化判断比率'!B69)</f>
        <v>斜里地区消防組合</v>
      </c>
      <c r="BZ35" s="403"/>
      <c r="CA35" s="403"/>
      <c r="CB35" s="403"/>
      <c r="CC35" s="403"/>
      <c r="CD35" s="403"/>
      <c r="CE35" s="403"/>
      <c r="CF35" s="403"/>
      <c r="CG35" s="403"/>
      <c r="CH35" s="403"/>
      <c r="CI35" s="403"/>
      <c r="CJ35" s="403"/>
      <c r="CK35" s="403"/>
      <c r="CL35" s="403"/>
      <c r="CM35" s="403"/>
      <c r="CN35" s="193"/>
      <c r="CO35" s="404">
        <f t="shared" ref="CO35:CO43" si="3">IF(CQ35="","",CO34+1)</f>
        <v>13</v>
      </c>
      <c r="CP35" s="404"/>
      <c r="CQ35" s="403" t="str">
        <f>IF('各会計、関係団体の財政状況及び健全化判断比率'!BS8="","",'各会計、関係団体の財政状況及び健全化判断比率'!BS8)</f>
        <v>知床財団</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5</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11</v>
      </c>
      <c r="BX36" s="404"/>
      <c r="BY36" s="403" t="str">
        <f>IF('各会計、関係団体の財政状況及び健全化判断比率'!B70="","",'各会計、関係団体の財政状況及び健全化判断比率'!B70)</f>
        <v>網走地方教育研修センター組合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t="str">
        <f t="shared" si="2"/>
        <v/>
      </c>
      <c r="BX37" s="404"/>
      <c r="BY37" s="403" t="str">
        <f>IF('各会計、関係団体の財政状況及び健全化判断比率'!B71="","",'各会計、関係団体の財政状況及び健全化判断比率'!B71)</f>
        <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t="str">
        <f t="shared" si="2"/>
        <v/>
      </c>
      <c r="BX38" s="404"/>
      <c r="BY38" s="403" t="str">
        <f>IF('各会計、関係団体の財政状況及び健全化判断比率'!B72="","",'各会計、関係団体の財政状況及び健全化判断比率'!B72)</f>
        <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t="str">
        <f t="shared" si="2"/>
        <v/>
      </c>
      <c r="BX39" s="404"/>
      <c r="BY39" s="403" t="str">
        <f>IF('各会計、関係団体の財政状況及び健全化判断比率'!B73="","",'各会計、関係団体の財政状況及び健全化判断比率'!B73)</f>
        <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t="str">
        <f t="shared" si="2"/>
        <v/>
      </c>
      <c r="BX40" s="404"/>
      <c r="BY40" s="403" t="str">
        <f>IF('各会計、関係団体の財政状況及び健全化判断比率'!B74="","",'各会計、関係団体の財政状況及び健全化判断比率'!B74)</f>
        <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200</v>
      </c>
      <c r="C46" s="165"/>
      <c r="D46" s="165"/>
      <c r="E46" s="165" t="s">
        <v>201</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202</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203</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204</v>
      </c>
    </row>
    <row r="50" spans="5:5">
      <c r="E50" s="167" t="s">
        <v>205</v>
      </c>
    </row>
    <row r="51" spans="5:5">
      <c r="E51" s="167" t="s">
        <v>206</v>
      </c>
    </row>
    <row r="52" spans="5:5">
      <c r="E52" s="167" t="s">
        <v>207</v>
      </c>
    </row>
    <row r="53" spans="5:5">
      <c r="E53" s="167" t="s">
        <v>208</v>
      </c>
    </row>
    <row r="54" spans="5:5"/>
    <row r="55" spans="5:5"/>
    <row r="56" spans="5:5"/>
    <row r="57" spans="5:5" hidden="1"/>
    <row r="58" spans="5:5" hidden="1"/>
    <row r="59" spans="5:5" hidden="1"/>
  </sheetData>
  <sheetProtection algorithmName="SHA-512" hashValue="nRElrVwnJ5yxAboLMckLOg7xS3z0sr2WiajMRWKmN+Cb4wxg4xab+pcY3aRx9cIS8mBT4eLmmnqgkr18lsZSSw==" saltValue="lBiJk1cboIMjuiJBbhVLk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209</v>
      </c>
      <c r="DI1" s="774"/>
      <c r="DJ1" s="774"/>
      <c r="DK1" s="774"/>
      <c r="DL1" s="774"/>
      <c r="DM1" s="774"/>
      <c r="DN1" s="775"/>
      <c r="DO1" s="205"/>
      <c r="DP1" s="773" t="s">
        <v>210</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211</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212</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213</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214</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215</v>
      </c>
      <c r="S4" s="716"/>
      <c r="T4" s="716"/>
      <c r="U4" s="716"/>
      <c r="V4" s="716"/>
      <c r="W4" s="716"/>
      <c r="X4" s="716"/>
      <c r="Y4" s="717"/>
      <c r="Z4" s="715" t="s">
        <v>216</v>
      </c>
      <c r="AA4" s="716"/>
      <c r="AB4" s="716"/>
      <c r="AC4" s="717"/>
      <c r="AD4" s="715" t="s">
        <v>217</v>
      </c>
      <c r="AE4" s="716"/>
      <c r="AF4" s="716"/>
      <c r="AG4" s="716"/>
      <c r="AH4" s="716"/>
      <c r="AI4" s="716"/>
      <c r="AJ4" s="716"/>
      <c r="AK4" s="717"/>
      <c r="AL4" s="715" t="s">
        <v>216</v>
      </c>
      <c r="AM4" s="716"/>
      <c r="AN4" s="716"/>
      <c r="AO4" s="717"/>
      <c r="AP4" s="776" t="s">
        <v>218</v>
      </c>
      <c r="AQ4" s="776"/>
      <c r="AR4" s="776"/>
      <c r="AS4" s="776"/>
      <c r="AT4" s="776"/>
      <c r="AU4" s="776"/>
      <c r="AV4" s="776"/>
      <c r="AW4" s="776"/>
      <c r="AX4" s="776"/>
      <c r="AY4" s="776"/>
      <c r="AZ4" s="776"/>
      <c r="BA4" s="776"/>
      <c r="BB4" s="776"/>
      <c r="BC4" s="776"/>
      <c r="BD4" s="776"/>
      <c r="BE4" s="776"/>
      <c r="BF4" s="776"/>
      <c r="BG4" s="776" t="s">
        <v>219</v>
      </c>
      <c r="BH4" s="776"/>
      <c r="BI4" s="776"/>
      <c r="BJ4" s="776"/>
      <c r="BK4" s="776"/>
      <c r="BL4" s="776"/>
      <c r="BM4" s="776"/>
      <c r="BN4" s="776"/>
      <c r="BO4" s="776" t="s">
        <v>216</v>
      </c>
      <c r="BP4" s="776"/>
      <c r="BQ4" s="776"/>
      <c r="BR4" s="776"/>
      <c r="BS4" s="776" t="s">
        <v>220</v>
      </c>
      <c r="BT4" s="776"/>
      <c r="BU4" s="776"/>
      <c r="BV4" s="776"/>
      <c r="BW4" s="776"/>
      <c r="BX4" s="776"/>
      <c r="BY4" s="776"/>
      <c r="BZ4" s="776"/>
      <c r="CA4" s="776"/>
      <c r="CB4" s="776"/>
      <c r="CD4" s="758" t="s">
        <v>221</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222</v>
      </c>
      <c r="C5" s="741"/>
      <c r="D5" s="741"/>
      <c r="E5" s="741"/>
      <c r="F5" s="741"/>
      <c r="G5" s="741"/>
      <c r="H5" s="741"/>
      <c r="I5" s="741"/>
      <c r="J5" s="741"/>
      <c r="K5" s="741"/>
      <c r="L5" s="741"/>
      <c r="M5" s="741"/>
      <c r="N5" s="741"/>
      <c r="O5" s="741"/>
      <c r="P5" s="741"/>
      <c r="Q5" s="742"/>
      <c r="R5" s="706">
        <v>1958823</v>
      </c>
      <c r="S5" s="707"/>
      <c r="T5" s="707"/>
      <c r="U5" s="707"/>
      <c r="V5" s="707"/>
      <c r="W5" s="707"/>
      <c r="X5" s="707"/>
      <c r="Y5" s="753"/>
      <c r="Z5" s="771">
        <v>21.2</v>
      </c>
      <c r="AA5" s="771"/>
      <c r="AB5" s="771"/>
      <c r="AC5" s="771"/>
      <c r="AD5" s="772">
        <v>1902452</v>
      </c>
      <c r="AE5" s="772"/>
      <c r="AF5" s="772"/>
      <c r="AG5" s="772"/>
      <c r="AH5" s="772"/>
      <c r="AI5" s="772"/>
      <c r="AJ5" s="772"/>
      <c r="AK5" s="772"/>
      <c r="AL5" s="754">
        <v>34.9</v>
      </c>
      <c r="AM5" s="723"/>
      <c r="AN5" s="723"/>
      <c r="AO5" s="755"/>
      <c r="AP5" s="740" t="s">
        <v>223</v>
      </c>
      <c r="AQ5" s="741"/>
      <c r="AR5" s="741"/>
      <c r="AS5" s="741"/>
      <c r="AT5" s="741"/>
      <c r="AU5" s="741"/>
      <c r="AV5" s="741"/>
      <c r="AW5" s="741"/>
      <c r="AX5" s="741"/>
      <c r="AY5" s="741"/>
      <c r="AZ5" s="741"/>
      <c r="BA5" s="741"/>
      <c r="BB5" s="741"/>
      <c r="BC5" s="741"/>
      <c r="BD5" s="741"/>
      <c r="BE5" s="741"/>
      <c r="BF5" s="742"/>
      <c r="BG5" s="641">
        <v>1842207</v>
      </c>
      <c r="BH5" s="644"/>
      <c r="BI5" s="644"/>
      <c r="BJ5" s="644"/>
      <c r="BK5" s="644"/>
      <c r="BL5" s="644"/>
      <c r="BM5" s="644"/>
      <c r="BN5" s="645"/>
      <c r="BO5" s="703">
        <v>94</v>
      </c>
      <c r="BP5" s="703"/>
      <c r="BQ5" s="703"/>
      <c r="BR5" s="703"/>
      <c r="BS5" s="704">
        <v>22063</v>
      </c>
      <c r="BT5" s="704"/>
      <c r="BU5" s="704"/>
      <c r="BV5" s="704"/>
      <c r="BW5" s="704"/>
      <c r="BX5" s="704"/>
      <c r="BY5" s="704"/>
      <c r="BZ5" s="704"/>
      <c r="CA5" s="704"/>
      <c r="CB5" s="745"/>
      <c r="CD5" s="758" t="s">
        <v>218</v>
      </c>
      <c r="CE5" s="759"/>
      <c r="CF5" s="759"/>
      <c r="CG5" s="759"/>
      <c r="CH5" s="759"/>
      <c r="CI5" s="759"/>
      <c r="CJ5" s="759"/>
      <c r="CK5" s="759"/>
      <c r="CL5" s="759"/>
      <c r="CM5" s="759"/>
      <c r="CN5" s="759"/>
      <c r="CO5" s="759"/>
      <c r="CP5" s="759"/>
      <c r="CQ5" s="760"/>
      <c r="CR5" s="758" t="s">
        <v>224</v>
      </c>
      <c r="CS5" s="759"/>
      <c r="CT5" s="759"/>
      <c r="CU5" s="759"/>
      <c r="CV5" s="759"/>
      <c r="CW5" s="759"/>
      <c r="CX5" s="759"/>
      <c r="CY5" s="760"/>
      <c r="CZ5" s="758" t="s">
        <v>216</v>
      </c>
      <c r="DA5" s="759"/>
      <c r="DB5" s="759"/>
      <c r="DC5" s="760"/>
      <c r="DD5" s="758" t="s">
        <v>225</v>
      </c>
      <c r="DE5" s="759"/>
      <c r="DF5" s="759"/>
      <c r="DG5" s="759"/>
      <c r="DH5" s="759"/>
      <c r="DI5" s="759"/>
      <c r="DJ5" s="759"/>
      <c r="DK5" s="759"/>
      <c r="DL5" s="759"/>
      <c r="DM5" s="759"/>
      <c r="DN5" s="759"/>
      <c r="DO5" s="759"/>
      <c r="DP5" s="760"/>
      <c r="DQ5" s="758" t="s">
        <v>226</v>
      </c>
      <c r="DR5" s="759"/>
      <c r="DS5" s="759"/>
      <c r="DT5" s="759"/>
      <c r="DU5" s="759"/>
      <c r="DV5" s="759"/>
      <c r="DW5" s="759"/>
      <c r="DX5" s="759"/>
      <c r="DY5" s="759"/>
      <c r="DZ5" s="759"/>
      <c r="EA5" s="759"/>
      <c r="EB5" s="759"/>
      <c r="EC5" s="760"/>
    </row>
    <row r="6" spans="2:143" ht="11.25" customHeight="1">
      <c r="B6" s="638" t="s">
        <v>227</v>
      </c>
      <c r="C6" s="639"/>
      <c r="D6" s="639"/>
      <c r="E6" s="639"/>
      <c r="F6" s="639"/>
      <c r="G6" s="639"/>
      <c r="H6" s="639"/>
      <c r="I6" s="639"/>
      <c r="J6" s="639"/>
      <c r="K6" s="639"/>
      <c r="L6" s="639"/>
      <c r="M6" s="639"/>
      <c r="N6" s="639"/>
      <c r="O6" s="639"/>
      <c r="P6" s="639"/>
      <c r="Q6" s="640"/>
      <c r="R6" s="641">
        <v>143355</v>
      </c>
      <c r="S6" s="644"/>
      <c r="T6" s="644"/>
      <c r="U6" s="644"/>
      <c r="V6" s="644"/>
      <c r="W6" s="644"/>
      <c r="X6" s="644"/>
      <c r="Y6" s="645"/>
      <c r="Z6" s="703">
        <v>1.5</v>
      </c>
      <c r="AA6" s="703"/>
      <c r="AB6" s="703"/>
      <c r="AC6" s="703"/>
      <c r="AD6" s="704">
        <v>143355</v>
      </c>
      <c r="AE6" s="704"/>
      <c r="AF6" s="704"/>
      <c r="AG6" s="704"/>
      <c r="AH6" s="704"/>
      <c r="AI6" s="704"/>
      <c r="AJ6" s="704"/>
      <c r="AK6" s="704"/>
      <c r="AL6" s="646">
        <v>2.6</v>
      </c>
      <c r="AM6" s="647"/>
      <c r="AN6" s="647"/>
      <c r="AO6" s="705"/>
      <c r="AP6" s="638" t="s">
        <v>228</v>
      </c>
      <c r="AQ6" s="639"/>
      <c r="AR6" s="639"/>
      <c r="AS6" s="639"/>
      <c r="AT6" s="639"/>
      <c r="AU6" s="639"/>
      <c r="AV6" s="639"/>
      <c r="AW6" s="639"/>
      <c r="AX6" s="639"/>
      <c r="AY6" s="639"/>
      <c r="AZ6" s="639"/>
      <c r="BA6" s="639"/>
      <c r="BB6" s="639"/>
      <c r="BC6" s="639"/>
      <c r="BD6" s="639"/>
      <c r="BE6" s="639"/>
      <c r="BF6" s="640"/>
      <c r="BG6" s="641">
        <v>1842207</v>
      </c>
      <c r="BH6" s="644"/>
      <c r="BI6" s="644"/>
      <c r="BJ6" s="644"/>
      <c r="BK6" s="644"/>
      <c r="BL6" s="644"/>
      <c r="BM6" s="644"/>
      <c r="BN6" s="645"/>
      <c r="BO6" s="703">
        <v>94</v>
      </c>
      <c r="BP6" s="703"/>
      <c r="BQ6" s="703"/>
      <c r="BR6" s="703"/>
      <c r="BS6" s="704">
        <v>22063</v>
      </c>
      <c r="BT6" s="704"/>
      <c r="BU6" s="704"/>
      <c r="BV6" s="704"/>
      <c r="BW6" s="704"/>
      <c r="BX6" s="704"/>
      <c r="BY6" s="704"/>
      <c r="BZ6" s="704"/>
      <c r="CA6" s="704"/>
      <c r="CB6" s="745"/>
      <c r="CD6" s="712" t="s">
        <v>229</v>
      </c>
      <c r="CE6" s="713"/>
      <c r="CF6" s="713"/>
      <c r="CG6" s="713"/>
      <c r="CH6" s="713"/>
      <c r="CI6" s="713"/>
      <c r="CJ6" s="713"/>
      <c r="CK6" s="713"/>
      <c r="CL6" s="713"/>
      <c r="CM6" s="713"/>
      <c r="CN6" s="713"/>
      <c r="CO6" s="713"/>
      <c r="CP6" s="713"/>
      <c r="CQ6" s="714"/>
      <c r="CR6" s="641">
        <v>92649</v>
      </c>
      <c r="CS6" s="644"/>
      <c r="CT6" s="644"/>
      <c r="CU6" s="644"/>
      <c r="CV6" s="644"/>
      <c r="CW6" s="644"/>
      <c r="CX6" s="644"/>
      <c r="CY6" s="645"/>
      <c r="CZ6" s="754">
        <v>1</v>
      </c>
      <c r="DA6" s="723"/>
      <c r="DB6" s="723"/>
      <c r="DC6" s="757"/>
      <c r="DD6" s="649">
        <v>323</v>
      </c>
      <c r="DE6" s="644"/>
      <c r="DF6" s="644"/>
      <c r="DG6" s="644"/>
      <c r="DH6" s="644"/>
      <c r="DI6" s="644"/>
      <c r="DJ6" s="644"/>
      <c r="DK6" s="644"/>
      <c r="DL6" s="644"/>
      <c r="DM6" s="644"/>
      <c r="DN6" s="644"/>
      <c r="DO6" s="644"/>
      <c r="DP6" s="645"/>
      <c r="DQ6" s="649">
        <v>92649</v>
      </c>
      <c r="DR6" s="644"/>
      <c r="DS6" s="644"/>
      <c r="DT6" s="644"/>
      <c r="DU6" s="644"/>
      <c r="DV6" s="644"/>
      <c r="DW6" s="644"/>
      <c r="DX6" s="644"/>
      <c r="DY6" s="644"/>
      <c r="DZ6" s="644"/>
      <c r="EA6" s="644"/>
      <c r="EB6" s="644"/>
      <c r="EC6" s="684"/>
    </row>
    <row r="7" spans="2:143" ht="11.25" customHeight="1">
      <c r="B7" s="638" t="s">
        <v>230</v>
      </c>
      <c r="C7" s="639"/>
      <c r="D7" s="639"/>
      <c r="E7" s="639"/>
      <c r="F7" s="639"/>
      <c r="G7" s="639"/>
      <c r="H7" s="639"/>
      <c r="I7" s="639"/>
      <c r="J7" s="639"/>
      <c r="K7" s="639"/>
      <c r="L7" s="639"/>
      <c r="M7" s="639"/>
      <c r="N7" s="639"/>
      <c r="O7" s="639"/>
      <c r="P7" s="639"/>
      <c r="Q7" s="640"/>
      <c r="R7" s="641">
        <v>3794</v>
      </c>
      <c r="S7" s="644"/>
      <c r="T7" s="644"/>
      <c r="U7" s="644"/>
      <c r="V7" s="644"/>
      <c r="W7" s="644"/>
      <c r="X7" s="644"/>
      <c r="Y7" s="645"/>
      <c r="Z7" s="703">
        <v>0</v>
      </c>
      <c r="AA7" s="703"/>
      <c r="AB7" s="703"/>
      <c r="AC7" s="703"/>
      <c r="AD7" s="704">
        <v>3794</v>
      </c>
      <c r="AE7" s="704"/>
      <c r="AF7" s="704"/>
      <c r="AG7" s="704"/>
      <c r="AH7" s="704"/>
      <c r="AI7" s="704"/>
      <c r="AJ7" s="704"/>
      <c r="AK7" s="704"/>
      <c r="AL7" s="646">
        <v>0.1</v>
      </c>
      <c r="AM7" s="647"/>
      <c r="AN7" s="647"/>
      <c r="AO7" s="705"/>
      <c r="AP7" s="638" t="s">
        <v>231</v>
      </c>
      <c r="AQ7" s="639"/>
      <c r="AR7" s="639"/>
      <c r="AS7" s="639"/>
      <c r="AT7" s="639"/>
      <c r="AU7" s="639"/>
      <c r="AV7" s="639"/>
      <c r="AW7" s="639"/>
      <c r="AX7" s="639"/>
      <c r="AY7" s="639"/>
      <c r="AZ7" s="639"/>
      <c r="BA7" s="639"/>
      <c r="BB7" s="639"/>
      <c r="BC7" s="639"/>
      <c r="BD7" s="639"/>
      <c r="BE7" s="639"/>
      <c r="BF7" s="640"/>
      <c r="BG7" s="641">
        <v>936676</v>
      </c>
      <c r="BH7" s="644"/>
      <c r="BI7" s="644"/>
      <c r="BJ7" s="644"/>
      <c r="BK7" s="644"/>
      <c r="BL7" s="644"/>
      <c r="BM7" s="644"/>
      <c r="BN7" s="645"/>
      <c r="BO7" s="703">
        <v>47.8</v>
      </c>
      <c r="BP7" s="703"/>
      <c r="BQ7" s="703"/>
      <c r="BR7" s="703"/>
      <c r="BS7" s="704">
        <v>22063</v>
      </c>
      <c r="BT7" s="704"/>
      <c r="BU7" s="704"/>
      <c r="BV7" s="704"/>
      <c r="BW7" s="704"/>
      <c r="BX7" s="704"/>
      <c r="BY7" s="704"/>
      <c r="BZ7" s="704"/>
      <c r="CA7" s="704"/>
      <c r="CB7" s="745"/>
      <c r="CD7" s="685" t="s">
        <v>232</v>
      </c>
      <c r="CE7" s="682"/>
      <c r="CF7" s="682"/>
      <c r="CG7" s="682"/>
      <c r="CH7" s="682"/>
      <c r="CI7" s="682"/>
      <c r="CJ7" s="682"/>
      <c r="CK7" s="682"/>
      <c r="CL7" s="682"/>
      <c r="CM7" s="682"/>
      <c r="CN7" s="682"/>
      <c r="CO7" s="682"/>
      <c r="CP7" s="682"/>
      <c r="CQ7" s="683"/>
      <c r="CR7" s="641">
        <v>1019713</v>
      </c>
      <c r="CS7" s="644"/>
      <c r="CT7" s="644"/>
      <c r="CU7" s="644"/>
      <c r="CV7" s="644"/>
      <c r="CW7" s="644"/>
      <c r="CX7" s="644"/>
      <c r="CY7" s="645"/>
      <c r="CZ7" s="703">
        <v>11.2</v>
      </c>
      <c r="DA7" s="703"/>
      <c r="DB7" s="703"/>
      <c r="DC7" s="703"/>
      <c r="DD7" s="649">
        <v>285526</v>
      </c>
      <c r="DE7" s="644"/>
      <c r="DF7" s="644"/>
      <c r="DG7" s="644"/>
      <c r="DH7" s="644"/>
      <c r="DI7" s="644"/>
      <c r="DJ7" s="644"/>
      <c r="DK7" s="644"/>
      <c r="DL7" s="644"/>
      <c r="DM7" s="644"/>
      <c r="DN7" s="644"/>
      <c r="DO7" s="644"/>
      <c r="DP7" s="645"/>
      <c r="DQ7" s="649">
        <v>778130</v>
      </c>
      <c r="DR7" s="644"/>
      <c r="DS7" s="644"/>
      <c r="DT7" s="644"/>
      <c r="DU7" s="644"/>
      <c r="DV7" s="644"/>
      <c r="DW7" s="644"/>
      <c r="DX7" s="644"/>
      <c r="DY7" s="644"/>
      <c r="DZ7" s="644"/>
      <c r="EA7" s="644"/>
      <c r="EB7" s="644"/>
      <c r="EC7" s="684"/>
    </row>
    <row r="8" spans="2:143" ht="11.25" customHeight="1">
      <c r="B8" s="638" t="s">
        <v>233</v>
      </c>
      <c r="C8" s="639"/>
      <c r="D8" s="639"/>
      <c r="E8" s="639"/>
      <c r="F8" s="639"/>
      <c r="G8" s="639"/>
      <c r="H8" s="639"/>
      <c r="I8" s="639"/>
      <c r="J8" s="639"/>
      <c r="K8" s="639"/>
      <c r="L8" s="639"/>
      <c r="M8" s="639"/>
      <c r="N8" s="639"/>
      <c r="O8" s="639"/>
      <c r="P8" s="639"/>
      <c r="Q8" s="640"/>
      <c r="R8" s="641">
        <v>5372</v>
      </c>
      <c r="S8" s="644"/>
      <c r="T8" s="644"/>
      <c r="U8" s="644"/>
      <c r="V8" s="644"/>
      <c r="W8" s="644"/>
      <c r="X8" s="644"/>
      <c r="Y8" s="645"/>
      <c r="Z8" s="703">
        <v>0.1</v>
      </c>
      <c r="AA8" s="703"/>
      <c r="AB8" s="703"/>
      <c r="AC8" s="703"/>
      <c r="AD8" s="704">
        <v>5372</v>
      </c>
      <c r="AE8" s="704"/>
      <c r="AF8" s="704"/>
      <c r="AG8" s="704"/>
      <c r="AH8" s="704"/>
      <c r="AI8" s="704"/>
      <c r="AJ8" s="704"/>
      <c r="AK8" s="704"/>
      <c r="AL8" s="646">
        <v>0.1</v>
      </c>
      <c r="AM8" s="647"/>
      <c r="AN8" s="647"/>
      <c r="AO8" s="705"/>
      <c r="AP8" s="638" t="s">
        <v>234</v>
      </c>
      <c r="AQ8" s="639"/>
      <c r="AR8" s="639"/>
      <c r="AS8" s="639"/>
      <c r="AT8" s="639"/>
      <c r="AU8" s="639"/>
      <c r="AV8" s="639"/>
      <c r="AW8" s="639"/>
      <c r="AX8" s="639"/>
      <c r="AY8" s="639"/>
      <c r="AZ8" s="639"/>
      <c r="BA8" s="639"/>
      <c r="BB8" s="639"/>
      <c r="BC8" s="639"/>
      <c r="BD8" s="639"/>
      <c r="BE8" s="639"/>
      <c r="BF8" s="640"/>
      <c r="BG8" s="641">
        <v>20956</v>
      </c>
      <c r="BH8" s="644"/>
      <c r="BI8" s="644"/>
      <c r="BJ8" s="644"/>
      <c r="BK8" s="644"/>
      <c r="BL8" s="644"/>
      <c r="BM8" s="644"/>
      <c r="BN8" s="645"/>
      <c r="BO8" s="703">
        <v>1.1000000000000001</v>
      </c>
      <c r="BP8" s="703"/>
      <c r="BQ8" s="703"/>
      <c r="BR8" s="703"/>
      <c r="BS8" s="649" t="s">
        <v>235</v>
      </c>
      <c r="BT8" s="644"/>
      <c r="BU8" s="644"/>
      <c r="BV8" s="644"/>
      <c r="BW8" s="644"/>
      <c r="BX8" s="644"/>
      <c r="BY8" s="644"/>
      <c r="BZ8" s="644"/>
      <c r="CA8" s="644"/>
      <c r="CB8" s="684"/>
      <c r="CD8" s="685" t="s">
        <v>236</v>
      </c>
      <c r="CE8" s="682"/>
      <c r="CF8" s="682"/>
      <c r="CG8" s="682"/>
      <c r="CH8" s="682"/>
      <c r="CI8" s="682"/>
      <c r="CJ8" s="682"/>
      <c r="CK8" s="682"/>
      <c r="CL8" s="682"/>
      <c r="CM8" s="682"/>
      <c r="CN8" s="682"/>
      <c r="CO8" s="682"/>
      <c r="CP8" s="682"/>
      <c r="CQ8" s="683"/>
      <c r="CR8" s="641">
        <v>1705310</v>
      </c>
      <c r="CS8" s="644"/>
      <c r="CT8" s="644"/>
      <c r="CU8" s="644"/>
      <c r="CV8" s="644"/>
      <c r="CW8" s="644"/>
      <c r="CX8" s="644"/>
      <c r="CY8" s="645"/>
      <c r="CZ8" s="703">
        <v>18.8</v>
      </c>
      <c r="DA8" s="703"/>
      <c r="DB8" s="703"/>
      <c r="DC8" s="703"/>
      <c r="DD8" s="649">
        <v>80662</v>
      </c>
      <c r="DE8" s="644"/>
      <c r="DF8" s="644"/>
      <c r="DG8" s="644"/>
      <c r="DH8" s="644"/>
      <c r="DI8" s="644"/>
      <c r="DJ8" s="644"/>
      <c r="DK8" s="644"/>
      <c r="DL8" s="644"/>
      <c r="DM8" s="644"/>
      <c r="DN8" s="644"/>
      <c r="DO8" s="644"/>
      <c r="DP8" s="645"/>
      <c r="DQ8" s="649">
        <v>961093</v>
      </c>
      <c r="DR8" s="644"/>
      <c r="DS8" s="644"/>
      <c r="DT8" s="644"/>
      <c r="DU8" s="644"/>
      <c r="DV8" s="644"/>
      <c r="DW8" s="644"/>
      <c r="DX8" s="644"/>
      <c r="DY8" s="644"/>
      <c r="DZ8" s="644"/>
      <c r="EA8" s="644"/>
      <c r="EB8" s="644"/>
      <c r="EC8" s="684"/>
    </row>
    <row r="9" spans="2:143" ht="11.25" customHeight="1">
      <c r="B9" s="638" t="s">
        <v>237</v>
      </c>
      <c r="C9" s="639"/>
      <c r="D9" s="639"/>
      <c r="E9" s="639"/>
      <c r="F9" s="639"/>
      <c r="G9" s="639"/>
      <c r="H9" s="639"/>
      <c r="I9" s="639"/>
      <c r="J9" s="639"/>
      <c r="K9" s="639"/>
      <c r="L9" s="639"/>
      <c r="M9" s="639"/>
      <c r="N9" s="639"/>
      <c r="O9" s="639"/>
      <c r="P9" s="639"/>
      <c r="Q9" s="640"/>
      <c r="R9" s="641">
        <v>5415</v>
      </c>
      <c r="S9" s="644"/>
      <c r="T9" s="644"/>
      <c r="U9" s="644"/>
      <c r="V9" s="644"/>
      <c r="W9" s="644"/>
      <c r="X9" s="644"/>
      <c r="Y9" s="645"/>
      <c r="Z9" s="703">
        <v>0.1</v>
      </c>
      <c r="AA9" s="703"/>
      <c r="AB9" s="703"/>
      <c r="AC9" s="703"/>
      <c r="AD9" s="704">
        <v>5415</v>
      </c>
      <c r="AE9" s="704"/>
      <c r="AF9" s="704"/>
      <c r="AG9" s="704"/>
      <c r="AH9" s="704"/>
      <c r="AI9" s="704"/>
      <c r="AJ9" s="704"/>
      <c r="AK9" s="704"/>
      <c r="AL9" s="646">
        <v>0.1</v>
      </c>
      <c r="AM9" s="647"/>
      <c r="AN9" s="647"/>
      <c r="AO9" s="705"/>
      <c r="AP9" s="638" t="s">
        <v>238</v>
      </c>
      <c r="AQ9" s="639"/>
      <c r="AR9" s="639"/>
      <c r="AS9" s="639"/>
      <c r="AT9" s="639"/>
      <c r="AU9" s="639"/>
      <c r="AV9" s="639"/>
      <c r="AW9" s="639"/>
      <c r="AX9" s="639"/>
      <c r="AY9" s="639"/>
      <c r="AZ9" s="639"/>
      <c r="BA9" s="639"/>
      <c r="BB9" s="639"/>
      <c r="BC9" s="639"/>
      <c r="BD9" s="639"/>
      <c r="BE9" s="639"/>
      <c r="BF9" s="640"/>
      <c r="BG9" s="641">
        <v>797457</v>
      </c>
      <c r="BH9" s="644"/>
      <c r="BI9" s="644"/>
      <c r="BJ9" s="644"/>
      <c r="BK9" s="644"/>
      <c r="BL9" s="644"/>
      <c r="BM9" s="644"/>
      <c r="BN9" s="645"/>
      <c r="BO9" s="703">
        <v>40.700000000000003</v>
      </c>
      <c r="BP9" s="703"/>
      <c r="BQ9" s="703"/>
      <c r="BR9" s="703"/>
      <c r="BS9" s="649" t="s">
        <v>146</v>
      </c>
      <c r="BT9" s="644"/>
      <c r="BU9" s="644"/>
      <c r="BV9" s="644"/>
      <c r="BW9" s="644"/>
      <c r="BX9" s="644"/>
      <c r="BY9" s="644"/>
      <c r="BZ9" s="644"/>
      <c r="CA9" s="644"/>
      <c r="CB9" s="684"/>
      <c r="CD9" s="685" t="s">
        <v>239</v>
      </c>
      <c r="CE9" s="682"/>
      <c r="CF9" s="682"/>
      <c r="CG9" s="682"/>
      <c r="CH9" s="682"/>
      <c r="CI9" s="682"/>
      <c r="CJ9" s="682"/>
      <c r="CK9" s="682"/>
      <c r="CL9" s="682"/>
      <c r="CM9" s="682"/>
      <c r="CN9" s="682"/>
      <c r="CO9" s="682"/>
      <c r="CP9" s="682"/>
      <c r="CQ9" s="683"/>
      <c r="CR9" s="641">
        <v>1258121</v>
      </c>
      <c r="CS9" s="644"/>
      <c r="CT9" s="644"/>
      <c r="CU9" s="644"/>
      <c r="CV9" s="644"/>
      <c r="CW9" s="644"/>
      <c r="CX9" s="644"/>
      <c r="CY9" s="645"/>
      <c r="CZ9" s="703">
        <v>13.9</v>
      </c>
      <c r="DA9" s="703"/>
      <c r="DB9" s="703"/>
      <c r="DC9" s="703"/>
      <c r="DD9" s="649">
        <v>49550</v>
      </c>
      <c r="DE9" s="644"/>
      <c r="DF9" s="644"/>
      <c r="DG9" s="644"/>
      <c r="DH9" s="644"/>
      <c r="DI9" s="644"/>
      <c r="DJ9" s="644"/>
      <c r="DK9" s="644"/>
      <c r="DL9" s="644"/>
      <c r="DM9" s="644"/>
      <c r="DN9" s="644"/>
      <c r="DO9" s="644"/>
      <c r="DP9" s="645"/>
      <c r="DQ9" s="649">
        <v>1173462</v>
      </c>
      <c r="DR9" s="644"/>
      <c r="DS9" s="644"/>
      <c r="DT9" s="644"/>
      <c r="DU9" s="644"/>
      <c r="DV9" s="644"/>
      <c r="DW9" s="644"/>
      <c r="DX9" s="644"/>
      <c r="DY9" s="644"/>
      <c r="DZ9" s="644"/>
      <c r="EA9" s="644"/>
      <c r="EB9" s="644"/>
      <c r="EC9" s="684"/>
    </row>
    <row r="10" spans="2:143" ht="11.25" customHeight="1">
      <c r="B10" s="638" t="s">
        <v>240</v>
      </c>
      <c r="C10" s="639"/>
      <c r="D10" s="639"/>
      <c r="E10" s="639"/>
      <c r="F10" s="639"/>
      <c r="G10" s="639"/>
      <c r="H10" s="639"/>
      <c r="I10" s="639"/>
      <c r="J10" s="639"/>
      <c r="K10" s="639"/>
      <c r="L10" s="639"/>
      <c r="M10" s="639"/>
      <c r="N10" s="639"/>
      <c r="O10" s="639"/>
      <c r="P10" s="639"/>
      <c r="Q10" s="640"/>
      <c r="R10" s="641" t="s">
        <v>169</v>
      </c>
      <c r="S10" s="644"/>
      <c r="T10" s="644"/>
      <c r="U10" s="644"/>
      <c r="V10" s="644"/>
      <c r="W10" s="644"/>
      <c r="X10" s="644"/>
      <c r="Y10" s="645"/>
      <c r="Z10" s="703" t="s">
        <v>241</v>
      </c>
      <c r="AA10" s="703"/>
      <c r="AB10" s="703"/>
      <c r="AC10" s="703"/>
      <c r="AD10" s="704" t="s">
        <v>235</v>
      </c>
      <c r="AE10" s="704"/>
      <c r="AF10" s="704"/>
      <c r="AG10" s="704"/>
      <c r="AH10" s="704"/>
      <c r="AI10" s="704"/>
      <c r="AJ10" s="704"/>
      <c r="AK10" s="704"/>
      <c r="AL10" s="646" t="s">
        <v>235</v>
      </c>
      <c r="AM10" s="647"/>
      <c r="AN10" s="647"/>
      <c r="AO10" s="705"/>
      <c r="AP10" s="638" t="s">
        <v>242</v>
      </c>
      <c r="AQ10" s="639"/>
      <c r="AR10" s="639"/>
      <c r="AS10" s="639"/>
      <c r="AT10" s="639"/>
      <c r="AU10" s="639"/>
      <c r="AV10" s="639"/>
      <c r="AW10" s="639"/>
      <c r="AX10" s="639"/>
      <c r="AY10" s="639"/>
      <c r="AZ10" s="639"/>
      <c r="BA10" s="639"/>
      <c r="BB10" s="639"/>
      <c r="BC10" s="639"/>
      <c r="BD10" s="639"/>
      <c r="BE10" s="639"/>
      <c r="BF10" s="640"/>
      <c r="BG10" s="641">
        <v>43261</v>
      </c>
      <c r="BH10" s="644"/>
      <c r="BI10" s="644"/>
      <c r="BJ10" s="644"/>
      <c r="BK10" s="644"/>
      <c r="BL10" s="644"/>
      <c r="BM10" s="644"/>
      <c r="BN10" s="645"/>
      <c r="BO10" s="703">
        <v>2.2000000000000002</v>
      </c>
      <c r="BP10" s="703"/>
      <c r="BQ10" s="703"/>
      <c r="BR10" s="703"/>
      <c r="BS10" s="649">
        <v>7186</v>
      </c>
      <c r="BT10" s="644"/>
      <c r="BU10" s="644"/>
      <c r="BV10" s="644"/>
      <c r="BW10" s="644"/>
      <c r="BX10" s="644"/>
      <c r="BY10" s="644"/>
      <c r="BZ10" s="644"/>
      <c r="CA10" s="644"/>
      <c r="CB10" s="684"/>
      <c r="CD10" s="685" t="s">
        <v>243</v>
      </c>
      <c r="CE10" s="682"/>
      <c r="CF10" s="682"/>
      <c r="CG10" s="682"/>
      <c r="CH10" s="682"/>
      <c r="CI10" s="682"/>
      <c r="CJ10" s="682"/>
      <c r="CK10" s="682"/>
      <c r="CL10" s="682"/>
      <c r="CM10" s="682"/>
      <c r="CN10" s="682"/>
      <c r="CO10" s="682"/>
      <c r="CP10" s="682"/>
      <c r="CQ10" s="683"/>
      <c r="CR10" s="641">
        <v>2874</v>
      </c>
      <c r="CS10" s="644"/>
      <c r="CT10" s="644"/>
      <c r="CU10" s="644"/>
      <c r="CV10" s="644"/>
      <c r="CW10" s="644"/>
      <c r="CX10" s="644"/>
      <c r="CY10" s="645"/>
      <c r="CZ10" s="703">
        <v>0</v>
      </c>
      <c r="DA10" s="703"/>
      <c r="DB10" s="703"/>
      <c r="DC10" s="703"/>
      <c r="DD10" s="649" t="s">
        <v>235</v>
      </c>
      <c r="DE10" s="644"/>
      <c r="DF10" s="644"/>
      <c r="DG10" s="644"/>
      <c r="DH10" s="644"/>
      <c r="DI10" s="644"/>
      <c r="DJ10" s="644"/>
      <c r="DK10" s="644"/>
      <c r="DL10" s="644"/>
      <c r="DM10" s="644"/>
      <c r="DN10" s="644"/>
      <c r="DO10" s="644"/>
      <c r="DP10" s="645"/>
      <c r="DQ10" s="649">
        <v>874</v>
      </c>
      <c r="DR10" s="644"/>
      <c r="DS10" s="644"/>
      <c r="DT10" s="644"/>
      <c r="DU10" s="644"/>
      <c r="DV10" s="644"/>
      <c r="DW10" s="644"/>
      <c r="DX10" s="644"/>
      <c r="DY10" s="644"/>
      <c r="DZ10" s="644"/>
      <c r="EA10" s="644"/>
      <c r="EB10" s="644"/>
      <c r="EC10" s="684"/>
    </row>
    <row r="11" spans="2:143" ht="11.25" customHeight="1">
      <c r="B11" s="638" t="s">
        <v>244</v>
      </c>
      <c r="C11" s="639"/>
      <c r="D11" s="639"/>
      <c r="E11" s="639"/>
      <c r="F11" s="639"/>
      <c r="G11" s="639"/>
      <c r="H11" s="639"/>
      <c r="I11" s="639"/>
      <c r="J11" s="639"/>
      <c r="K11" s="639"/>
      <c r="L11" s="639"/>
      <c r="M11" s="639"/>
      <c r="N11" s="639"/>
      <c r="O11" s="639"/>
      <c r="P11" s="639"/>
      <c r="Q11" s="640"/>
      <c r="R11" s="641" t="s">
        <v>235</v>
      </c>
      <c r="S11" s="644"/>
      <c r="T11" s="644"/>
      <c r="U11" s="644"/>
      <c r="V11" s="644"/>
      <c r="W11" s="644"/>
      <c r="X11" s="644"/>
      <c r="Y11" s="645"/>
      <c r="Z11" s="703" t="s">
        <v>235</v>
      </c>
      <c r="AA11" s="703"/>
      <c r="AB11" s="703"/>
      <c r="AC11" s="703"/>
      <c r="AD11" s="704" t="s">
        <v>146</v>
      </c>
      <c r="AE11" s="704"/>
      <c r="AF11" s="704"/>
      <c r="AG11" s="704"/>
      <c r="AH11" s="704"/>
      <c r="AI11" s="704"/>
      <c r="AJ11" s="704"/>
      <c r="AK11" s="704"/>
      <c r="AL11" s="646" t="s">
        <v>235</v>
      </c>
      <c r="AM11" s="647"/>
      <c r="AN11" s="647"/>
      <c r="AO11" s="705"/>
      <c r="AP11" s="638" t="s">
        <v>245</v>
      </c>
      <c r="AQ11" s="639"/>
      <c r="AR11" s="639"/>
      <c r="AS11" s="639"/>
      <c r="AT11" s="639"/>
      <c r="AU11" s="639"/>
      <c r="AV11" s="639"/>
      <c r="AW11" s="639"/>
      <c r="AX11" s="639"/>
      <c r="AY11" s="639"/>
      <c r="AZ11" s="639"/>
      <c r="BA11" s="639"/>
      <c r="BB11" s="639"/>
      <c r="BC11" s="639"/>
      <c r="BD11" s="639"/>
      <c r="BE11" s="639"/>
      <c r="BF11" s="640"/>
      <c r="BG11" s="641">
        <v>75002</v>
      </c>
      <c r="BH11" s="644"/>
      <c r="BI11" s="644"/>
      <c r="BJ11" s="644"/>
      <c r="BK11" s="644"/>
      <c r="BL11" s="644"/>
      <c r="BM11" s="644"/>
      <c r="BN11" s="645"/>
      <c r="BO11" s="703">
        <v>3.8</v>
      </c>
      <c r="BP11" s="703"/>
      <c r="BQ11" s="703"/>
      <c r="BR11" s="703"/>
      <c r="BS11" s="649">
        <v>14877</v>
      </c>
      <c r="BT11" s="644"/>
      <c r="BU11" s="644"/>
      <c r="BV11" s="644"/>
      <c r="BW11" s="644"/>
      <c r="BX11" s="644"/>
      <c r="BY11" s="644"/>
      <c r="BZ11" s="644"/>
      <c r="CA11" s="644"/>
      <c r="CB11" s="684"/>
      <c r="CD11" s="685" t="s">
        <v>246</v>
      </c>
      <c r="CE11" s="682"/>
      <c r="CF11" s="682"/>
      <c r="CG11" s="682"/>
      <c r="CH11" s="682"/>
      <c r="CI11" s="682"/>
      <c r="CJ11" s="682"/>
      <c r="CK11" s="682"/>
      <c r="CL11" s="682"/>
      <c r="CM11" s="682"/>
      <c r="CN11" s="682"/>
      <c r="CO11" s="682"/>
      <c r="CP11" s="682"/>
      <c r="CQ11" s="683"/>
      <c r="CR11" s="641">
        <v>870671</v>
      </c>
      <c r="CS11" s="644"/>
      <c r="CT11" s="644"/>
      <c r="CU11" s="644"/>
      <c r="CV11" s="644"/>
      <c r="CW11" s="644"/>
      <c r="CX11" s="644"/>
      <c r="CY11" s="645"/>
      <c r="CZ11" s="703">
        <v>9.6</v>
      </c>
      <c r="DA11" s="703"/>
      <c r="DB11" s="703"/>
      <c r="DC11" s="703"/>
      <c r="DD11" s="649">
        <v>665451</v>
      </c>
      <c r="DE11" s="644"/>
      <c r="DF11" s="644"/>
      <c r="DG11" s="644"/>
      <c r="DH11" s="644"/>
      <c r="DI11" s="644"/>
      <c r="DJ11" s="644"/>
      <c r="DK11" s="644"/>
      <c r="DL11" s="644"/>
      <c r="DM11" s="644"/>
      <c r="DN11" s="644"/>
      <c r="DO11" s="644"/>
      <c r="DP11" s="645"/>
      <c r="DQ11" s="649">
        <v>280822</v>
      </c>
      <c r="DR11" s="644"/>
      <c r="DS11" s="644"/>
      <c r="DT11" s="644"/>
      <c r="DU11" s="644"/>
      <c r="DV11" s="644"/>
      <c r="DW11" s="644"/>
      <c r="DX11" s="644"/>
      <c r="DY11" s="644"/>
      <c r="DZ11" s="644"/>
      <c r="EA11" s="644"/>
      <c r="EB11" s="644"/>
      <c r="EC11" s="684"/>
    </row>
    <row r="12" spans="2:143" ht="11.25" customHeight="1">
      <c r="B12" s="638" t="s">
        <v>247</v>
      </c>
      <c r="C12" s="639"/>
      <c r="D12" s="639"/>
      <c r="E12" s="639"/>
      <c r="F12" s="639"/>
      <c r="G12" s="639"/>
      <c r="H12" s="639"/>
      <c r="I12" s="639"/>
      <c r="J12" s="639"/>
      <c r="K12" s="639"/>
      <c r="L12" s="639"/>
      <c r="M12" s="639"/>
      <c r="N12" s="639"/>
      <c r="O12" s="639"/>
      <c r="P12" s="639"/>
      <c r="Q12" s="640"/>
      <c r="R12" s="641">
        <v>248220</v>
      </c>
      <c r="S12" s="644"/>
      <c r="T12" s="644"/>
      <c r="U12" s="644"/>
      <c r="V12" s="644"/>
      <c r="W12" s="644"/>
      <c r="X12" s="644"/>
      <c r="Y12" s="645"/>
      <c r="Z12" s="703">
        <v>2.7</v>
      </c>
      <c r="AA12" s="703"/>
      <c r="AB12" s="703"/>
      <c r="AC12" s="703"/>
      <c r="AD12" s="704">
        <v>248220</v>
      </c>
      <c r="AE12" s="704"/>
      <c r="AF12" s="704"/>
      <c r="AG12" s="704"/>
      <c r="AH12" s="704"/>
      <c r="AI12" s="704"/>
      <c r="AJ12" s="704"/>
      <c r="AK12" s="704"/>
      <c r="AL12" s="646">
        <v>4.5</v>
      </c>
      <c r="AM12" s="647"/>
      <c r="AN12" s="647"/>
      <c r="AO12" s="705"/>
      <c r="AP12" s="638" t="s">
        <v>248</v>
      </c>
      <c r="AQ12" s="639"/>
      <c r="AR12" s="639"/>
      <c r="AS12" s="639"/>
      <c r="AT12" s="639"/>
      <c r="AU12" s="639"/>
      <c r="AV12" s="639"/>
      <c r="AW12" s="639"/>
      <c r="AX12" s="639"/>
      <c r="AY12" s="639"/>
      <c r="AZ12" s="639"/>
      <c r="BA12" s="639"/>
      <c r="BB12" s="639"/>
      <c r="BC12" s="639"/>
      <c r="BD12" s="639"/>
      <c r="BE12" s="639"/>
      <c r="BF12" s="640"/>
      <c r="BG12" s="641">
        <v>746761</v>
      </c>
      <c r="BH12" s="644"/>
      <c r="BI12" s="644"/>
      <c r="BJ12" s="644"/>
      <c r="BK12" s="644"/>
      <c r="BL12" s="644"/>
      <c r="BM12" s="644"/>
      <c r="BN12" s="645"/>
      <c r="BO12" s="703">
        <v>38.1</v>
      </c>
      <c r="BP12" s="703"/>
      <c r="BQ12" s="703"/>
      <c r="BR12" s="703"/>
      <c r="BS12" s="649" t="s">
        <v>235</v>
      </c>
      <c r="BT12" s="644"/>
      <c r="BU12" s="644"/>
      <c r="BV12" s="644"/>
      <c r="BW12" s="644"/>
      <c r="BX12" s="644"/>
      <c r="BY12" s="644"/>
      <c r="BZ12" s="644"/>
      <c r="CA12" s="644"/>
      <c r="CB12" s="684"/>
      <c r="CD12" s="685" t="s">
        <v>249</v>
      </c>
      <c r="CE12" s="682"/>
      <c r="CF12" s="682"/>
      <c r="CG12" s="682"/>
      <c r="CH12" s="682"/>
      <c r="CI12" s="682"/>
      <c r="CJ12" s="682"/>
      <c r="CK12" s="682"/>
      <c r="CL12" s="682"/>
      <c r="CM12" s="682"/>
      <c r="CN12" s="682"/>
      <c r="CO12" s="682"/>
      <c r="CP12" s="682"/>
      <c r="CQ12" s="683"/>
      <c r="CR12" s="641">
        <v>450415</v>
      </c>
      <c r="CS12" s="644"/>
      <c r="CT12" s="644"/>
      <c r="CU12" s="644"/>
      <c r="CV12" s="644"/>
      <c r="CW12" s="644"/>
      <c r="CX12" s="644"/>
      <c r="CY12" s="645"/>
      <c r="CZ12" s="703">
        <v>5</v>
      </c>
      <c r="DA12" s="703"/>
      <c r="DB12" s="703"/>
      <c r="DC12" s="703"/>
      <c r="DD12" s="649">
        <v>150172</v>
      </c>
      <c r="DE12" s="644"/>
      <c r="DF12" s="644"/>
      <c r="DG12" s="644"/>
      <c r="DH12" s="644"/>
      <c r="DI12" s="644"/>
      <c r="DJ12" s="644"/>
      <c r="DK12" s="644"/>
      <c r="DL12" s="644"/>
      <c r="DM12" s="644"/>
      <c r="DN12" s="644"/>
      <c r="DO12" s="644"/>
      <c r="DP12" s="645"/>
      <c r="DQ12" s="649">
        <v>239158</v>
      </c>
      <c r="DR12" s="644"/>
      <c r="DS12" s="644"/>
      <c r="DT12" s="644"/>
      <c r="DU12" s="644"/>
      <c r="DV12" s="644"/>
      <c r="DW12" s="644"/>
      <c r="DX12" s="644"/>
      <c r="DY12" s="644"/>
      <c r="DZ12" s="644"/>
      <c r="EA12" s="644"/>
      <c r="EB12" s="644"/>
      <c r="EC12" s="684"/>
    </row>
    <row r="13" spans="2:143" ht="11.25" customHeight="1">
      <c r="B13" s="638" t="s">
        <v>250</v>
      </c>
      <c r="C13" s="639"/>
      <c r="D13" s="639"/>
      <c r="E13" s="639"/>
      <c r="F13" s="639"/>
      <c r="G13" s="639"/>
      <c r="H13" s="639"/>
      <c r="I13" s="639"/>
      <c r="J13" s="639"/>
      <c r="K13" s="639"/>
      <c r="L13" s="639"/>
      <c r="M13" s="639"/>
      <c r="N13" s="639"/>
      <c r="O13" s="639"/>
      <c r="P13" s="639"/>
      <c r="Q13" s="640"/>
      <c r="R13" s="641" t="s">
        <v>235</v>
      </c>
      <c r="S13" s="644"/>
      <c r="T13" s="644"/>
      <c r="U13" s="644"/>
      <c r="V13" s="644"/>
      <c r="W13" s="644"/>
      <c r="X13" s="644"/>
      <c r="Y13" s="645"/>
      <c r="Z13" s="703" t="s">
        <v>146</v>
      </c>
      <c r="AA13" s="703"/>
      <c r="AB13" s="703"/>
      <c r="AC13" s="703"/>
      <c r="AD13" s="704" t="s">
        <v>235</v>
      </c>
      <c r="AE13" s="704"/>
      <c r="AF13" s="704"/>
      <c r="AG13" s="704"/>
      <c r="AH13" s="704"/>
      <c r="AI13" s="704"/>
      <c r="AJ13" s="704"/>
      <c r="AK13" s="704"/>
      <c r="AL13" s="646" t="s">
        <v>146</v>
      </c>
      <c r="AM13" s="647"/>
      <c r="AN13" s="647"/>
      <c r="AO13" s="705"/>
      <c r="AP13" s="638" t="s">
        <v>251</v>
      </c>
      <c r="AQ13" s="639"/>
      <c r="AR13" s="639"/>
      <c r="AS13" s="639"/>
      <c r="AT13" s="639"/>
      <c r="AU13" s="639"/>
      <c r="AV13" s="639"/>
      <c r="AW13" s="639"/>
      <c r="AX13" s="639"/>
      <c r="AY13" s="639"/>
      <c r="AZ13" s="639"/>
      <c r="BA13" s="639"/>
      <c r="BB13" s="639"/>
      <c r="BC13" s="639"/>
      <c r="BD13" s="639"/>
      <c r="BE13" s="639"/>
      <c r="BF13" s="640"/>
      <c r="BG13" s="641">
        <v>737771</v>
      </c>
      <c r="BH13" s="644"/>
      <c r="BI13" s="644"/>
      <c r="BJ13" s="644"/>
      <c r="BK13" s="644"/>
      <c r="BL13" s="644"/>
      <c r="BM13" s="644"/>
      <c r="BN13" s="645"/>
      <c r="BO13" s="703">
        <v>37.700000000000003</v>
      </c>
      <c r="BP13" s="703"/>
      <c r="BQ13" s="703"/>
      <c r="BR13" s="703"/>
      <c r="BS13" s="649" t="s">
        <v>146</v>
      </c>
      <c r="BT13" s="644"/>
      <c r="BU13" s="644"/>
      <c r="BV13" s="644"/>
      <c r="BW13" s="644"/>
      <c r="BX13" s="644"/>
      <c r="BY13" s="644"/>
      <c r="BZ13" s="644"/>
      <c r="CA13" s="644"/>
      <c r="CB13" s="684"/>
      <c r="CD13" s="685" t="s">
        <v>252</v>
      </c>
      <c r="CE13" s="682"/>
      <c r="CF13" s="682"/>
      <c r="CG13" s="682"/>
      <c r="CH13" s="682"/>
      <c r="CI13" s="682"/>
      <c r="CJ13" s="682"/>
      <c r="CK13" s="682"/>
      <c r="CL13" s="682"/>
      <c r="CM13" s="682"/>
      <c r="CN13" s="682"/>
      <c r="CO13" s="682"/>
      <c r="CP13" s="682"/>
      <c r="CQ13" s="683"/>
      <c r="CR13" s="641">
        <v>1089689</v>
      </c>
      <c r="CS13" s="644"/>
      <c r="CT13" s="644"/>
      <c r="CU13" s="644"/>
      <c r="CV13" s="644"/>
      <c r="CW13" s="644"/>
      <c r="CX13" s="644"/>
      <c r="CY13" s="645"/>
      <c r="CZ13" s="703">
        <v>12</v>
      </c>
      <c r="DA13" s="703"/>
      <c r="DB13" s="703"/>
      <c r="DC13" s="703"/>
      <c r="DD13" s="649">
        <v>592761</v>
      </c>
      <c r="DE13" s="644"/>
      <c r="DF13" s="644"/>
      <c r="DG13" s="644"/>
      <c r="DH13" s="644"/>
      <c r="DI13" s="644"/>
      <c r="DJ13" s="644"/>
      <c r="DK13" s="644"/>
      <c r="DL13" s="644"/>
      <c r="DM13" s="644"/>
      <c r="DN13" s="644"/>
      <c r="DO13" s="644"/>
      <c r="DP13" s="645"/>
      <c r="DQ13" s="649">
        <v>526332</v>
      </c>
      <c r="DR13" s="644"/>
      <c r="DS13" s="644"/>
      <c r="DT13" s="644"/>
      <c r="DU13" s="644"/>
      <c r="DV13" s="644"/>
      <c r="DW13" s="644"/>
      <c r="DX13" s="644"/>
      <c r="DY13" s="644"/>
      <c r="DZ13" s="644"/>
      <c r="EA13" s="644"/>
      <c r="EB13" s="644"/>
      <c r="EC13" s="684"/>
    </row>
    <row r="14" spans="2:143" ht="11.25" customHeight="1">
      <c r="B14" s="638" t="s">
        <v>253</v>
      </c>
      <c r="C14" s="639"/>
      <c r="D14" s="639"/>
      <c r="E14" s="639"/>
      <c r="F14" s="639"/>
      <c r="G14" s="639"/>
      <c r="H14" s="639"/>
      <c r="I14" s="639"/>
      <c r="J14" s="639"/>
      <c r="K14" s="639"/>
      <c r="L14" s="639"/>
      <c r="M14" s="639"/>
      <c r="N14" s="639"/>
      <c r="O14" s="639"/>
      <c r="P14" s="639"/>
      <c r="Q14" s="640"/>
      <c r="R14" s="641" t="s">
        <v>235</v>
      </c>
      <c r="S14" s="644"/>
      <c r="T14" s="644"/>
      <c r="U14" s="644"/>
      <c r="V14" s="644"/>
      <c r="W14" s="644"/>
      <c r="X14" s="644"/>
      <c r="Y14" s="645"/>
      <c r="Z14" s="703" t="s">
        <v>235</v>
      </c>
      <c r="AA14" s="703"/>
      <c r="AB14" s="703"/>
      <c r="AC14" s="703"/>
      <c r="AD14" s="704" t="s">
        <v>146</v>
      </c>
      <c r="AE14" s="704"/>
      <c r="AF14" s="704"/>
      <c r="AG14" s="704"/>
      <c r="AH14" s="704"/>
      <c r="AI14" s="704"/>
      <c r="AJ14" s="704"/>
      <c r="AK14" s="704"/>
      <c r="AL14" s="646" t="s">
        <v>169</v>
      </c>
      <c r="AM14" s="647"/>
      <c r="AN14" s="647"/>
      <c r="AO14" s="705"/>
      <c r="AP14" s="638" t="s">
        <v>254</v>
      </c>
      <c r="AQ14" s="639"/>
      <c r="AR14" s="639"/>
      <c r="AS14" s="639"/>
      <c r="AT14" s="639"/>
      <c r="AU14" s="639"/>
      <c r="AV14" s="639"/>
      <c r="AW14" s="639"/>
      <c r="AX14" s="639"/>
      <c r="AY14" s="639"/>
      <c r="AZ14" s="639"/>
      <c r="BA14" s="639"/>
      <c r="BB14" s="639"/>
      <c r="BC14" s="639"/>
      <c r="BD14" s="639"/>
      <c r="BE14" s="639"/>
      <c r="BF14" s="640"/>
      <c r="BG14" s="641">
        <v>35394</v>
      </c>
      <c r="BH14" s="644"/>
      <c r="BI14" s="644"/>
      <c r="BJ14" s="644"/>
      <c r="BK14" s="644"/>
      <c r="BL14" s="644"/>
      <c r="BM14" s="644"/>
      <c r="BN14" s="645"/>
      <c r="BO14" s="703">
        <v>1.8</v>
      </c>
      <c r="BP14" s="703"/>
      <c r="BQ14" s="703"/>
      <c r="BR14" s="703"/>
      <c r="BS14" s="649" t="s">
        <v>146</v>
      </c>
      <c r="BT14" s="644"/>
      <c r="BU14" s="644"/>
      <c r="BV14" s="644"/>
      <c r="BW14" s="644"/>
      <c r="BX14" s="644"/>
      <c r="BY14" s="644"/>
      <c r="BZ14" s="644"/>
      <c r="CA14" s="644"/>
      <c r="CB14" s="684"/>
      <c r="CD14" s="685" t="s">
        <v>255</v>
      </c>
      <c r="CE14" s="682"/>
      <c r="CF14" s="682"/>
      <c r="CG14" s="682"/>
      <c r="CH14" s="682"/>
      <c r="CI14" s="682"/>
      <c r="CJ14" s="682"/>
      <c r="CK14" s="682"/>
      <c r="CL14" s="682"/>
      <c r="CM14" s="682"/>
      <c r="CN14" s="682"/>
      <c r="CO14" s="682"/>
      <c r="CP14" s="682"/>
      <c r="CQ14" s="683"/>
      <c r="CR14" s="641">
        <v>390154</v>
      </c>
      <c r="CS14" s="644"/>
      <c r="CT14" s="644"/>
      <c r="CU14" s="644"/>
      <c r="CV14" s="644"/>
      <c r="CW14" s="644"/>
      <c r="CX14" s="644"/>
      <c r="CY14" s="645"/>
      <c r="CZ14" s="703">
        <v>4.3</v>
      </c>
      <c r="DA14" s="703"/>
      <c r="DB14" s="703"/>
      <c r="DC14" s="703"/>
      <c r="DD14" s="649" t="s">
        <v>146</v>
      </c>
      <c r="DE14" s="644"/>
      <c r="DF14" s="644"/>
      <c r="DG14" s="644"/>
      <c r="DH14" s="644"/>
      <c r="DI14" s="644"/>
      <c r="DJ14" s="644"/>
      <c r="DK14" s="644"/>
      <c r="DL14" s="644"/>
      <c r="DM14" s="644"/>
      <c r="DN14" s="644"/>
      <c r="DO14" s="644"/>
      <c r="DP14" s="645"/>
      <c r="DQ14" s="649">
        <v>390154</v>
      </c>
      <c r="DR14" s="644"/>
      <c r="DS14" s="644"/>
      <c r="DT14" s="644"/>
      <c r="DU14" s="644"/>
      <c r="DV14" s="644"/>
      <c r="DW14" s="644"/>
      <c r="DX14" s="644"/>
      <c r="DY14" s="644"/>
      <c r="DZ14" s="644"/>
      <c r="EA14" s="644"/>
      <c r="EB14" s="644"/>
      <c r="EC14" s="684"/>
    </row>
    <row r="15" spans="2:143" ht="11.25" customHeight="1">
      <c r="B15" s="638" t="s">
        <v>256</v>
      </c>
      <c r="C15" s="639"/>
      <c r="D15" s="639"/>
      <c r="E15" s="639"/>
      <c r="F15" s="639"/>
      <c r="G15" s="639"/>
      <c r="H15" s="639"/>
      <c r="I15" s="639"/>
      <c r="J15" s="639"/>
      <c r="K15" s="639"/>
      <c r="L15" s="639"/>
      <c r="M15" s="639"/>
      <c r="N15" s="639"/>
      <c r="O15" s="639"/>
      <c r="P15" s="639"/>
      <c r="Q15" s="640"/>
      <c r="R15" s="641">
        <v>35835</v>
      </c>
      <c r="S15" s="644"/>
      <c r="T15" s="644"/>
      <c r="U15" s="644"/>
      <c r="V15" s="644"/>
      <c r="W15" s="644"/>
      <c r="X15" s="644"/>
      <c r="Y15" s="645"/>
      <c r="Z15" s="703">
        <v>0.4</v>
      </c>
      <c r="AA15" s="703"/>
      <c r="AB15" s="703"/>
      <c r="AC15" s="703"/>
      <c r="AD15" s="704">
        <v>35835</v>
      </c>
      <c r="AE15" s="704"/>
      <c r="AF15" s="704"/>
      <c r="AG15" s="704"/>
      <c r="AH15" s="704"/>
      <c r="AI15" s="704"/>
      <c r="AJ15" s="704"/>
      <c r="AK15" s="704"/>
      <c r="AL15" s="646">
        <v>0.7</v>
      </c>
      <c r="AM15" s="647"/>
      <c r="AN15" s="647"/>
      <c r="AO15" s="705"/>
      <c r="AP15" s="638" t="s">
        <v>257</v>
      </c>
      <c r="AQ15" s="639"/>
      <c r="AR15" s="639"/>
      <c r="AS15" s="639"/>
      <c r="AT15" s="639"/>
      <c r="AU15" s="639"/>
      <c r="AV15" s="639"/>
      <c r="AW15" s="639"/>
      <c r="AX15" s="639"/>
      <c r="AY15" s="639"/>
      <c r="AZ15" s="639"/>
      <c r="BA15" s="639"/>
      <c r="BB15" s="639"/>
      <c r="BC15" s="639"/>
      <c r="BD15" s="639"/>
      <c r="BE15" s="639"/>
      <c r="BF15" s="640"/>
      <c r="BG15" s="641">
        <v>123376</v>
      </c>
      <c r="BH15" s="644"/>
      <c r="BI15" s="644"/>
      <c r="BJ15" s="644"/>
      <c r="BK15" s="644"/>
      <c r="BL15" s="644"/>
      <c r="BM15" s="644"/>
      <c r="BN15" s="645"/>
      <c r="BO15" s="703">
        <v>6.3</v>
      </c>
      <c r="BP15" s="703"/>
      <c r="BQ15" s="703"/>
      <c r="BR15" s="703"/>
      <c r="BS15" s="649" t="s">
        <v>235</v>
      </c>
      <c r="BT15" s="644"/>
      <c r="BU15" s="644"/>
      <c r="BV15" s="644"/>
      <c r="BW15" s="644"/>
      <c r="BX15" s="644"/>
      <c r="BY15" s="644"/>
      <c r="BZ15" s="644"/>
      <c r="CA15" s="644"/>
      <c r="CB15" s="684"/>
      <c r="CD15" s="685" t="s">
        <v>258</v>
      </c>
      <c r="CE15" s="682"/>
      <c r="CF15" s="682"/>
      <c r="CG15" s="682"/>
      <c r="CH15" s="682"/>
      <c r="CI15" s="682"/>
      <c r="CJ15" s="682"/>
      <c r="CK15" s="682"/>
      <c r="CL15" s="682"/>
      <c r="CM15" s="682"/>
      <c r="CN15" s="682"/>
      <c r="CO15" s="682"/>
      <c r="CP15" s="682"/>
      <c r="CQ15" s="683"/>
      <c r="CR15" s="641">
        <v>1010555</v>
      </c>
      <c r="CS15" s="644"/>
      <c r="CT15" s="644"/>
      <c r="CU15" s="644"/>
      <c r="CV15" s="644"/>
      <c r="CW15" s="644"/>
      <c r="CX15" s="644"/>
      <c r="CY15" s="645"/>
      <c r="CZ15" s="703">
        <v>11.1</v>
      </c>
      <c r="DA15" s="703"/>
      <c r="DB15" s="703"/>
      <c r="DC15" s="703"/>
      <c r="DD15" s="649">
        <v>114760</v>
      </c>
      <c r="DE15" s="644"/>
      <c r="DF15" s="644"/>
      <c r="DG15" s="644"/>
      <c r="DH15" s="644"/>
      <c r="DI15" s="644"/>
      <c r="DJ15" s="644"/>
      <c r="DK15" s="644"/>
      <c r="DL15" s="644"/>
      <c r="DM15" s="644"/>
      <c r="DN15" s="644"/>
      <c r="DO15" s="644"/>
      <c r="DP15" s="645"/>
      <c r="DQ15" s="649">
        <v>803459</v>
      </c>
      <c r="DR15" s="644"/>
      <c r="DS15" s="644"/>
      <c r="DT15" s="644"/>
      <c r="DU15" s="644"/>
      <c r="DV15" s="644"/>
      <c r="DW15" s="644"/>
      <c r="DX15" s="644"/>
      <c r="DY15" s="644"/>
      <c r="DZ15" s="644"/>
      <c r="EA15" s="644"/>
      <c r="EB15" s="644"/>
      <c r="EC15" s="684"/>
    </row>
    <row r="16" spans="2:143" ht="11.25" customHeight="1">
      <c r="B16" s="638" t="s">
        <v>259</v>
      </c>
      <c r="C16" s="639"/>
      <c r="D16" s="639"/>
      <c r="E16" s="639"/>
      <c r="F16" s="639"/>
      <c r="G16" s="639"/>
      <c r="H16" s="639"/>
      <c r="I16" s="639"/>
      <c r="J16" s="639"/>
      <c r="K16" s="639"/>
      <c r="L16" s="639"/>
      <c r="M16" s="639"/>
      <c r="N16" s="639"/>
      <c r="O16" s="639"/>
      <c r="P16" s="639"/>
      <c r="Q16" s="640"/>
      <c r="R16" s="641" t="s">
        <v>235</v>
      </c>
      <c r="S16" s="644"/>
      <c r="T16" s="644"/>
      <c r="U16" s="644"/>
      <c r="V16" s="644"/>
      <c r="W16" s="644"/>
      <c r="X16" s="644"/>
      <c r="Y16" s="645"/>
      <c r="Z16" s="703" t="s">
        <v>169</v>
      </c>
      <c r="AA16" s="703"/>
      <c r="AB16" s="703"/>
      <c r="AC16" s="703"/>
      <c r="AD16" s="704" t="s">
        <v>235</v>
      </c>
      <c r="AE16" s="704"/>
      <c r="AF16" s="704"/>
      <c r="AG16" s="704"/>
      <c r="AH16" s="704"/>
      <c r="AI16" s="704"/>
      <c r="AJ16" s="704"/>
      <c r="AK16" s="704"/>
      <c r="AL16" s="646" t="s">
        <v>235</v>
      </c>
      <c r="AM16" s="647"/>
      <c r="AN16" s="647"/>
      <c r="AO16" s="705"/>
      <c r="AP16" s="638" t="s">
        <v>260</v>
      </c>
      <c r="AQ16" s="639"/>
      <c r="AR16" s="639"/>
      <c r="AS16" s="639"/>
      <c r="AT16" s="639"/>
      <c r="AU16" s="639"/>
      <c r="AV16" s="639"/>
      <c r="AW16" s="639"/>
      <c r="AX16" s="639"/>
      <c r="AY16" s="639"/>
      <c r="AZ16" s="639"/>
      <c r="BA16" s="639"/>
      <c r="BB16" s="639"/>
      <c r="BC16" s="639"/>
      <c r="BD16" s="639"/>
      <c r="BE16" s="639"/>
      <c r="BF16" s="640"/>
      <c r="BG16" s="641" t="s">
        <v>235</v>
      </c>
      <c r="BH16" s="644"/>
      <c r="BI16" s="644"/>
      <c r="BJ16" s="644"/>
      <c r="BK16" s="644"/>
      <c r="BL16" s="644"/>
      <c r="BM16" s="644"/>
      <c r="BN16" s="645"/>
      <c r="BO16" s="703" t="s">
        <v>169</v>
      </c>
      <c r="BP16" s="703"/>
      <c r="BQ16" s="703"/>
      <c r="BR16" s="703"/>
      <c r="BS16" s="649" t="s">
        <v>235</v>
      </c>
      <c r="BT16" s="644"/>
      <c r="BU16" s="644"/>
      <c r="BV16" s="644"/>
      <c r="BW16" s="644"/>
      <c r="BX16" s="644"/>
      <c r="BY16" s="644"/>
      <c r="BZ16" s="644"/>
      <c r="CA16" s="644"/>
      <c r="CB16" s="684"/>
      <c r="CD16" s="685" t="s">
        <v>261</v>
      </c>
      <c r="CE16" s="682"/>
      <c r="CF16" s="682"/>
      <c r="CG16" s="682"/>
      <c r="CH16" s="682"/>
      <c r="CI16" s="682"/>
      <c r="CJ16" s="682"/>
      <c r="CK16" s="682"/>
      <c r="CL16" s="682"/>
      <c r="CM16" s="682"/>
      <c r="CN16" s="682"/>
      <c r="CO16" s="682"/>
      <c r="CP16" s="682"/>
      <c r="CQ16" s="683"/>
      <c r="CR16" s="641">
        <v>15922</v>
      </c>
      <c r="CS16" s="644"/>
      <c r="CT16" s="644"/>
      <c r="CU16" s="644"/>
      <c r="CV16" s="644"/>
      <c r="CW16" s="644"/>
      <c r="CX16" s="644"/>
      <c r="CY16" s="645"/>
      <c r="CZ16" s="703">
        <v>0.2</v>
      </c>
      <c r="DA16" s="703"/>
      <c r="DB16" s="703"/>
      <c r="DC16" s="703"/>
      <c r="DD16" s="649" t="s">
        <v>235</v>
      </c>
      <c r="DE16" s="644"/>
      <c r="DF16" s="644"/>
      <c r="DG16" s="644"/>
      <c r="DH16" s="644"/>
      <c r="DI16" s="644"/>
      <c r="DJ16" s="644"/>
      <c r="DK16" s="644"/>
      <c r="DL16" s="644"/>
      <c r="DM16" s="644"/>
      <c r="DN16" s="644"/>
      <c r="DO16" s="644"/>
      <c r="DP16" s="645"/>
      <c r="DQ16" s="649">
        <v>15922</v>
      </c>
      <c r="DR16" s="644"/>
      <c r="DS16" s="644"/>
      <c r="DT16" s="644"/>
      <c r="DU16" s="644"/>
      <c r="DV16" s="644"/>
      <c r="DW16" s="644"/>
      <c r="DX16" s="644"/>
      <c r="DY16" s="644"/>
      <c r="DZ16" s="644"/>
      <c r="EA16" s="644"/>
      <c r="EB16" s="644"/>
      <c r="EC16" s="684"/>
    </row>
    <row r="17" spans="2:133" ht="11.25" customHeight="1">
      <c r="B17" s="638" t="s">
        <v>262</v>
      </c>
      <c r="C17" s="639"/>
      <c r="D17" s="639"/>
      <c r="E17" s="639"/>
      <c r="F17" s="639"/>
      <c r="G17" s="639"/>
      <c r="H17" s="639"/>
      <c r="I17" s="639"/>
      <c r="J17" s="639"/>
      <c r="K17" s="639"/>
      <c r="L17" s="639"/>
      <c r="M17" s="639"/>
      <c r="N17" s="639"/>
      <c r="O17" s="639"/>
      <c r="P17" s="639"/>
      <c r="Q17" s="640"/>
      <c r="R17" s="641">
        <v>2921</v>
      </c>
      <c r="S17" s="644"/>
      <c r="T17" s="644"/>
      <c r="U17" s="644"/>
      <c r="V17" s="644"/>
      <c r="W17" s="644"/>
      <c r="X17" s="644"/>
      <c r="Y17" s="645"/>
      <c r="Z17" s="703">
        <v>0</v>
      </c>
      <c r="AA17" s="703"/>
      <c r="AB17" s="703"/>
      <c r="AC17" s="703"/>
      <c r="AD17" s="704">
        <v>2921</v>
      </c>
      <c r="AE17" s="704"/>
      <c r="AF17" s="704"/>
      <c r="AG17" s="704"/>
      <c r="AH17" s="704"/>
      <c r="AI17" s="704"/>
      <c r="AJ17" s="704"/>
      <c r="AK17" s="704"/>
      <c r="AL17" s="646">
        <v>0.1</v>
      </c>
      <c r="AM17" s="647"/>
      <c r="AN17" s="647"/>
      <c r="AO17" s="705"/>
      <c r="AP17" s="638" t="s">
        <v>263</v>
      </c>
      <c r="AQ17" s="639"/>
      <c r="AR17" s="639"/>
      <c r="AS17" s="639"/>
      <c r="AT17" s="639"/>
      <c r="AU17" s="639"/>
      <c r="AV17" s="639"/>
      <c r="AW17" s="639"/>
      <c r="AX17" s="639"/>
      <c r="AY17" s="639"/>
      <c r="AZ17" s="639"/>
      <c r="BA17" s="639"/>
      <c r="BB17" s="639"/>
      <c r="BC17" s="639"/>
      <c r="BD17" s="639"/>
      <c r="BE17" s="639"/>
      <c r="BF17" s="640"/>
      <c r="BG17" s="641" t="s">
        <v>146</v>
      </c>
      <c r="BH17" s="644"/>
      <c r="BI17" s="644"/>
      <c r="BJ17" s="644"/>
      <c r="BK17" s="644"/>
      <c r="BL17" s="644"/>
      <c r="BM17" s="644"/>
      <c r="BN17" s="645"/>
      <c r="BO17" s="703" t="s">
        <v>146</v>
      </c>
      <c r="BP17" s="703"/>
      <c r="BQ17" s="703"/>
      <c r="BR17" s="703"/>
      <c r="BS17" s="649" t="s">
        <v>235</v>
      </c>
      <c r="BT17" s="644"/>
      <c r="BU17" s="644"/>
      <c r="BV17" s="644"/>
      <c r="BW17" s="644"/>
      <c r="BX17" s="644"/>
      <c r="BY17" s="644"/>
      <c r="BZ17" s="644"/>
      <c r="CA17" s="644"/>
      <c r="CB17" s="684"/>
      <c r="CD17" s="685" t="s">
        <v>264</v>
      </c>
      <c r="CE17" s="682"/>
      <c r="CF17" s="682"/>
      <c r="CG17" s="682"/>
      <c r="CH17" s="682"/>
      <c r="CI17" s="682"/>
      <c r="CJ17" s="682"/>
      <c r="CK17" s="682"/>
      <c r="CL17" s="682"/>
      <c r="CM17" s="682"/>
      <c r="CN17" s="682"/>
      <c r="CO17" s="682"/>
      <c r="CP17" s="682"/>
      <c r="CQ17" s="683"/>
      <c r="CR17" s="641">
        <v>1177308</v>
      </c>
      <c r="CS17" s="644"/>
      <c r="CT17" s="644"/>
      <c r="CU17" s="644"/>
      <c r="CV17" s="644"/>
      <c r="CW17" s="644"/>
      <c r="CX17" s="644"/>
      <c r="CY17" s="645"/>
      <c r="CZ17" s="703">
        <v>13</v>
      </c>
      <c r="DA17" s="703"/>
      <c r="DB17" s="703"/>
      <c r="DC17" s="703"/>
      <c r="DD17" s="649" t="s">
        <v>235</v>
      </c>
      <c r="DE17" s="644"/>
      <c r="DF17" s="644"/>
      <c r="DG17" s="644"/>
      <c r="DH17" s="644"/>
      <c r="DI17" s="644"/>
      <c r="DJ17" s="644"/>
      <c r="DK17" s="644"/>
      <c r="DL17" s="644"/>
      <c r="DM17" s="644"/>
      <c r="DN17" s="644"/>
      <c r="DO17" s="644"/>
      <c r="DP17" s="645"/>
      <c r="DQ17" s="649">
        <v>1039486</v>
      </c>
      <c r="DR17" s="644"/>
      <c r="DS17" s="644"/>
      <c r="DT17" s="644"/>
      <c r="DU17" s="644"/>
      <c r="DV17" s="644"/>
      <c r="DW17" s="644"/>
      <c r="DX17" s="644"/>
      <c r="DY17" s="644"/>
      <c r="DZ17" s="644"/>
      <c r="EA17" s="644"/>
      <c r="EB17" s="644"/>
      <c r="EC17" s="684"/>
    </row>
    <row r="18" spans="2:133" ht="11.25" customHeight="1">
      <c r="B18" s="638" t="s">
        <v>265</v>
      </c>
      <c r="C18" s="639"/>
      <c r="D18" s="639"/>
      <c r="E18" s="639"/>
      <c r="F18" s="639"/>
      <c r="G18" s="639"/>
      <c r="H18" s="639"/>
      <c r="I18" s="639"/>
      <c r="J18" s="639"/>
      <c r="K18" s="639"/>
      <c r="L18" s="639"/>
      <c r="M18" s="639"/>
      <c r="N18" s="639"/>
      <c r="O18" s="639"/>
      <c r="P18" s="639"/>
      <c r="Q18" s="640"/>
      <c r="R18" s="641">
        <v>3403580</v>
      </c>
      <c r="S18" s="644"/>
      <c r="T18" s="644"/>
      <c r="U18" s="644"/>
      <c r="V18" s="644"/>
      <c r="W18" s="644"/>
      <c r="X18" s="644"/>
      <c r="Y18" s="645"/>
      <c r="Z18" s="703">
        <v>36.799999999999997</v>
      </c>
      <c r="AA18" s="703"/>
      <c r="AB18" s="703"/>
      <c r="AC18" s="703"/>
      <c r="AD18" s="704">
        <v>3096279</v>
      </c>
      <c r="AE18" s="704"/>
      <c r="AF18" s="704"/>
      <c r="AG18" s="704"/>
      <c r="AH18" s="704"/>
      <c r="AI18" s="704"/>
      <c r="AJ18" s="704"/>
      <c r="AK18" s="704"/>
      <c r="AL18" s="646">
        <v>56.7</v>
      </c>
      <c r="AM18" s="647"/>
      <c r="AN18" s="647"/>
      <c r="AO18" s="705"/>
      <c r="AP18" s="638" t="s">
        <v>266</v>
      </c>
      <c r="AQ18" s="639"/>
      <c r="AR18" s="639"/>
      <c r="AS18" s="639"/>
      <c r="AT18" s="639"/>
      <c r="AU18" s="639"/>
      <c r="AV18" s="639"/>
      <c r="AW18" s="639"/>
      <c r="AX18" s="639"/>
      <c r="AY18" s="639"/>
      <c r="AZ18" s="639"/>
      <c r="BA18" s="639"/>
      <c r="BB18" s="639"/>
      <c r="BC18" s="639"/>
      <c r="BD18" s="639"/>
      <c r="BE18" s="639"/>
      <c r="BF18" s="640"/>
      <c r="BG18" s="641" t="s">
        <v>241</v>
      </c>
      <c r="BH18" s="644"/>
      <c r="BI18" s="644"/>
      <c r="BJ18" s="644"/>
      <c r="BK18" s="644"/>
      <c r="BL18" s="644"/>
      <c r="BM18" s="644"/>
      <c r="BN18" s="645"/>
      <c r="BO18" s="703" t="s">
        <v>146</v>
      </c>
      <c r="BP18" s="703"/>
      <c r="BQ18" s="703"/>
      <c r="BR18" s="703"/>
      <c r="BS18" s="649" t="s">
        <v>235</v>
      </c>
      <c r="BT18" s="644"/>
      <c r="BU18" s="644"/>
      <c r="BV18" s="644"/>
      <c r="BW18" s="644"/>
      <c r="BX18" s="644"/>
      <c r="BY18" s="644"/>
      <c r="BZ18" s="644"/>
      <c r="CA18" s="644"/>
      <c r="CB18" s="684"/>
      <c r="CD18" s="685" t="s">
        <v>267</v>
      </c>
      <c r="CE18" s="682"/>
      <c r="CF18" s="682"/>
      <c r="CG18" s="682"/>
      <c r="CH18" s="682"/>
      <c r="CI18" s="682"/>
      <c r="CJ18" s="682"/>
      <c r="CK18" s="682"/>
      <c r="CL18" s="682"/>
      <c r="CM18" s="682"/>
      <c r="CN18" s="682"/>
      <c r="CO18" s="682"/>
      <c r="CP18" s="682"/>
      <c r="CQ18" s="683"/>
      <c r="CR18" s="641" t="s">
        <v>235</v>
      </c>
      <c r="CS18" s="644"/>
      <c r="CT18" s="644"/>
      <c r="CU18" s="644"/>
      <c r="CV18" s="644"/>
      <c r="CW18" s="644"/>
      <c r="CX18" s="644"/>
      <c r="CY18" s="645"/>
      <c r="CZ18" s="703" t="s">
        <v>235</v>
      </c>
      <c r="DA18" s="703"/>
      <c r="DB18" s="703"/>
      <c r="DC18" s="703"/>
      <c r="DD18" s="649" t="s">
        <v>235</v>
      </c>
      <c r="DE18" s="644"/>
      <c r="DF18" s="644"/>
      <c r="DG18" s="644"/>
      <c r="DH18" s="644"/>
      <c r="DI18" s="644"/>
      <c r="DJ18" s="644"/>
      <c r="DK18" s="644"/>
      <c r="DL18" s="644"/>
      <c r="DM18" s="644"/>
      <c r="DN18" s="644"/>
      <c r="DO18" s="644"/>
      <c r="DP18" s="645"/>
      <c r="DQ18" s="649" t="s">
        <v>146</v>
      </c>
      <c r="DR18" s="644"/>
      <c r="DS18" s="644"/>
      <c r="DT18" s="644"/>
      <c r="DU18" s="644"/>
      <c r="DV18" s="644"/>
      <c r="DW18" s="644"/>
      <c r="DX18" s="644"/>
      <c r="DY18" s="644"/>
      <c r="DZ18" s="644"/>
      <c r="EA18" s="644"/>
      <c r="EB18" s="644"/>
      <c r="EC18" s="684"/>
    </row>
    <row r="19" spans="2:133" ht="11.25" customHeight="1">
      <c r="B19" s="638" t="s">
        <v>268</v>
      </c>
      <c r="C19" s="639"/>
      <c r="D19" s="639"/>
      <c r="E19" s="639"/>
      <c r="F19" s="639"/>
      <c r="G19" s="639"/>
      <c r="H19" s="639"/>
      <c r="I19" s="639"/>
      <c r="J19" s="639"/>
      <c r="K19" s="639"/>
      <c r="L19" s="639"/>
      <c r="M19" s="639"/>
      <c r="N19" s="639"/>
      <c r="O19" s="639"/>
      <c r="P19" s="639"/>
      <c r="Q19" s="640"/>
      <c r="R19" s="641">
        <v>3096279</v>
      </c>
      <c r="S19" s="644"/>
      <c r="T19" s="644"/>
      <c r="U19" s="644"/>
      <c r="V19" s="644"/>
      <c r="W19" s="644"/>
      <c r="X19" s="644"/>
      <c r="Y19" s="645"/>
      <c r="Z19" s="703">
        <v>33.5</v>
      </c>
      <c r="AA19" s="703"/>
      <c r="AB19" s="703"/>
      <c r="AC19" s="703"/>
      <c r="AD19" s="704">
        <v>3096279</v>
      </c>
      <c r="AE19" s="704"/>
      <c r="AF19" s="704"/>
      <c r="AG19" s="704"/>
      <c r="AH19" s="704"/>
      <c r="AI19" s="704"/>
      <c r="AJ19" s="704"/>
      <c r="AK19" s="704"/>
      <c r="AL19" s="646">
        <v>56.7</v>
      </c>
      <c r="AM19" s="647"/>
      <c r="AN19" s="647"/>
      <c r="AO19" s="705"/>
      <c r="AP19" s="638" t="s">
        <v>269</v>
      </c>
      <c r="AQ19" s="639"/>
      <c r="AR19" s="639"/>
      <c r="AS19" s="639"/>
      <c r="AT19" s="639"/>
      <c r="AU19" s="639"/>
      <c r="AV19" s="639"/>
      <c r="AW19" s="639"/>
      <c r="AX19" s="639"/>
      <c r="AY19" s="639"/>
      <c r="AZ19" s="639"/>
      <c r="BA19" s="639"/>
      <c r="BB19" s="639"/>
      <c r="BC19" s="639"/>
      <c r="BD19" s="639"/>
      <c r="BE19" s="639"/>
      <c r="BF19" s="640"/>
      <c r="BG19" s="641">
        <v>116616</v>
      </c>
      <c r="BH19" s="644"/>
      <c r="BI19" s="644"/>
      <c r="BJ19" s="644"/>
      <c r="BK19" s="644"/>
      <c r="BL19" s="644"/>
      <c r="BM19" s="644"/>
      <c r="BN19" s="645"/>
      <c r="BO19" s="703">
        <v>6</v>
      </c>
      <c r="BP19" s="703"/>
      <c r="BQ19" s="703"/>
      <c r="BR19" s="703"/>
      <c r="BS19" s="649" t="s">
        <v>146</v>
      </c>
      <c r="BT19" s="644"/>
      <c r="BU19" s="644"/>
      <c r="BV19" s="644"/>
      <c r="BW19" s="644"/>
      <c r="BX19" s="644"/>
      <c r="BY19" s="644"/>
      <c r="BZ19" s="644"/>
      <c r="CA19" s="644"/>
      <c r="CB19" s="684"/>
      <c r="CD19" s="685" t="s">
        <v>270</v>
      </c>
      <c r="CE19" s="682"/>
      <c r="CF19" s="682"/>
      <c r="CG19" s="682"/>
      <c r="CH19" s="682"/>
      <c r="CI19" s="682"/>
      <c r="CJ19" s="682"/>
      <c r="CK19" s="682"/>
      <c r="CL19" s="682"/>
      <c r="CM19" s="682"/>
      <c r="CN19" s="682"/>
      <c r="CO19" s="682"/>
      <c r="CP19" s="682"/>
      <c r="CQ19" s="683"/>
      <c r="CR19" s="641" t="s">
        <v>235</v>
      </c>
      <c r="CS19" s="644"/>
      <c r="CT19" s="644"/>
      <c r="CU19" s="644"/>
      <c r="CV19" s="644"/>
      <c r="CW19" s="644"/>
      <c r="CX19" s="644"/>
      <c r="CY19" s="645"/>
      <c r="CZ19" s="703" t="s">
        <v>169</v>
      </c>
      <c r="DA19" s="703"/>
      <c r="DB19" s="703"/>
      <c r="DC19" s="703"/>
      <c r="DD19" s="649" t="s">
        <v>146</v>
      </c>
      <c r="DE19" s="644"/>
      <c r="DF19" s="644"/>
      <c r="DG19" s="644"/>
      <c r="DH19" s="644"/>
      <c r="DI19" s="644"/>
      <c r="DJ19" s="644"/>
      <c r="DK19" s="644"/>
      <c r="DL19" s="644"/>
      <c r="DM19" s="644"/>
      <c r="DN19" s="644"/>
      <c r="DO19" s="644"/>
      <c r="DP19" s="645"/>
      <c r="DQ19" s="649" t="s">
        <v>146</v>
      </c>
      <c r="DR19" s="644"/>
      <c r="DS19" s="644"/>
      <c r="DT19" s="644"/>
      <c r="DU19" s="644"/>
      <c r="DV19" s="644"/>
      <c r="DW19" s="644"/>
      <c r="DX19" s="644"/>
      <c r="DY19" s="644"/>
      <c r="DZ19" s="644"/>
      <c r="EA19" s="644"/>
      <c r="EB19" s="644"/>
      <c r="EC19" s="684"/>
    </row>
    <row r="20" spans="2:133" ht="11.25" customHeight="1">
      <c r="B20" s="638" t="s">
        <v>271</v>
      </c>
      <c r="C20" s="639"/>
      <c r="D20" s="639"/>
      <c r="E20" s="639"/>
      <c r="F20" s="639"/>
      <c r="G20" s="639"/>
      <c r="H20" s="639"/>
      <c r="I20" s="639"/>
      <c r="J20" s="639"/>
      <c r="K20" s="639"/>
      <c r="L20" s="639"/>
      <c r="M20" s="639"/>
      <c r="N20" s="639"/>
      <c r="O20" s="639"/>
      <c r="P20" s="639"/>
      <c r="Q20" s="640"/>
      <c r="R20" s="641">
        <v>307301</v>
      </c>
      <c r="S20" s="644"/>
      <c r="T20" s="644"/>
      <c r="U20" s="644"/>
      <c r="V20" s="644"/>
      <c r="W20" s="644"/>
      <c r="X20" s="644"/>
      <c r="Y20" s="645"/>
      <c r="Z20" s="703">
        <v>3.3</v>
      </c>
      <c r="AA20" s="703"/>
      <c r="AB20" s="703"/>
      <c r="AC20" s="703"/>
      <c r="AD20" s="704" t="s">
        <v>169</v>
      </c>
      <c r="AE20" s="704"/>
      <c r="AF20" s="704"/>
      <c r="AG20" s="704"/>
      <c r="AH20" s="704"/>
      <c r="AI20" s="704"/>
      <c r="AJ20" s="704"/>
      <c r="AK20" s="704"/>
      <c r="AL20" s="646" t="s">
        <v>241</v>
      </c>
      <c r="AM20" s="647"/>
      <c r="AN20" s="647"/>
      <c r="AO20" s="705"/>
      <c r="AP20" s="638" t="s">
        <v>272</v>
      </c>
      <c r="AQ20" s="639"/>
      <c r="AR20" s="639"/>
      <c r="AS20" s="639"/>
      <c r="AT20" s="639"/>
      <c r="AU20" s="639"/>
      <c r="AV20" s="639"/>
      <c r="AW20" s="639"/>
      <c r="AX20" s="639"/>
      <c r="AY20" s="639"/>
      <c r="AZ20" s="639"/>
      <c r="BA20" s="639"/>
      <c r="BB20" s="639"/>
      <c r="BC20" s="639"/>
      <c r="BD20" s="639"/>
      <c r="BE20" s="639"/>
      <c r="BF20" s="640"/>
      <c r="BG20" s="641">
        <v>116616</v>
      </c>
      <c r="BH20" s="644"/>
      <c r="BI20" s="644"/>
      <c r="BJ20" s="644"/>
      <c r="BK20" s="644"/>
      <c r="BL20" s="644"/>
      <c r="BM20" s="644"/>
      <c r="BN20" s="645"/>
      <c r="BO20" s="703">
        <v>6</v>
      </c>
      <c r="BP20" s="703"/>
      <c r="BQ20" s="703"/>
      <c r="BR20" s="703"/>
      <c r="BS20" s="649" t="s">
        <v>235</v>
      </c>
      <c r="BT20" s="644"/>
      <c r="BU20" s="644"/>
      <c r="BV20" s="644"/>
      <c r="BW20" s="644"/>
      <c r="BX20" s="644"/>
      <c r="BY20" s="644"/>
      <c r="BZ20" s="644"/>
      <c r="CA20" s="644"/>
      <c r="CB20" s="684"/>
      <c r="CD20" s="685" t="s">
        <v>273</v>
      </c>
      <c r="CE20" s="682"/>
      <c r="CF20" s="682"/>
      <c r="CG20" s="682"/>
      <c r="CH20" s="682"/>
      <c r="CI20" s="682"/>
      <c r="CJ20" s="682"/>
      <c r="CK20" s="682"/>
      <c r="CL20" s="682"/>
      <c r="CM20" s="682"/>
      <c r="CN20" s="682"/>
      <c r="CO20" s="682"/>
      <c r="CP20" s="682"/>
      <c r="CQ20" s="683"/>
      <c r="CR20" s="641">
        <v>9083381</v>
      </c>
      <c r="CS20" s="644"/>
      <c r="CT20" s="644"/>
      <c r="CU20" s="644"/>
      <c r="CV20" s="644"/>
      <c r="CW20" s="644"/>
      <c r="CX20" s="644"/>
      <c r="CY20" s="645"/>
      <c r="CZ20" s="703">
        <v>100</v>
      </c>
      <c r="DA20" s="703"/>
      <c r="DB20" s="703"/>
      <c r="DC20" s="703"/>
      <c r="DD20" s="649">
        <v>1939205</v>
      </c>
      <c r="DE20" s="644"/>
      <c r="DF20" s="644"/>
      <c r="DG20" s="644"/>
      <c r="DH20" s="644"/>
      <c r="DI20" s="644"/>
      <c r="DJ20" s="644"/>
      <c r="DK20" s="644"/>
      <c r="DL20" s="644"/>
      <c r="DM20" s="644"/>
      <c r="DN20" s="644"/>
      <c r="DO20" s="644"/>
      <c r="DP20" s="645"/>
      <c r="DQ20" s="649">
        <v>6301541</v>
      </c>
      <c r="DR20" s="644"/>
      <c r="DS20" s="644"/>
      <c r="DT20" s="644"/>
      <c r="DU20" s="644"/>
      <c r="DV20" s="644"/>
      <c r="DW20" s="644"/>
      <c r="DX20" s="644"/>
      <c r="DY20" s="644"/>
      <c r="DZ20" s="644"/>
      <c r="EA20" s="644"/>
      <c r="EB20" s="644"/>
      <c r="EC20" s="684"/>
    </row>
    <row r="21" spans="2:133" ht="11.25" customHeight="1">
      <c r="B21" s="638" t="s">
        <v>274</v>
      </c>
      <c r="C21" s="639"/>
      <c r="D21" s="639"/>
      <c r="E21" s="639"/>
      <c r="F21" s="639"/>
      <c r="G21" s="639"/>
      <c r="H21" s="639"/>
      <c r="I21" s="639"/>
      <c r="J21" s="639"/>
      <c r="K21" s="639"/>
      <c r="L21" s="639"/>
      <c r="M21" s="639"/>
      <c r="N21" s="639"/>
      <c r="O21" s="639"/>
      <c r="P21" s="639"/>
      <c r="Q21" s="640"/>
      <c r="R21" s="641" t="s">
        <v>146</v>
      </c>
      <c r="S21" s="644"/>
      <c r="T21" s="644"/>
      <c r="U21" s="644"/>
      <c r="V21" s="644"/>
      <c r="W21" s="644"/>
      <c r="X21" s="644"/>
      <c r="Y21" s="645"/>
      <c r="Z21" s="703" t="s">
        <v>146</v>
      </c>
      <c r="AA21" s="703"/>
      <c r="AB21" s="703"/>
      <c r="AC21" s="703"/>
      <c r="AD21" s="704" t="s">
        <v>235</v>
      </c>
      <c r="AE21" s="704"/>
      <c r="AF21" s="704"/>
      <c r="AG21" s="704"/>
      <c r="AH21" s="704"/>
      <c r="AI21" s="704"/>
      <c r="AJ21" s="704"/>
      <c r="AK21" s="704"/>
      <c r="AL21" s="646" t="s">
        <v>235</v>
      </c>
      <c r="AM21" s="647"/>
      <c r="AN21" s="647"/>
      <c r="AO21" s="705"/>
      <c r="AP21" s="749" t="s">
        <v>275</v>
      </c>
      <c r="AQ21" s="756"/>
      <c r="AR21" s="756"/>
      <c r="AS21" s="756"/>
      <c r="AT21" s="756"/>
      <c r="AU21" s="756"/>
      <c r="AV21" s="756"/>
      <c r="AW21" s="756"/>
      <c r="AX21" s="756"/>
      <c r="AY21" s="756"/>
      <c r="AZ21" s="756"/>
      <c r="BA21" s="756"/>
      <c r="BB21" s="756"/>
      <c r="BC21" s="756"/>
      <c r="BD21" s="756"/>
      <c r="BE21" s="756"/>
      <c r="BF21" s="751"/>
      <c r="BG21" s="641">
        <v>60245</v>
      </c>
      <c r="BH21" s="644"/>
      <c r="BI21" s="644"/>
      <c r="BJ21" s="644"/>
      <c r="BK21" s="644"/>
      <c r="BL21" s="644"/>
      <c r="BM21" s="644"/>
      <c r="BN21" s="645"/>
      <c r="BO21" s="703">
        <v>3.1</v>
      </c>
      <c r="BP21" s="703"/>
      <c r="BQ21" s="703"/>
      <c r="BR21" s="703"/>
      <c r="BS21" s="649" t="s">
        <v>235</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276</v>
      </c>
      <c r="C22" s="639"/>
      <c r="D22" s="639"/>
      <c r="E22" s="639"/>
      <c r="F22" s="639"/>
      <c r="G22" s="639"/>
      <c r="H22" s="639"/>
      <c r="I22" s="639"/>
      <c r="J22" s="639"/>
      <c r="K22" s="639"/>
      <c r="L22" s="639"/>
      <c r="M22" s="639"/>
      <c r="N22" s="639"/>
      <c r="O22" s="639"/>
      <c r="P22" s="639"/>
      <c r="Q22" s="640"/>
      <c r="R22" s="641">
        <v>5807315</v>
      </c>
      <c r="S22" s="644"/>
      <c r="T22" s="644"/>
      <c r="U22" s="644"/>
      <c r="V22" s="644"/>
      <c r="W22" s="644"/>
      <c r="X22" s="644"/>
      <c r="Y22" s="645"/>
      <c r="Z22" s="703">
        <v>62.8</v>
      </c>
      <c r="AA22" s="703"/>
      <c r="AB22" s="703"/>
      <c r="AC22" s="703"/>
      <c r="AD22" s="704">
        <v>5443643</v>
      </c>
      <c r="AE22" s="704"/>
      <c r="AF22" s="704"/>
      <c r="AG22" s="704"/>
      <c r="AH22" s="704"/>
      <c r="AI22" s="704"/>
      <c r="AJ22" s="704"/>
      <c r="AK22" s="704"/>
      <c r="AL22" s="646">
        <v>99.8</v>
      </c>
      <c r="AM22" s="647"/>
      <c r="AN22" s="647"/>
      <c r="AO22" s="705"/>
      <c r="AP22" s="749" t="s">
        <v>277</v>
      </c>
      <c r="AQ22" s="756"/>
      <c r="AR22" s="756"/>
      <c r="AS22" s="756"/>
      <c r="AT22" s="756"/>
      <c r="AU22" s="756"/>
      <c r="AV22" s="756"/>
      <c r="AW22" s="756"/>
      <c r="AX22" s="756"/>
      <c r="AY22" s="756"/>
      <c r="AZ22" s="756"/>
      <c r="BA22" s="756"/>
      <c r="BB22" s="756"/>
      <c r="BC22" s="756"/>
      <c r="BD22" s="756"/>
      <c r="BE22" s="756"/>
      <c r="BF22" s="751"/>
      <c r="BG22" s="641" t="s">
        <v>235</v>
      </c>
      <c r="BH22" s="644"/>
      <c r="BI22" s="644"/>
      <c r="BJ22" s="644"/>
      <c r="BK22" s="644"/>
      <c r="BL22" s="644"/>
      <c r="BM22" s="644"/>
      <c r="BN22" s="645"/>
      <c r="BO22" s="703" t="s">
        <v>146</v>
      </c>
      <c r="BP22" s="703"/>
      <c r="BQ22" s="703"/>
      <c r="BR22" s="703"/>
      <c r="BS22" s="649" t="s">
        <v>235</v>
      </c>
      <c r="BT22" s="644"/>
      <c r="BU22" s="644"/>
      <c r="BV22" s="644"/>
      <c r="BW22" s="644"/>
      <c r="BX22" s="644"/>
      <c r="BY22" s="644"/>
      <c r="BZ22" s="644"/>
      <c r="CA22" s="644"/>
      <c r="CB22" s="684"/>
      <c r="CD22" s="758" t="s">
        <v>278</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279</v>
      </c>
      <c r="C23" s="639"/>
      <c r="D23" s="639"/>
      <c r="E23" s="639"/>
      <c r="F23" s="639"/>
      <c r="G23" s="639"/>
      <c r="H23" s="639"/>
      <c r="I23" s="639"/>
      <c r="J23" s="639"/>
      <c r="K23" s="639"/>
      <c r="L23" s="639"/>
      <c r="M23" s="639"/>
      <c r="N23" s="639"/>
      <c r="O23" s="639"/>
      <c r="P23" s="639"/>
      <c r="Q23" s="640"/>
      <c r="R23" s="641">
        <v>1763</v>
      </c>
      <c r="S23" s="644"/>
      <c r="T23" s="644"/>
      <c r="U23" s="644"/>
      <c r="V23" s="644"/>
      <c r="W23" s="644"/>
      <c r="X23" s="644"/>
      <c r="Y23" s="645"/>
      <c r="Z23" s="703">
        <v>0</v>
      </c>
      <c r="AA23" s="703"/>
      <c r="AB23" s="703"/>
      <c r="AC23" s="703"/>
      <c r="AD23" s="704">
        <v>1763</v>
      </c>
      <c r="AE23" s="704"/>
      <c r="AF23" s="704"/>
      <c r="AG23" s="704"/>
      <c r="AH23" s="704"/>
      <c r="AI23" s="704"/>
      <c r="AJ23" s="704"/>
      <c r="AK23" s="704"/>
      <c r="AL23" s="646">
        <v>0</v>
      </c>
      <c r="AM23" s="647"/>
      <c r="AN23" s="647"/>
      <c r="AO23" s="705"/>
      <c r="AP23" s="749" t="s">
        <v>280</v>
      </c>
      <c r="AQ23" s="756"/>
      <c r="AR23" s="756"/>
      <c r="AS23" s="756"/>
      <c r="AT23" s="756"/>
      <c r="AU23" s="756"/>
      <c r="AV23" s="756"/>
      <c r="AW23" s="756"/>
      <c r="AX23" s="756"/>
      <c r="AY23" s="756"/>
      <c r="AZ23" s="756"/>
      <c r="BA23" s="756"/>
      <c r="BB23" s="756"/>
      <c r="BC23" s="756"/>
      <c r="BD23" s="756"/>
      <c r="BE23" s="756"/>
      <c r="BF23" s="751"/>
      <c r="BG23" s="641">
        <v>56371</v>
      </c>
      <c r="BH23" s="644"/>
      <c r="BI23" s="644"/>
      <c r="BJ23" s="644"/>
      <c r="BK23" s="644"/>
      <c r="BL23" s="644"/>
      <c r="BM23" s="644"/>
      <c r="BN23" s="645"/>
      <c r="BO23" s="703">
        <v>2.9</v>
      </c>
      <c r="BP23" s="703"/>
      <c r="BQ23" s="703"/>
      <c r="BR23" s="703"/>
      <c r="BS23" s="649" t="s">
        <v>146</v>
      </c>
      <c r="BT23" s="644"/>
      <c r="BU23" s="644"/>
      <c r="BV23" s="644"/>
      <c r="BW23" s="644"/>
      <c r="BX23" s="644"/>
      <c r="BY23" s="644"/>
      <c r="BZ23" s="644"/>
      <c r="CA23" s="644"/>
      <c r="CB23" s="684"/>
      <c r="CD23" s="758" t="s">
        <v>218</v>
      </c>
      <c r="CE23" s="759"/>
      <c r="CF23" s="759"/>
      <c r="CG23" s="759"/>
      <c r="CH23" s="759"/>
      <c r="CI23" s="759"/>
      <c r="CJ23" s="759"/>
      <c r="CK23" s="759"/>
      <c r="CL23" s="759"/>
      <c r="CM23" s="759"/>
      <c r="CN23" s="759"/>
      <c r="CO23" s="759"/>
      <c r="CP23" s="759"/>
      <c r="CQ23" s="760"/>
      <c r="CR23" s="758" t="s">
        <v>281</v>
      </c>
      <c r="CS23" s="759"/>
      <c r="CT23" s="759"/>
      <c r="CU23" s="759"/>
      <c r="CV23" s="759"/>
      <c r="CW23" s="759"/>
      <c r="CX23" s="759"/>
      <c r="CY23" s="760"/>
      <c r="CZ23" s="758" t="s">
        <v>282</v>
      </c>
      <c r="DA23" s="759"/>
      <c r="DB23" s="759"/>
      <c r="DC23" s="760"/>
      <c r="DD23" s="758" t="s">
        <v>283</v>
      </c>
      <c r="DE23" s="759"/>
      <c r="DF23" s="759"/>
      <c r="DG23" s="759"/>
      <c r="DH23" s="759"/>
      <c r="DI23" s="759"/>
      <c r="DJ23" s="759"/>
      <c r="DK23" s="760"/>
      <c r="DL23" s="767" t="s">
        <v>284</v>
      </c>
      <c r="DM23" s="768"/>
      <c r="DN23" s="768"/>
      <c r="DO23" s="768"/>
      <c r="DP23" s="768"/>
      <c r="DQ23" s="768"/>
      <c r="DR23" s="768"/>
      <c r="DS23" s="768"/>
      <c r="DT23" s="768"/>
      <c r="DU23" s="768"/>
      <c r="DV23" s="769"/>
      <c r="DW23" s="758" t="s">
        <v>285</v>
      </c>
      <c r="DX23" s="759"/>
      <c r="DY23" s="759"/>
      <c r="DZ23" s="759"/>
      <c r="EA23" s="759"/>
      <c r="EB23" s="759"/>
      <c r="EC23" s="760"/>
    </row>
    <row r="24" spans="2:133" ht="11.25" customHeight="1">
      <c r="B24" s="638" t="s">
        <v>286</v>
      </c>
      <c r="C24" s="639"/>
      <c r="D24" s="639"/>
      <c r="E24" s="639"/>
      <c r="F24" s="639"/>
      <c r="G24" s="639"/>
      <c r="H24" s="639"/>
      <c r="I24" s="639"/>
      <c r="J24" s="639"/>
      <c r="K24" s="639"/>
      <c r="L24" s="639"/>
      <c r="M24" s="639"/>
      <c r="N24" s="639"/>
      <c r="O24" s="639"/>
      <c r="P24" s="639"/>
      <c r="Q24" s="640"/>
      <c r="R24" s="641">
        <v>76391</v>
      </c>
      <c r="S24" s="644"/>
      <c r="T24" s="644"/>
      <c r="U24" s="644"/>
      <c r="V24" s="644"/>
      <c r="W24" s="644"/>
      <c r="X24" s="644"/>
      <c r="Y24" s="645"/>
      <c r="Z24" s="703">
        <v>0.8</v>
      </c>
      <c r="AA24" s="703"/>
      <c r="AB24" s="703"/>
      <c r="AC24" s="703"/>
      <c r="AD24" s="704" t="s">
        <v>146</v>
      </c>
      <c r="AE24" s="704"/>
      <c r="AF24" s="704"/>
      <c r="AG24" s="704"/>
      <c r="AH24" s="704"/>
      <c r="AI24" s="704"/>
      <c r="AJ24" s="704"/>
      <c r="AK24" s="704"/>
      <c r="AL24" s="646" t="s">
        <v>146</v>
      </c>
      <c r="AM24" s="647"/>
      <c r="AN24" s="647"/>
      <c r="AO24" s="705"/>
      <c r="AP24" s="749" t="s">
        <v>287</v>
      </c>
      <c r="AQ24" s="756"/>
      <c r="AR24" s="756"/>
      <c r="AS24" s="756"/>
      <c r="AT24" s="756"/>
      <c r="AU24" s="756"/>
      <c r="AV24" s="756"/>
      <c r="AW24" s="756"/>
      <c r="AX24" s="756"/>
      <c r="AY24" s="756"/>
      <c r="AZ24" s="756"/>
      <c r="BA24" s="756"/>
      <c r="BB24" s="756"/>
      <c r="BC24" s="756"/>
      <c r="BD24" s="756"/>
      <c r="BE24" s="756"/>
      <c r="BF24" s="751"/>
      <c r="BG24" s="641" t="s">
        <v>169</v>
      </c>
      <c r="BH24" s="644"/>
      <c r="BI24" s="644"/>
      <c r="BJ24" s="644"/>
      <c r="BK24" s="644"/>
      <c r="BL24" s="644"/>
      <c r="BM24" s="644"/>
      <c r="BN24" s="645"/>
      <c r="BO24" s="703" t="s">
        <v>235</v>
      </c>
      <c r="BP24" s="703"/>
      <c r="BQ24" s="703"/>
      <c r="BR24" s="703"/>
      <c r="BS24" s="649" t="s">
        <v>235</v>
      </c>
      <c r="BT24" s="644"/>
      <c r="BU24" s="644"/>
      <c r="BV24" s="644"/>
      <c r="BW24" s="644"/>
      <c r="BX24" s="644"/>
      <c r="BY24" s="644"/>
      <c r="BZ24" s="644"/>
      <c r="CA24" s="644"/>
      <c r="CB24" s="684"/>
      <c r="CD24" s="712" t="s">
        <v>288</v>
      </c>
      <c r="CE24" s="713"/>
      <c r="CF24" s="713"/>
      <c r="CG24" s="713"/>
      <c r="CH24" s="713"/>
      <c r="CI24" s="713"/>
      <c r="CJ24" s="713"/>
      <c r="CK24" s="713"/>
      <c r="CL24" s="713"/>
      <c r="CM24" s="713"/>
      <c r="CN24" s="713"/>
      <c r="CO24" s="713"/>
      <c r="CP24" s="713"/>
      <c r="CQ24" s="714"/>
      <c r="CR24" s="706">
        <v>3090120</v>
      </c>
      <c r="CS24" s="707"/>
      <c r="CT24" s="707"/>
      <c r="CU24" s="707"/>
      <c r="CV24" s="707"/>
      <c r="CW24" s="707"/>
      <c r="CX24" s="707"/>
      <c r="CY24" s="753"/>
      <c r="CZ24" s="754">
        <v>34</v>
      </c>
      <c r="DA24" s="723"/>
      <c r="DB24" s="723"/>
      <c r="DC24" s="757"/>
      <c r="DD24" s="752">
        <v>2410403</v>
      </c>
      <c r="DE24" s="707"/>
      <c r="DF24" s="707"/>
      <c r="DG24" s="707"/>
      <c r="DH24" s="707"/>
      <c r="DI24" s="707"/>
      <c r="DJ24" s="707"/>
      <c r="DK24" s="753"/>
      <c r="DL24" s="752">
        <v>2408995</v>
      </c>
      <c r="DM24" s="707"/>
      <c r="DN24" s="707"/>
      <c r="DO24" s="707"/>
      <c r="DP24" s="707"/>
      <c r="DQ24" s="707"/>
      <c r="DR24" s="707"/>
      <c r="DS24" s="707"/>
      <c r="DT24" s="707"/>
      <c r="DU24" s="707"/>
      <c r="DV24" s="753"/>
      <c r="DW24" s="754">
        <v>42</v>
      </c>
      <c r="DX24" s="723"/>
      <c r="DY24" s="723"/>
      <c r="DZ24" s="723"/>
      <c r="EA24" s="723"/>
      <c r="EB24" s="723"/>
      <c r="EC24" s="755"/>
    </row>
    <row r="25" spans="2:133" ht="11.25" customHeight="1">
      <c r="B25" s="638" t="s">
        <v>289</v>
      </c>
      <c r="C25" s="639"/>
      <c r="D25" s="639"/>
      <c r="E25" s="639"/>
      <c r="F25" s="639"/>
      <c r="G25" s="639"/>
      <c r="H25" s="639"/>
      <c r="I25" s="639"/>
      <c r="J25" s="639"/>
      <c r="K25" s="639"/>
      <c r="L25" s="639"/>
      <c r="M25" s="639"/>
      <c r="N25" s="639"/>
      <c r="O25" s="639"/>
      <c r="P25" s="639"/>
      <c r="Q25" s="640"/>
      <c r="R25" s="641">
        <v>222556</v>
      </c>
      <c r="S25" s="644"/>
      <c r="T25" s="644"/>
      <c r="U25" s="644"/>
      <c r="V25" s="644"/>
      <c r="W25" s="644"/>
      <c r="X25" s="644"/>
      <c r="Y25" s="645"/>
      <c r="Z25" s="703">
        <v>2.4</v>
      </c>
      <c r="AA25" s="703"/>
      <c r="AB25" s="703"/>
      <c r="AC25" s="703"/>
      <c r="AD25" s="704">
        <v>8061</v>
      </c>
      <c r="AE25" s="704"/>
      <c r="AF25" s="704"/>
      <c r="AG25" s="704"/>
      <c r="AH25" s="704"/>
      <c r="AI25" s="704"/>
      <c r="AJ25" s="704"/>
      <c r="AK25" s="704"/>
      <c r="AL25" s="646">
        <v>0.1</v>
      </c>
      <c r="AM25" s="647"/>
      <c r="AN25" s="647"/>
      <c r="AO25" s="705"/>
      <c r="AP25" s="749" t="s">
        <v>290</v>
      </c>
      <c r="AQ25" s="756"/>
      <c r="AR25" s="756"/>
      <c r="AS25" s="756"/>
      <c r="AT25" s="756"/>
      <c r="AU25" s="756"/>
      <c r="AV25" s="756"/>
      <c r="AW25" s="756"/>
      <c r="AX25" s="756"/>
      <c r="AY25" s="756"/>
      <c r="AZ25" s="756"/>
      <c r="BA25" s="756"/>
      <c r="BB25" s="756"/>
      <c r="BC25" s="756"/>
      <c r="BD25" s="756"/>
      <c r="BE25" s="756"/>
      <c r="BF25" s="751"/>
      <c r="BG25" s="641" t="s">
        <v>235</v>
      </c>
      <c r="BH25" s="644"/>
      <c r="BI25" s="644"/>
      <c r="BJ25" s="644"/>
      <c r="BK25" s="644"/>
      <c r="BL25" s="644"/>
      <c r="BM25" s="644"/>
      <c r="BN25" s="645"/>
      <c r="BO25" s="703" t="s">
        <v>235</v>
      </c>
      <c r="BP25" s="703"/>
      <c r="BQ25" s="703"/>
      <c r="BR25" s="703"/>
      <c r="BS25" s="649" t="s">
        <v>241</v>
      </c>
      <c r="BT25" s="644"/>
      <c r="BU25" s="644"/>
      <c r="BV25" s="644"/>
      <c r="BW25" s="644"/>
      <c r="BX25" s="644"/>
      <c r="BY25" s="644"/>
      <c r="BZ25" s="644"/>
      <c r="CA25" s="644"/>
      <c r="CB25" s="684"/>
      <c r="CD25" s="685" t="s">
        <v>291</v>
      </c>
      <c r="CE25" s="682"/>
      <c r="CF25" s="682"/>
      <c r="CG25" s="682"/>
      <c r="CH25" s="682"/>
      <c r="CI25" s="682"/>
      <c r="CJ25" s="682"/>
      <c r="CK25" s="682"/>
      <c r="CL25" s="682"/>
      <c r="CM25" s="682"/>
      <c r="CN25" s="682"/>
      <c r="CO25" s="682"/>
      <c r="CP25" s="682"/>
      <c r="CQ25" s="683"/>
      <c r="CR25" s="641">
        <v>1195748</v>
      </c>
      <c r="CS25" s="642"/>
      <c r="CT25" s="642"/>
      <c r="CU25" s="642"/>
      <c r="CV25" s="642"/>
      <c r="CW25" s="642"/>
      <c r="CX25" s="642"/>
      <c r="CY25" s="643"/>
      <c r="CZ25" s="646">
        <v>13.2</v>
      </c>
      <c r="DA25" s="675"/>
      <c r="DB25" s="675"/>
      <c r="DC25" s="676"/>
      <c r="DD25" s="649">
        <v>1129397</v>
      </c>
      <c r="DE25" s="642"/>
      <c r="DF25" s="642"/>
      <c r="DG25" s="642"/>
      <c r="DH25" s="642"/>
      <c r="DI25" s="642"/>
      <c r="DJ25" s="642"/>
      <c r="DK25" s="643"/>
      <c r="DL25" s="649">
        <v>1129115</v>
      </c>
      <c r="DM25" s="642"/>
      <c r="DN25" s="642"/>
      <c r="DO25" s="642"/>
      <c r="DP25" s="642"/>
      <c r="DQ25" s="642"/>
      <c r="DR25" s="642"/>
      <c r="DS25" s="642"/>
      <c r="DT25" s="642"/>
      <c r="DU25" s="642"/>
      <c r="DV25" s="643"/>
      <c r="DW25" s="646">
        <v>19.7</v>
      </c>
      <c r="DX25" s="675"/>
      <c r="DY25" s="675"/>
      <c r="DZ25" s="675"/>
      <c r="EA25" s="675"/>
      <c r="EB25" s="675"/>
      <c r="EC25" s="677"/>
    </row>
    <row r="26" spans="2:133" ht="11.25" customHeight="1">
      <c r="B26" s="638" t="s">
        <v>292</v>
      </c>
      <c r="C26" s="639"/>
      <c r="D26" s="639"/>
      <c r="E26" s="639"/>
      <c r="F26" s="639"/>
      <c r="G26" s="639"/>
      <c r="H26" s="639"/>
      <c r="I26" s="639"/>
      <c r="J26" s="639"/>
      <c r="K26" s="639"/>
      <c r="L26" s="639"/>
      <c r="M26" s="639"/>
      <c r="N26" s="639"/>
      <c r="O26" s="639"/>
      <c r="P26" s="639"/>
      <c r="Q26" s="640"/>
      <c r="R26" s="641">
        <v>39007</v>
      </c>
      <c r="S26" s="644"/>
      <c r="T26" s="644"/>
      <c r="U26" s="644"/>
      <c r="V26" s="644"/>
      <c r="W26" s="644"/>
      <c r="X26" s="644"/>
      <c r="Y26" s="645"/>
      <c r="Z26" s="703">
        <v>0.4</v>
      </c>
      <c r="AA26" s="703"/>
      <c r="AB26" s="703"/>
      <c r="AC26" s="703"/>
      <c r="AD26" s="704">
        <v>1</v>
      </c>
      <c r="AE26" s="704"/>
      <c r="AF26" s="704"/>
      <c r="AG26" s="704"/>
      <c r="AH26" s="704"/>
      <c r="AI26" s="704"/>
      <c r="AJ26" s="704"/>
      <c r="AK26" s="704"/>
      <c r="AL26" s="646">
        <v>0</v>
      </c>
      <c r="AM26" s="647"/>
      <c r="AN26" s="647"/>
      <c r="AO26" s="705"/>
      <c r="AP26" s="749" t="s">
        <v>293</v>
      </c>
      <c r="AQ26" s="750"/>
      <c r="AR26" s="750"/>
      <c r="AS26" s="750"/>
      <c r="AT26" s="750"/>
      <c r="AU26" s="750"/>
      <c r="AV26" s="750"/>
      <c r="AW26" s="750"/>
      <c r="AX26" s="750"/>
      <c r="AY26" s="750"/>
      <c r="AZ26" s="750"/>
      <c r="BA26" s="750"/>
      <c r="BB26" s="750"/>
      <c r="BC26" s="750"/>
      <c r="BD26" s="750"/>
      <c r="BE26" s="750"/>
      <c r="BF26" s="751"/>
      <c r="BG26" s="641" t="s">
        <v>146</v>
      </c>
      <c r="BH26" s="644"/>
      <c r="BI26" s="644"/>
      <c r="BJ26" s="644"/>
      <c r="BK26" s="644"/>
      <c r="BL26" s="644"/>
      <c r="BM26" s="644"/>
      <c r="BN26" s="645"/>
      <c r="BO26" s="703" t="s">
        <v>241</v>
      </c>
      <c r="BP26" s="703"/>
      <c r="BQ26" s="703"/>
      <c r="BR26" s="703"/>
      <c r="BS26" s="649" t="s">
        <v>169</v>
      </c>
      <c r="BT26" s="644"/>
      <c r="BU26" s="644"/>
      <c r="BV26" s="644"/>
      <c r="BW26" s="644"/>
      <c r="BX26" s="644"/>
      <c r="BY26" s="644"/>
      <c r="BZ26" s="644"/>
      <c r="CA26" s="644"/>
      <c r="CB26" s="684"/>
      <c r="CD26" s="685" t="s">
        <v>294</v>
      </c>
      <c r="CE26" s="682"/>
      <c r="CF26" s="682"/>
      <c r="CG26" s="682"/>
      <c r="CH26" s="682"/>
      <c r="CI26" s="682"/>
      <c r="CJ26" s="682"/>
      <c r="CK26" s="682"/>
      <c r="CL26" s="682"/>
      <c r="CM26" s="682"/>
      <c r="CN26" s="682"/>
      <c r="CO26" s="682"/>
      <c r="CP26" s="682"/>
      <c r="CQ26" s="683"/>
      <c r="CR26" s="641">
        <v>799659</v>
      </c>
      <c r="CS26" s="644"/>
      <c r="CT26" s="644"/>
      <c r="CU26" s="644"/>
      <c r="CV26" s="644"/>
      <c r="CW26" s="644"/>
      <c r="CX26" s="644"/>
      <c r="CY26" s="645"/>
      <c r="CZ26" s="646">
        <v>8.8000000000000007</v>
      </c>
      <c r="DA26" s="675"/>
      <c r="DB26" s="675"/>
      <c r="DC26" s="676"/>
      <c r="DD26" s="649">
        <v>740543</v>
      </c>
      <c r="DE26" s="644"/>
      <c r="DF26" s="644"/>
      <c r="DG26" s="644"/>
      <c r="DH26" s="644"/>
      <c r="DI26" s="644"/>
      <c r="DJ26" s="644"/>
      <c r="DK26" s="645"/>
      <c r="DL26" s="649" t="s">
        <v>235</v>
      </c>
      <c r="DM26" s="644"/>
      <c r="DN26" s="644"/>
      <c r="DO26" s="644"/>
      <c r="DP26" s="644"/>
      <c r="DQ26" s="644"/>
      <c r="DR26" s="644"/>
      <c r="DS26" s="644"/>
      <c r="DT26" s="644"/>
      <c r="DU26" s="644"/>
      <c r="DV26" s="645"/>
      <c r="DW26" s="646" t="s">
        <v>235</v>
      </c>
      <c r="DX26" s="675"/>
      <c r="DY26" s="675"/>
      <c r="DZ26" s="675"/>
      <c r="EA26" s="675"/>
      <c r="EB26" s="675"/>
      <c r="EC26" s="677"/>
    </row>
    <row r="27" spans="2:133" ht="11.25" customHeight="1">
      <c r="B27" s="638" t="s">
        <v>295</v>
      </c>
      <c r="C27" s="639"/>
      <c r="D27" s="639"/>
      <c r="E27" s="639"/>
      <c r="F27" s="639"/>
      <c r="G27" s="639"/>
      <c r="H27" s="639"/>
      <c r="I27" s="639"/>
      <c r="J27" s="639"/>
      <c r="K27" s="639"/>
      <c r="L27" s="639"/>
      <c r="M27" s="639"/>
      <c r="N27" s="639"/>
      <c r="O27" s="639"/>
      <c r="P27" s="639"/>
      <c r="Q27" s="640"/>
      <c r="R27" s="641">
        <v>740516</v>
      </c>
      <c r="S27" s="644"/>
      <c r="T27" s="644"/>
      <c r="U27" s="644"/>
      <c r="V27" s="644"/>
      <c r="W27" s="644"/>
      <c r="X27" s="644"/>
      <c r="Y27" s="645"/>
      <c r="Z27" s="703">
        <v>8</v>
      </c>
      <c r="AA27" s="703"/>
      <c r="AB27" s="703"/>
      <c r="AC27" s="703"/>
      <c r="AD27" s="704" t="s">
        <v>235</v>
      </c>
      <c r="AE27" s="704"/>
      <c r="AF27" s="704"/>
      <c r="AG27" s="704"/>
      <c r="AH27" s="704"/>
      <c r="AI27" s="704"/>
      <c r="AJ27" s="704"/>
      <c r="AK27" s="704"/>
      <c r="AL27" s="646" t="s">
        <v>169</v>
      </c>
      <c r="AM27" s="647"/>
      <c r="AN27" s="647"/>
      <c r="AO27" s="705"/>
      <c r="AP27" s="638" t="s">
        <v>296</v>
      </c>
      <c r="AQ27" s="639"/>
      <c r="AR27" s="639"/>
      <c r="AS27" s="639"/>
      <c r="AT27" s="639"/>
      <c r="AU27" s="639"/>
      <c r="AV27" s="639"/>
      <c r="AW27" s="639"/>
      <c r="AX27" s="639"/>
      <c r="AY27" s="639"/>
      <c r="AZ27" s="639"/>
      <c r="BA27" s="639"/>
      <c r="BB27" s="639"/>
      <c r="BC27" s="639"/>
      <c r="BD27" s="639"/>
      <c r="BE27" s="639"/>
      <c r="BF27" s="640"/>
      <c r="BG27" s="641">
        <v>1958823</v>
      </c>
      <c r="BH27" s="644"/>
      <c r="BI27" s="644"/>
      <c r="BJ27" s="644"/>
      <c r="BK27" s="644"/>
      <c r="BL27" s="644"/>
      <c r="BM27" s="644"/>
      <c r="BN27" s="645"/>
      <c r="BO27" s="703">
        <v>100</v>
      </c>
      <c r="BP27" s="703"/>
      <c r="BQ27" s="703"/>
      <c r="BR27" s="703"/>
      <c r="BS27" s="649">
        <v>22063</v>
      </c>
      <c r="BT27" s="644"/>
      <c r="BU27" s="644"/>
      <c r="BV27" s="644"/>
      <c r="BW27" s="644"/>
      <c r="BX27" s="644"/>
      <c r="BY27" s="644"/>
      <c r="BZ27" s="644"/>
      <c r="CA27" s="644"/>
      <c r="CB27" s="684"/>
      <c r="CD27" s="685" t="s">
        <v>297</v>
      </c>
      <c r="CE27" s="682"/>
      <c r="CF27" s="682"/>
      <c r="CG27" s="682"/>
      <c r="CH27" s="682"/>
      <c r="CI27" s="682"/>
      <c r="CJ27" s="682"/>
      <c r="CK27" s="682"/>
      <c r="CL27" s="682"/>
      <c r="CM27" s="682"/>
      <c r="CN27" s="682"/>
      <c r="CO27" s="682"/>
      <c r="CP27" s="682"/>
      <c r="CQ27" s="683"/>
      <c r="CR27" s="641">
        <v>717064</v>
      </c>
      <c r="CS27" s="642"/>
      <c r="CT27" s="642"/>
      <c r="CU27" s="642"/>
      <c r="CV27" s="642"/>
      <c r="CW27" s="642"/>
      <c r="CX27" s="642"/>
      <c r="CY27" s="643"/>
      <c r="CZ27" s="646">
        <v>7.9</v>
      </c>
      <c r="DA27" s="675"/>
      <c r="DB27" s="675"/>
      <c r="DC27" s="676"/>
      <c r="DD27" s="649">
        <v>241520</v>
      </c>
      <c r="DE27" s="642"/>
      <c r="DF27" s="642"/>
      <c r="DG27" s="642"/>
      <c r="DH27" s="642"/>
      <c r="DI27" s="642"/>
      <c r="DJ27" s="642"/>
      <c r="DK27" s="643"/>
      <c r="DL27" s="649">
        <v>240394</v>
      </c>
      <c r="DM27" s="642"/>
      <c r="DN27" s="642"/>
      <c r="DO27" s="642"/>
      <c r="DP27" s="642"/>
      <c r="DQ27" s="642"/>
      <c r="DR27" s="642"/>
      <c r="DS27" s="642"/>
      <c r="DT27" s="642"/>
      <c r="DU27" s="642"/>
      <c r="DV27" s="643"/>
      <c r="DW27" s="646">
        <v>4.2</v>
      </c>
      <c r="DX27" s="675"/>
      <c r="DY27" s="675"/>
      <c r="DZ27" s="675"/>
      <c r="EA27" s="675"/>
      <c r="EB27" s="675"/>
      <c r="EC27" s="677"/>
    </row>
    <row r="28" spans="2:133" ht="11.25" customHeight="1">
      <c r="B28" s="746" t="s">
        <v>298</v>
      </c>
      <c r="C28" s="747"/>
      <c r="D28" s="747"/>
      <c r="E28" s="747"/>
      <c r="F28" s="747"/>
      <c r="G28" s="747"/>
      <c r="H28" s="747"/>
      <c r="I28" s="747"/>
      <c r="J28" s="747"/>
      <c r="K28" s="747"/>
      <c r="L28" s="747"/>
      <c r="M28" s="747"/>
      <c r="N28" s="747"/>
      <c r="O28" s="747"/>
      <c r="P28" s="747"/>
      <c r="Q28" s="748"/>
      <c r="R28" s="641" t="s">
        <v>235</v>
      </c>
      <c r="S28" s="644"/>
      <c r="T28" s="644"/>
      <c r="U28" s="644"/>
      <c r="V28" s="644"/>
      <c r="W28" s="644"/>
      <c r="X28" s="644"/>
      <c r="Y28" s="645"/>
      <c r="Z28" s="703" t="s">
        <v>146</v>
      </c>
      <c r="AA28" s="703"/>
      <c r="AB28" s="703"/>
      <c r="AC28" s="703"/>
      <c r="AD28" s="704" t="s">
        <v>235</v>
      </c>
      <c r="AE28" s="704"/>
      <c r="AF28" s="704"/>
      <c r="AG28" s="704"/>
      <c r="AH28" s="704"/>
      <c r="AI28" s="704"/>
      <c r="AJ28" s="704"/>
      <c r="AK28" s="704"/>
      <c r="AL28" s="646" t="s">
        <v>241</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299</v>
      </c>
      <c r="CE28" s="682"/>
      <c r="CF28" s="682"/>
      <c r="CG28" s="682"/>
      <c r="CH28" s="682"/>
      <c r="CI28" s="682"/>
      <c r="CJ28" s="682"/>
      <c r="CK28" s="682"/>
      <c r="CL28" s="682"/>
      <c r="CM28" s="682"/>
      <c r="CN28" s="682"/>
      <c r="CO28" s="682"/>
      <c r="CP28" s="682"/>
      <c r="CQ28" s="683"/>
      <c r="CR28" s="641">
        <v>1177308</v>
      </c>
      <c r="CS28" s="644"/>
      <c r="CT28" s="644"/>
      <c r="CU28" s="644"/>
      <c r="CV28" s="644"/>
      <c r="CW28" s="644"/>
      <c r="CX28" s="644"/>
      <c r="CY28" s="645"/>
      <c r="CZ28" s="646">
        <v>13</v>
      </c>
      <c r="DA28" s="675"/>
      <c r="DB28" s="675"/>
      <c r="DC28" s="676"/>
      <c r="DD28" s="649">
        <v>1039486</v>
      </c>
      <c r="DE28" s="644"/>
      <c r="DF28" s="644"/>
      <c r="DG28" s="644"/>
      <c r="DH28" s="644"/>
      <c r="DI28" s="644"/>
      <c r="DJ28" s="644"/>
      <c r="DK28" s="645"/>
      <c r="DL28" s="649">
        <v>1039486</v>
      </c>
      <c r="DM28" s="644"/>
      <c r="DN28" s="644"/>
      <c r="DO28" s="644"/>
      <c r="DP28" s="644"/>
      <c r="DQ28" s="644"/>
      <c r="DR28" s="644"/>
      <c r="DS28" s="644"/>
      <c r="DT28" s="644"/>
      <c r="DU28" s="644"/>
      <c r="DV28" s="645"/>
      <c r="DW28" s="646">
        <v>18.100000000000001</v>
      </c>
      <c r="DX28" s="675"/>
      <c r="DY28" s="675"/>
      <c r="DZ28" s="675"/>
      <c r="EA28" s="675"/>
      <c r="EB28" s="675"/>
      <c r="EC28" s="677"/>
    </row>
    <row r="29" spans="2:133" ht="11.25" customHeight="1">
      <c r="B29" s="638" t="s">
        <v>300</v>
      </c>
      <c r="C29" s="639"/>
      <c r="D29" s="639"/>
      <c r="E29" s="639"/>
      <c r="F29" s="639"/>
      <c r="G29" s="639"/>
      <c r="H29" s="639"/>
      <c r="I29" s="639"/>
      <c r="J29" s="639"/>
      <c r="K29" s="639"/>
      <c r="L29" s="639"/>
      <c r="M29" s="639"/>
      <c r="N29" s="639"/>
      <c r="O29" s="639"/>
      <c r="P29" s="639"/>
      <c r="Q29" s="640"/>
      <c r="R29" s="641">
        <v>770830</v>
      </c>
      <c r="S29" s="644"/>
      <c r="T29" s="644"/>
      <c r="U29" s="644"/>
      <c r="V29" s="644"/>
      <c r="W29" s="644"/>
      <c r="X29" s="644"/>
      <c r="Y29" s="645"/>
      <c r="Z29" s="703">
        <v>8.3000000000000007</v>
      </c>
      <c r="AA29" s="703"/>
      <c r="AB29" s="703"/>
      <c r="AC29" s="703"/>
      <c r="AD29" s="704" t="s">
        <v>235</v>
      </c>
      <c r="AE29" s="704"/>
      <c r="AF29" s="704"/>
      <c r="AG29" s="704"/>
      <c r="AH29" s="704"/>
      <c r="AI29" s="704"/>
      <c r="AJ29" s="704"/>
      <c r="AK29" s="704"/>
      <c r="AL29" s="646" t="s">
        <v>241</v>
      </c>
      <c r="AM29" s="647"/>
      <c r="AN29" s="647"/>
      <c r="AO29" s="705"/>
      <c r="AP29" s="715" t="s">
        <v>218</v>
      </c>
      <c r="AQ29" s="716"/>
      <c r="AR29" s="716"/>
      <c r="AS29" s="716"/>
      <c r="AT29" s="716"/>
      <c r="AU29" s="716"/>
      <c r="AV29" s="716"/>
      <c r="AW29" s="716"/>
      <c r="AX29" s="716"/>
      <c r="AY29" s="716"/>
      <c r="AZ29" s="716"/>
      <c r="BA29" s="716"/>
      <c r="BB29" s="716"/>
      <c r="BC29" s="716"/>
      <c r="BD29" s="716"/>
      <c r="BE29" s="716"/>
      <c r="BF29" s="717"/>
      <c r="BG29" s="715" t="s">
        <v>301</v>
      </c>
      <c r="BH29" s="743"/>
      <c r="BI29" s="743"/>
      <c r="BJ29" s="743"/>
      <c r="BK29" s="743"/>
      <c r="BL29" s="743"/>
      <c r="BM29" s="743"/>
      <c r="BN29" s="743"/>
      <c r="BO29" s="743"/>
      <c r="BP29" s="743"/>
      <c r="BQ29" s="744"/>
      <c r="BR29" s="715" t="s">
        <v>302</v>
      </c>
      <c r="BS29" s="743"/>
      <c r="BT29" s="743"/>
      <c r="BU29" s="743"/>
      <c r="BV29" s="743"/>
      <c r="BW29" s="743"/>
      <c r="BX29" s="743"/>
      <c r="BY29" s="743"/>
      <c r="BZ29" s="743"/>
      <c r="CA29" s="743"/>
      <c r="CB29" s="744"/>
      <c r="CD29" s="725" t="s">
        <v>303</v>
      </c>
      <c r="CE29" s="726"/>
      <c r="CF29" s="685" t="s">
        <v>304</v>
      </c>
      <c r="CG29" s="682"/>
      <c r="CH29" s="682"/>
      <c r="CI29" s="682"/>
      <c r="CJ29" s="682"/>
      <c r="CK29" s="682"/>
      <c r="CL29" s="682"/>
      <c r="CM29" s="682"/>
      <c r="CN29" s="682"/>
      <c r="CO29" s="682"/>
      <c r="CP29" s="682"/>
      <c r="CQ29" s="683"/>
      <c r="CR29" s="641">
        <v>1176894</v>
      </c>
      <c r="CS29" s="642"/>
      <c r="CT29" s="642"/>
      <c r="CU29" s="642"/>
      <c r="CV29" s="642"/>
      <c r="CW29" s="642"/>
      <c r="CX29" s="642"/>
      <c r="CY29" s="643"/>
      <c r="CZ29" s="646">
        <v>13</v>
      </c>
      <c r="DA29" s="675"/>
      <c r="DB29" s="675"/>
      <c r="DC29" s="676"/>
      <c r="DD29" s="649">
        <v>1039072</v>
      </c>
      <c r="DE29" s="642"/>
      <c r="DF29" s="642"/>
      <c r="DG29" s="642"/>
      <c r="DH29" s="642"/>
      <c r="DI29" s="642"/>
      <c r="DJ29" s="642"/>
      <c r="DK29" s="643"/>
      <c r="DL29" s="649">
        <v>1039072</v>
      </c>
      <c r="DM29" s="642"/>
      <c r="DN29" s="642"/>
      <c r="DO29" s="642"/>
      <c r="DP29" s="642"/>
      <c r="DQ29" s="642"/>
      <c r="DR29" s="642"/>
      <c r="DS29" s="642"/>
      <c r="DT29" s="642"/>
      <c r="DU29" s="642"/>
      <c r="DV29" s="643"/>
      <c r="DW29" s="646">
        <v>18.100000000000001</v>
      </c>
      <c r="DX29" s="675"/>
      <c r="DY29" s="675"/>
      <c r="DZ29" s="675"/>
      <c r="EA29" s="675"/>
      <c r="EB29" s="675"/>
      <c r="EC29" s="677"/>
    </row>
    <row r="30" spans="2:133" ht="11.25" customHeight="1">
      <c r="B30" s="638" t="s">
        <v>305</v>
      </c>
      <c r="C30" s="639"/>
      <c r="D30" s="639"/>
      <c r="E30" s="639"/>
      <c r="F30" s="639"/>
      <c r="G30" s="639"/>
      <c r="H30" s="639"/>
      <c r="I30" s="639"/>
      <c r="J30" s="639"/>
      <c r="K30" s="639"/>
      <c r="L30" s="639"/>
      <c r="M30" s="639"/>
      <c r="N30" s="639"/>
      <c r="O30" s="639"/>
      <c r="P30" s="639"/>
      <c r="Q30" s="640"/>
      <c r="R30" s="641">
        <v>30961</v>
      </c>
      <c r="S30" s="644"/>
      <c r="T30" s="644"/>
      <c r="U30" s="644"/>
      <c r="V30" s="644"/>
      <c r="W30" s="644"/>
      <c r="X30" s="644"/>
      <c r="Y30" s="645"/>
      <c r="Z30" s="703">
        <v>0.3</v>
      </c>
      <c r="AA30" s="703"/>
      <c r="AB30" s="703"/>
      <c r="AC30" s="703"/>
      <c r="AD30" s="704">
        <v>50</v>
      </c>
      <c r="AE30" s="704"/>
      <c r="AF30" s="704"/>
      <c r="AG30" s="704"/>
      <c r="AH30" s="704"/>
      <c r="AI30" s="704"/>
      <c r="AJ30" s="704"/>
      <c r="AK30" s="704"/>
      <c r="AL30" s="646">
        <v>0</v>
      </c>
      <c r="AM30" s="647"/>
      <c r="AN30" s="647"/>
      <c r="AO30" s="705"/>
      <c r="AP30" s="731" t="s">
        <v>306</v>
      </c>
      <c r="AQ30" s="732"/>
      <c r="AR30" s="732"/>
      <c r="AS30" s="732"/>
      <c r="AT30" s="737" t="s">
        <v>307</v>
      </c>
      <c r="AU30" s="210"/>
      <c r="AV30" s="210"/>
      <c r="AW30" s="210"/>
      <c r="AX30" s="740" t="s">
        <v>183</v>
      </c>
      <c r="AY30" s="741"/>
      <c r="AZ30" s="741"/>
      <c r="BA30" s="741"/>
      <c r="BB30" s="741"/>
      <c r="BC30" s="741"/>
      <c r="BD30" s="741"/>
      <c r="BE30" s="741"/>
      <c r="BF30" s="742"/>
      <c r="BG30" s="721">
        <v>99.7</v>
      </c>
      <c r="BH30" s="722"/>
      <c r="BI30" s="722"/>
      <c r="BJ30" s="722"/>
      <c r="BK30" s="722"/>
      <c r="BL30" s="722"/>
      <c r="BM30" s="723">
        <v>99.2</v>
      </c>
      <c r="BN30" s="722"/>
      <c r="BO30" s="722"/>
      <c r="BP30" s="722"/>
      <c r="BQ30" s="724"/>
      <c r="BR30" s="721">
        <v>99.4</v>
      </c>
      <c r="BS30" s="722"/>
      <c r="BT30" s="722"/>
      <c r="BU30" s="722"/>
      <c r="BV30" s="722"/>
      <c r="BW30" s="722"/>
      <c r="BX30" s="723">
        <v>97.5</v>
      </c>
      <c r="BY30" s="722"/>
      <c r="BZ30" s="722"/>
      <c r="CA30" s="722"/>
      <c r="CB30" s="724"/>
      <c r="CD30" s="727"/>
      <c r="CE30" s="728"/>
      <c r="CF30" s="685" t="s">
        <v>308</v>
      </c>
      <c r="CG30" s="682"/>
      <c r="CH30" s="682"/>
      <c r="CI30" s="682"/>
      <c r="CJ30" s="682"/>
      <c r="CK30" s="682"/>
      <c r="CL30" s="682"/>
      <c r="CM30" s="682"/>
      <c r="CN30" s="682"/>
      <c r="CO30" s="682"/>
      <c r="CP30" s="682"/>
      <c r="CQ30" s="683"/>
      <c r="CR30" s="641">
        <v>1134984</v>
      </c>
      <c r="CS30" s="644"/>
      <c r="CT30" s="644"/>
      <c r="CU30" s="644"/>
      <c r="CV30" s="644"/>
      <c r="CW30" s="644"/>
      <c r="CX30" s="644"/>
      <c r="CY30" s="645"/>
      <c r="CZ30" s="646">
        <v>12.5</v>
      </c>
      <c r="DA30" s="675"/>
      <c r="DB30" s="675"/>
      <c r="DC30" s="676"/>
      <c r="DD30" s="649">
        <v>1009151</v>
      </c>
      <c r="DE30" s="644"/>
      <c r="DF30" s="644"/>
      <c r="DG30" s="644"/>
      <c r="DH30" s="644"/>
      <c r="DI30" s="644"/>
      <c r="DJ30" s="644"/>
      <c r="DK30" s="645"/>
      <c r="DL30" s="649">
        <v>1009151</v>
      </c>
      <c r="DM30" s="644"/>
      <c r="DN30" s="644"/>
      <c r="DO30" s="644"/>
      <c r="DP30" s="644"/>
      <c r="DQ30" s="644"/>
      <c r="DR30" s="644"/>
      <c r="DS30" s="644"/>
      <c r="DT30" s="644"/>
      <c r="DU30" s="644"/>
      <c r="DV30" s="645"/>
      <c r="DW30" s="646">
        <v>17.600000000000001</v>
      </c>
      <c r="DX30" s="675"/>
      <c r="DY30" s="675"/>
      <c r="DZ30" s="675"/>
      <c r="EA30" s="675"/>
      <c r="EB30" s="675"/>
      <c r="EC30" s="677"/>
    </row>
    <row r="31" spans="2:133" ht="11.25" customHeight="1">
      <c r="B31" s="638" t="s">
        <v>309</v>
      </c>
      <c r="C31" s="639"/>
      <c r="D31" s="639"/>
      <c r="E31" s="639"/>
      <c r="F31" s="639"/>
      <c r="G31" s="639"/>
      <c r="H31" s="639"/>
      <c r="I31" s="639"/>
      <c r="J31" s="639"/>
      <c r="K31" s="639"/>
      <c r="L31" s="639"/>
      <c r="M31" s="639"/>
      <c r="N31" s="639"/>
      <c r="O31" s="639"/>
      <c r="P31" s="639"/>
      <c r="Q31" s="640"/>
      <c r="R31" s="641">
        <v>43686</v>
      </c>
      <c r="S31" s="644"/>
      <c r="T31" s="644"/>
      <c r="U31" s="644"/>
      <c r="V31" s="644"/>
      <c r="W31" s="644"/>
      <c r="X31" s="644"/>
      <c r="Y31" s="645"/>
      <c r="Z31" s="703">
        <v>0.5</v>
      </c>
      <c r="AA31" s="703"/>
      <c r="AB31" s="703"/>
      <c r="AC31" s="703"/>
      <c r="AD31" s="704" t="s">
        <v>146</v>
      </c>
      <c r="AE31" s="704"/>
      <c r="AF31" s="704"/>
      <c r="AG31" s="704"/>
      <c r="AH31" s="704"/>
      <c r="AI31" s="704"/>
      <c r="AJ31" s="704"/>
      <c r="AK31" s="704"/>
      <c r="AL31" s="646" t="s">
        <v>235</v>
      </c>
      <c r="AM31" s="647"/>
      <c r="AN31" s="647"/>
      <c r="AO31" s="705"/>
      <c r="AP31" s="733"/>
      <c r="AQ31" s="734"/>
      <c r="AR31" s="734"/>
      <c r="AS31" s="734"/>
      <c r="AT31" s="738"/>
      <c r="AU31" s="209" t="s">
        <v>310</v>
      </c>
      <c r="AV31" s="209"/>
      <c r="AW31" s="209"/>
      <c r="AX31" s="638" t="s">
        <v>311</v>
      </c>
      <c r="AY31" s="639"/>
      <c r="AZ31" s="639"/>
      <c r="BA31" s="639"/>
      <c r="BB31" s="639"/>
      <c r="BC31" s="639"/>
      <c r="BD31" s="639"/>
      <c r="BE31" s="639"/>
      <c r="BF31" s="640"/>
      <c r="BG31" s="719">
        <v>99.7</v>
      </c>
      <c r="BH31" s="642"/>
      <c r="BI31" s="642"/>
      <c r="BJ31" s="642"/>
      <c r="BK31" s="642"/>
      <c r="BL31" s="642"/>
      <c r="BM31" s="647">
        <v>99.1</v>
      </c>
      <c r="BN31" s="720"/>
      <c r="BO31" s="720"/>
      <c r="BP31" s="720"/>
      <c r="BQ31" s="681"/>
      <c r="BR31" s="719">
        <v>99.6</v>
      </c>
      <c r="BS31" s="642"/>
      <c r="BT31" s="642"/>
      <c r="BU31" s="642"/>
      <c r="BV31" s="642"/>
      <c r="BW31" s="642"/>
      <c r="BX31" s="647">
        <v>99.2</v>
      </c>
      <c r="BY31" s="720"/>
      <c r="BZ31" s="720"/>
      <c r="CA31" s="720"/>
      <c r="CB31" s="681"/>
      <c r="CD31" s="727"/>
      <c r="CE31" s="728"/>
      <c r="CF31" s="685" t="s">
        <v>312</v>
      </c>
      <c r="CG31" s="682"/>
      <c r="CH31" s="682"/>
      <c r="CI31" s="682"/>
      <c r="CJ31" s="682"/>
      <c r="CK31" s="682"/>
      <c r="CL31" s="682"/>
      <c r="CM31" s="682"/>
      <c r="CN31" s="682"/>
      <c r="CO31" s="682"/>
      <c r="CP31" s="682"/>
      <c r="CQ31" s="683"/>
      <c r="CR31" s="641">
        <v>41910</v>
      </c>
      <c r="CS31" s="642"/>
      <c r="CT31" s="642"/>
      <c r="CU31" s="642"/>
      <c r="CV31" s="642"/>
      <c r="CW31" s="642"/>
      <c r="CX31" s="642"/>
      <c r="CY31" s="643"/>
      <c r="CZ31" s="646">
        <v>0.5</v>
      </c>
      <c r="DA31" s="675"/>
      <c r="DB31" s="675"/>
      <c r="DC31" s="676"/>
      <c r="DD31" s="649">
        <v>29921</v>
      </c>
      <c r="DE31" s="642"/>
      <c r="DF31" s="642"/>
      <c r="DG31" s="642"/>
      <c r="DH31" s="642"/>
      <c r="DI31" s="642"/>
      <c r="DJ31" s="642"/>
      <c r="DK31" s="643"/>
      <c r="DL31" s="649">
        <v>29921</v>
      </c>
      <c r="DM31" s="642"/>
      <c r="DN31" s="642"/>
      <c r="DO31" s="642"/>
      <c r="DP31" s="642"/>
      <c r="DQ31" s="642"/>
      <c r="DR31" s="642"/>
      <c r="DS31" s="642"/>
      <c r="DT31" s="642"/>
      <c r="DU31" s="642"/>
      <c r="DV31" s="643"/>
      <c r="DW31" s="646">
        <v>0.5</v>
      </c>
      <c r="DX31" s="675"/>
      <c r="DY31" s="675"/>
      <c r="DZ31" s="675"/>
      <c r="EA31" s="675"/>
      <c r="EB31" s="675"/>
      <c r="EC31" s="677"/>
    </row>
    <row r="32" spans="2:133" ht="11.25" customHeight="1">
      <c r="B32" s="638" t="s">
        <v>313</v>
      </c>
      <c r="C32" s="639"/>
      <c r="D32" s="639"/>
      <c r="E32" s="639"/>
      <c r="F32" s="639"/>
      <c r="G32" s="639"/>
      <c r="H32" s="639"/>
      <c r="I32" s="639"/>
      <c r="J32" s="639"/>
      <c r="K32" s="639"/>
      <c r="L32" s="639"/>
      <c r="M32" s="639"/>
      <c r="N32" s="639"/>
      <c r="O32" s="639"/>
      <c r="P32" s="639"/>
      <c r="Q32" s="640"/>
      <c r="R32" s="641">
        <v>266237</v>
      </c>
      <c r="S32" s="644"/>
      <c r="T32" s="644"/>
      <c r="U32" s="644"/>
      <c r="V32" s="644"/>
      <c r="W32" s="644"/>
      <c r="X32" s="644"/>
      <c r="Y32" s="645"/>
      <c r="Z32" s="703">
        <v>2.9</v>
      </c>
      <c r="AA32" s="703"/>
      <c r="AB32" s="703"/>
      <c r="AC32" s="703"/>
      <c r="AD32" s="704" t="s">
        <v>235</v>
      </c>
      <c r="AE32" s="704"/>
      <c r="AF32" s="704"/>
      <c r="AG32" s="704"/>
      <c r="AH32" s="704"/>
      <c r="AI32" s="704"/>
      <c r="AJ32" s="704"/>
      <c r="AK32" s="704"/>
      <c r="AL32" s="646" t="s">
        <v>146</v>
      </c>
      <c r="AM32" s="647"/>
      <c r="AN32" s="647"/>
      <c r="AO32" s="705"/>
      <c r="AP32" s="735"/>
      <c r="AQ32" s="736"/>
      <c r="AR32" s="736"/>
      <c r="AS32" s="736"/>
      <c r="AT32" s="739"/>
      <c r="AU32" s="211"/>
      <c r="AV32" s="211"/>
      <c r="AW32" s="211"/>
      <c r="AX32" s="653" t="s">
        <v>314</v>
      </c>
      <c r="AY32" s="654"/>
      <c r="AZ32" s="654"/>
      <c r="BA32" s="654"/>
      <c r="BB32" s="654"/>
      <c r="BC32" s="654"/>
      <c r="BD32" s="654"/>
      <c r="BE32" s="654"/>
      <c r="BF32" s="655"/>
      <c r="BG32" s="718">
        <v>99.6</v>
      </c>
      <c r="BH32" s="657"/>
      <c r="BI32" s="657"/>
      <c r="BJ32" s="657"/>
      <c r="BK32" s="657"/>
      <c r="BL32" s="657"/>
      <c r="BM32" s="701">
        <v>99.1</v>
      </c>
      <c r="BN32" s="657"/>
      <c r="BO32" s="657"/>
      <c r="BP32" s="657"/>
      <c r="BQ32" s="694"/>
      <c r="BR32" s="718">
        <v>99</v>
      </c>
      <c r="BS32" s="657"/>
      <c r="BT32" s="657"/>
      <c r="BU32" s="657"/>
      <c r="BV32" s="657"/>
      <c r="BW32" s="657"/>
      <c r="BX32" s="701">
        <v>94.7</v>
      </c>
      <c r="BY32" s="657"/>
      <c r="BZ32" s="657"/>
      <c r="CA32" s="657"/>
      <c r="CB32" s="694"/>
      <c r="CD32" s="729"/>
      <c r="CE32" s="730"/>
      <c r="CF32" s="685" t="s">
        <v>315</v>
      </c>
      <c r="CG32" s="682"/>
      <c r="CH32" s="682"/>
      <c r="CI32" s="682"/>
      <c r="CJ32" s="682"/>
      <c r="CK32" s="682"/>
      <c r="CL32" s="682"/>
      <c r="CM32" s="682"/>
      <c r="CN32" s="682"/>
      <c r="CO32" s="682"/>
      <c r="CP32" s="682"/>
      <c r="CQ32" s="683"/>
      <c r="CR32" s="641">
        <v>414</v>
      </c>
      <c r="CS32" s="644"/>
      <c r="CT32" s="644"/>
      <c r="CU32" s="644"/>
      <c r="CV32" s="644"/>
      <c r="CW32" s="644"/>
      <c r="CX32" s="644"/>
      <c r="CY32" s="645"/>
      <c r="CZ32" s="646">
        <v>0</v>
      </c>
      <c r="DA32" s="675"/>
      <c r="DB32" s="675"/>
      <c r="DC32" s="676"/>
      <c r="DD32" s="649">
        <v>414</v>
      </c>
      <c r="DE32" s="644"/>
      <c r="DF32" s="644"/>
      <c r="DG32" s="644"/>
      <c r="DH32" s="644"/>
      <c r="DI32" s="644"/>
      <c r="DJ32" s="644"/>
      <c r="DK32" s="645"/>
      <c r="DL32" s="649">
        <v>414</v>
      </c>
      <c r="DM32" s="644"/>
      <c r="DN32" s="644"/>
      <c r="DO32" s="644"/>
      <c r="DP32" s="644"/>
      <c r="DQ32" s="644"/>
      <c r="DR32" s="644"/>
      <c r="DS32" s="644"/>
      <c r="DT32" s="644"/>
      <c r="DU32" s="644"/>
      <c r="DV32" s="645"/>
      <c r="DW32" s="646">
        <v>0</v>
      </c>
      <c r="DX32" s="675"/>
      <c r="DY32" s="675"/>
      <c r="DZ32" s="675"/>
      <c r="EA32" s="675"/>
      <c r="EB32" s="675"/>
      <c r="EC32" s="677"/>
    </row>
    <row r="33" spans="2:133" ht="11.25" customHeight="1">
      <c r="B33" s="638" t="s">
        <v>316</v>
      </c>
      <c r="C33" s="639"/>
      <c r="D33" s="639"/>
      <c r="E33" s="639"/>
      <c r="F33" s="639"/>
      <c r="G33" s="639"/>
      <c r="H33" s="639"/>
      <c r="I33" s="639"/>
      <c r="J33" s="639"/>
      <c r="K33" s="639"/>
      <c r="L33" s="639"/>
      <c r="M33" s="639"/>
      <c r="N33" s="639"/>
      <c r="O33" s="639"/>
      <c r="P33" s="639"/>
      <c r="Q33" s="640"/>
      <c r="R33" s="641">
        <v>204654</v>
      </c>
      <c r="S33" s="644"/>
      <c r="T33" s="644"/>
      <c r="U33" s="644"/>
      <c r="V33" s="644"/>
      <c r="W33" s="644"/>
      <c r="X33" s="644"/>
      <c r="Y33" s="645"/>
      <c r="Z33" s="703">
        <v>2.2000000000000002</v>
      </c>
      <c r="AA33" s="703"/>
      <c r="AB33" s="703"/>
      <c r="AC33" s="703"/>
      <c r="AD33" s="704" t="s">
        <v>169</v>
      </c>
      <c r="AE33" s="704"/>
      <c r="AF33" s="704"/>
      <c r="AG33" s="704"/>
      <c r="AH33" s="704"/>
      <c r="AI33" s="704"/>
      <c r="AJ33" s="704"/>
      <c r="AK33" s="704"/>
      <c r="AL33" s="646" t="s">
        <v>235</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317</v>
      </c>
      <c r="CE33" s="682"/>
      <c r="CF33" s="682"/>
      <c r="CG33" s="682"/>
      <c r="CH33" s="682"/>
      <c r="CI33" s="682"/>
      <c r="CJ33" s="682"/>
      <c r="CK33" s="682"/>
      <c r="CL33" s="682"/>
      <c r="CM33" s="682"/>
      <c r="CN33" s="682"/>
      <c r="CO33" s="682"/>
      <c r="CP33" s="682"/>
      <c r="CQ33" s="683"/>
      <c r="CR33" s="641">
        <v>4038134</v>
      </c>
      <c r="CS33" s="642"/>
      <c r="CT33" s="642"/>
      <c r="CU33" s="642"/>
      <c r="CV33" s="642"/>
      <c r="CW33" s="642"/>
      <c r="CX33" s="642"/>
      <c r="CY33" s="643"/>
      <c r="CZ33" s="646">
        <v>44.5</v>
      </c>
      <c r="DA33" s="675"/>
      <c r="DB33" s="675"/>
      <c r="DC33" s="676"/>
      <c r="DD33" s="649">
        <v>3461142</v>
      </c>
      <c r="DE33" s="642"/>
      <c r="DF33" s="642"/>
      <c r="DG33" s="642"/>
      <c r="DH33" s="642"/>
      <c r="DI33" s="642"/>
      <c r="DJ33" s="642"/>
      <c r="DK33" s="643"/>
      <c r="DL33" s="649">
        <v>2555900</v>
      </c>
      <c r="DM33" s="642"/>
      <c r="DN33" s="642"/>
      <c r="DO33" s="642"/>
      <c r="DP33" s="642"/>
      <c r="DQ33" s="642"/>
      <c r="DR33" s="642"/>
      <c r="DS33" s="642"/>
      <c r="DT33" s="642"/>
      <c r="DU33" s="642"/>
      <c r="DV33" s="643"/>
      <c r="DW33" s="646">
        <v>44.6</v>
      </c>
      <c r="DX33" s="675"/>
      <c r="DY33" s="675"/>
      <c r="DZ33" s="675"/>
      <c r="EA33" s="675"/>
      <c r="EB33" s="675"/>
      <c r="EC33" s="677"/>
    </row>
    <row r="34" spans="2:133" ht="11.25" customHeight="1">
      <c r="B34" s="638" t="s">
        <v>318</v>
      </c>
      <c r="C34" s="639"/>
      <c r="D34" s="639"/>
      <c r="E34" s="639"/>
      <c r="F34" s="639"/>
      <c r="G34" s="639"/>
      <c r="H34" s="639"/>
      <c r="I34" s="639"/>
      <c r="J34" s="639"/>
      <c r="K34" s="639"/>
      <c r="L34" s="639"/>
      <c r="M34" s="639"/>
      <c r="N34" s="639"/>
      <c r="O34" s="639"/>
      <c r="P34" s="639"/>
      <c r="Q34" s="640"/>
      <c r="R34" s="641">
        <v>185399</v>
      </c>
      <c r="S34" s="644"/>
      <c r="T34" s="644"/>
      <c r="U34" s="644"/>
      <c r="V34" s="644"/>
      <c r="W34" s="644"/>
      <c r="X34" s="644"/>
      <c r="Y34" s="645"/>
      <c r="Z34" s="703">
        <v>2</v>
      </c>
      <c r="AA34" s="703"/>
      <c r="AB34" s="703"/>
      <c r="AC34" s="703"/>
      <c r="AD34" s="704">
        <v>2632</v>
      </c>
      <c r="AE34" s="704"/>
      <c r="AF34" s="704"/>
      <c r="AG34" s="704"/>
      <c r="AH34" s="704"/>
      <c r="AI34" s="704"/>
      <c r="AJ34" s="704"/>
      <c r="AK34" s="704"/>
      <c r="AL34" s="646">
        <v>0</v>
      </c>
      <c r="AM34" s="647"/>
      <c r="AN34" s="647"/>
      <c r="AO34" s="705"/>
      <c r="AP34" s="214"/>
      <c r="AQ34" s="715" t="s">
        <v>319</v>
      </c>
      <c r="AR34" s="716"/>
      <c r="AS34" s="716"/>
      <c r="AT34" s="716"/>
      <c r="AU34" s="716"/>
      <c r="AV34" s="716"/>
      <c r="AW34" s="716"/>
      <c r="AX34" s="716"/>
      <c r="AY34" s="716"/>
      <c r="AZ34" s="716"/>
      <c r="BA34" s="716"/>
      <c r="BB34" s="716"/>
      <c r="BC34" s="716"/>
      <c r="BD34" s="716"/>
      <c r="BE34" s="716"/>
      <c r="BF34" s="717"/>
      <c r="BG34" s="715" t="s">
        <v>320</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321</v>
      </c>
      <c r="CE34" s="682"/>
      <c r="CF34" s="682"/>
      <c r="CG34" s="682"/>
      <c r="CH34" s="682"/>
      <c r="CI34" s="682"/>
      <c r="CJ34" s="682"/>
      <c r="CK34" s="682"/>
      <c r="CL34" s="682"/>
      <c r="CM34" s="682"/>
      <c r="CN34" s="682"/>
      <c r="CO34" s="682"/>
      <c r="CP34" s="682"/>
      <c r="CQ34" s="683"/>
      <c r="CR34" s="641">
        <v>1495663</v>
      </c>
      <c r="CS34" s="644"/>
      <c r="CT34" s="644"/>
      <c r="CU34" s="644"/>
      <c r="CV34" s="644"/>
      <c r="CW34" s="644"/>
      <c r="CX34" s="644"/>
      <c r="CY34" s="645"/>
      <c r="CZ34" s="646">
        <v>16.5</v>
      </c>
      <c r="DA34" s="675"/>
      <c r="DB34" s="675"/>
      <c r="DC34" s="676"/>
      <c r="DD34" s="649">
        <v>1187712</v>
      </c>
      <c r="DE34" s="644"/>
      <c r="DF34" s="644"/>
      <c r="DG34" s="644"/>
      <c r="DH34" s="644"/>
      <c r="DI34" s="644"/>
      <c r="DJ34" s="644"/>
      <c r="DK34" s="645"/>
      <c r="DL34" s="649">
        <v>1052183</v>
      </c>
      <c r="DM34" s="644"/>
      <c r="DN34" s="644"/>
      <c r="DO34" s="644"/>
      <c r="DP34" s="644"/>
      <c r="DQ34" s="644"/>
      <c r="DR34" s="644"/>
      <c r="DS34" s="644"/>
      <c r="DT34" s="644"/>
      <c r="DU34" s="644"/>
      <c r="DV34" s="645"/>
      <c r="DW34" s="646">
        <v>18.399999999999999</v>
      </c>
      <c r="DX34" s="675"/>
      <c r="DY34" s="675"/>
      <c r="DZ34" s="675"/>
      <c r="EA34" s="675"/>
      <c r="EB34" s="675"/>
      <c r="EC34" s="677"/>
    </row>
    <row r="35" spans="2:133" ht="11.25" customHeight="1">
      <c r="B35" s="638" t="s">
        <v>322</v>
      </c>
      <c r="C35" s="639"/>
      <c r="D35" s="639"/>
      <c r="E35" s="639"/>
      <c r="F35" s="639"/>
      <c r="G35" s="639"/>
      <c r="H35" s="639"/>
      <c r="I35" s="639"/>
      <c r="J35" s="639"/>
      <c r="K35" s="639"/>
      <c r="L35" s="639"/>
      <c r="M35" s="639"/>
      <c r="N35" s="639"/>
      <c r="O35" s="639"/>
      <c r="P35" s="639"/>
      <c r="Q35" s="640"/>
      <c r="R35" s="641">
        <v>861896</v>
      </c>
      <c r="S35" s="644"/>
      <c r="T35" s="644"/>
      <c r="U35" s="644"/>
      <c r="V35" s="644"/>
      <c r="W35" s="644"/>
      <c r="X35" s="644"/>
      <c r="Y35" s="645"/>
      <c r="Z35" s="703">
        <v>9.3000000000000007</v>
      </c>
      <c r="AA35" s="703"/>
      <c r="AB35" s="703"/>
      <c r="AC35" s="703"/>
      <c r="AD35" s="704" t="s">
        <v>146</v>
      </c>
      <c r="AE35" s="704"/>
      <c r="AF35" s="704"/>
      <c r="AG35" s="704"/>
      <c r="AH35" s="704"/>
      <c r="AI35" s="704"/>
      <c r="AJ35" s="704"/>
      <c r="AK35" s="704"/>
      <c r="AL35" s="646" t="s">
        <v>235</v>
      </c>
      <c r="AM35" s="647"/>
      <c r="AN35" s="647"/>
      <c r="AO35" s="705"/>
      <c r="AP35" s="214"/>
      <c r="AQ35" s="709" t="s">
        <v>323</v>
      </c>
      <c r="AR35" s="710"/>
      <c r="AS35" s="710"/>
      <c r="AT35" s="710"/>
      <c r="AU35" s="710"/>
      <c r="AV35" s="710"/>
      <c r="AW35" s="710"/>
      <c r="AX35" s="710"/>
      <c r="AY35" s="711"/>
      <c r="AZ35" s="706">
        <v>1369282</v>
      </c>
      <c r="BA35" s="707"/>
      <c r="BB35" s="707"/>
      <c r="BC35" s="707"/>
      <c r="BD35" s="707"/>
      <c r="BE35" s="707"/>
      <c r="BF35" s="708"/>
      <c r="BG35" s="712" t="s">
        <v>324</v>
      </c>
      <c r="BH35" s="713"/>
      <c r="BI35" s="713"/>
      <c r="BJ35" s="713"/>
      <c r="BK35" s="713"/>
      <c r="BL35" s="713"/>
      <c r="BM35" s="713"/>
      <c r="BN35" s="713"/>
      <c r="BO35" s="713"/>
      <c r="BP35" s="713"/>
      <c r="BQ35" s="713"/>
      <c r="BR35" s="713"/>
      <c r="BS35" s="713"/>
      <c r="BT35" s="713"/>
      <c r="BU35" s="714"/>
      <c r="BV35" s="706">
        <v>73466</v>
      </c>
      <c r="BW35" s="707"/>
      <c r="BX35" s="707"/>
      <c r="BY35" s="707"/>
      <c r="BZ35" s="707"/>
      <c r="CA35" s="707"/>
      <c r="CB35" s="708"/>
      <c r="CD35" s="685" t="s">
        <v>325</v>
      </c>
      <c r="CE35" s="682"/>
      <c r="CF35" s="682"/>
      <c r="CG35" s="682"/>
      <c r="CH35" s="682"/>
      <c r="CI35" s="682"/>
      <c r="CJ35" s="682"/>
      <c r="CK35" s="682"/>
      <c r="CL35" s="682"/>
      <c r="CM35" s="682"/>
      <c r="CN35" s="682"/>
      <c r="CO35" s="682"/>
      <c r="CP35" s="682"/>
      <c r="CQ35" s="683"/>
      <c r="CR35" s="641">
        <v>187038</v>
      </c>
      <c r="CS35" s="642"/>
      <c r="CT35" s="642"/>
      <c r="CU35" s="642"/>
      <c r="CV35" s="642"/>
      <c r="CW35" s="642"/>
      <c r="CX35" s="642"/>
      <c r="CY35" s="643"/>
      <c r="CZ35" s="646">
        <v>2.1</v>
      </c>
      <c r="DA35" s="675"/>
      <c r="DB35" s="675"/>
      <c r="DC35" s="676"/>
      <c r="DD35" s="649">
        <v>142372</v>
      </c>
      <c r="DE35" s="642"/>
      <c r="DF35" s="642"/>
      <c r="DG35" s="642"/>
      <c r="DH35" s="642"/>
      <c r="DI35" s="642"/>
      <c r="DJ35" s="642"/>
      <c r="DK35" s="643"/>
      <c r="DL35" s="649">
        <v>139010</v>
      </c>
      <c r="DM35" s="642"/>
      <c r="DN35" s="642"/>
      <c r="DO35" s="642"/>
      <c r="DP35" s="642"/>
      <c r="DQ35" s="642"/>
      <c r="DR35" s="642"/>
      <c r="DS35" s="642"/>
      <c r="DT35" s="642"/>
      <c r="DU35" s="642"/>
      <c r="DV35" s="643"/>
      <c r="DW35" s="646">
        <v>2.4</v>
      </c>
      <c r="DX35" s="675"/>
      <c r="DY35" s="675"/>
      <c r="DZ35" s="675"/>
      <c r="EA35" s="675"/>
      <c r="EB35" s="675"/>
      <c r="EC35" s="677"/>
    </row>
    <row r="36" spans="2:133" ht="11.25" customHeight="1">
      <c r="B36" s="638" t="s">
        <v>326</v>
      </c>
      <c r="C36" s="639"/>
      <c r="D36" s="639"/>
      <c r="E36" s="639"/>
      <c r="F36" s="639"/>
      <c r="G36" s="639"/>
      <c r="H36" s="639"/>
      <c r="I36" s="639"/>
      <c r="J36" s="639"/>
      <c r="K36" s="639"/>
      <c r="L36" s="639"/>
      <c r="M36" s="639"/>
      <c r="N36" s="639"/>
      <c r="O36" s="639"/>
      <c r="P36" s="639"/>
      <c r="Q36" s="640"/>
      <c r="R36" s="641" t="s">
        <v>169</v>
      </c>
      <c r="S36" s="644"/>
      <c r="T36" s="644"/>
      <c r="U36" s="644"/>
      <c r="V36" s="644"/>
      <c r="W36" s="644"/>
      <c r="X36" s="644"/>
      <c r="Y36" s="645"/>
      <c r="Z36" s="703" t="s">
        <v>241</v>
      </c>
      <c r="AA36" s="703"/>
      <c r="AB36" s="703"/>
      <c r="AC36" s="703"/>
      <c r="AD36" s="704" t="s">
        <v>235</v>
      </c>
      <c r="AE36" s="704"/>
      <c r="AF36" s="704"/>
      <c r="AG36" s="704"/>
      <c r="AH36" s="704"/>
      <c r="AI36" s="704"/>
      <c r="AJ36" s="704"/>
      <c r="AK36" s="704"/>
      <c r="AL36" s="646" t="s">
        <v>146</v>
      </c>
      <c r="AM36" s="647"/>
      <c r="AN36" s="647"/>
      <c r="AO36" s="705"/>
      <c r="AQ36" s="678" t="s">
        <v>327</v>
      </c>
      <c r="AR36" s="679"/>
      <c r="AS36" s="679"/>
      <c r="AT36" s="679"/>
      <c r="AU36" s="679"/>
      <c r="AV36" s="679"/>
      <c r="AW36" s="679"/>
      <c r="AX36" s="679"/>
      <c r="AY36" s="680"/>
      <c r="AZ36" s="641">
        <v>518711</v>
      </c>
      <c r="BA36" s="644"/>
      <c r="BB36" s="644"/>
      <c r="BC36" s="644"/>
      <c r="BD36" s="642"/>
      <c r="BE36" s="642"/>
      <c r="BF36" s="681"/>
      <c r="BG36" s="685" t="s">
        <v>328</v>
      </c>
      <c r="BH36" s="682"/>
      <c r="BI36" s="682"/>
      <c r="BJ36" s="682"/>
      <c r="BK36" s="682"/>
      <c r="BL36" s="682"/>
      <c r="BM36" s="682"/>
      <c r="BN36" s="682"/>
      <c r="BO36" s="682"/>
      <c r="BP36" s="682"/>
      <c r="BQ36" s="682"/>
      <c r="BR36" s="682"/>
      <c r="BS36" s="682"/>
      <c r="BT36" s="682"/>
      <c r="BU36" s="683"/>
      <c r="BV36" s="641">
        <v>58759</v>
      </c>
      <c r="BW36" s="644"/>
      <c r="BX36" s="644"/>
      <c r="BY36" s="644"/>
      <c r="BZ36" s="644"/>
      <c r="CA36" s="644"/>
      <c r="CB36" s="684"/>
      <c r="CD36" s="685" t="s">
        <v>329</v>
      </c>
      <c r="CE36" s="682"/>
      <c r="CF36" s="682"/>
      <c r="CG36" s="682"/>
      <c r="CH36" s="682"/>
      <c r="CI36" s="682"/>
      <c r="CJ36" s="682"/>
      <c r="CK36" s="682"/>
      <c r="CL36" s="682"/>
      <c r="CM36" s="682"/>
      <c r="CN36" s="682"/>
      <c r="CO36" s="682"/>
      <c r="CP36" s="682"/>
      <c r="CQ36" s="683"/>
      <c r="CR36" s="641">
        <v>1388153</v>
      </c>
      <c r="CS36" s="644"/>
      <c r="CT36" s="644"/>
      <c r="CU36" s="644"/>
      <c r="CV36" s="644"/>
      <c r="CW36" s="644"/>
      <c r="CX36" s="644"/>
      <c r="CY36" s="645"/>
      <c r="CZ36" s="646">
        <v>15.3</v>
      </c>
      <c r="DA36" s="675"/>
      <c r="DB36" s="675"/>
      <c r="DC36" s="676"/>
      <c r="DD36" s="649">
        <v>1334397</v>
      </c>
      <c r="DE36" s="644"/>
      <c r="DF36" s="644"/>
      <c r="DG36" s="644"/>
      <c r="DH36" s="644"/>
      <c r="DI36" s="644"/>
      <c r="DJ36" s="644"/>
      <c r="DK36" s="645"/>
      <c r="DL36" s="649">
        <v>827383</v>
      </c>
      <c r="DM36" s="644"/>
      <c r="DN36" s="644"/>
      <c r="DO36" s="644"/>
      <c r="DP36" s="644"/>
      <c r="DQ36" s="644"/>
      <c r="DR36" s="644"/>
      <c r="DS36" s="644"/>
      <c r="DT36" s="644"/>
      <c r="DU36" s="644"/>
      <c r="DV36" s="645"/>
      <c r="DW36" s="646">
        <v>14.4</v>
      </c>
      <c r="DX36" s="675"/>
      <c r="DY36" s="675"/>
      <c r="DZ36" s="675"/>
      <c r="EA36" s="675"/>
      <c r="EB36" s="675"/>
      <c r="EC36" s="677"/>
    </row>
    <row r="37" spans="2:133" ht="11.25" customHeight="1">
      <c r="B37" s="638" t="s">
        <v>330</v>
      </c>
      <c r="C37" s="639"/>
      <c r="D37" s="639"/>
      <c r="E37" s="639"/>
      <c r="F37" s="639"/>
      <c r="G37" s="639"/>
      <c r="H37" s="639"/>
      <c r="I37" s="639"/>
      <c r="J37" s="639"/>
      <c r="K37" s="639"/>
      <c r="L37" s="639"/>
      <c r="M37" s="639"/>
      <c r="N37" s="639"/>
      <c r="O37" s="639"/>
      <c r="P37" s="639"/>
      <c r="Q37" s="640"/>
      <c r="R37" s="641">
        <v>275196</v>
      </c>
      <c r="S37" s="644"/>
      <c r="T37" s="644"/>
      <c r="U37" s="644"/>
      <c r="V37" s="644"/>
      <c r="W37" s="644"/>
      <c r="X37" s="644"/>
      <c r="Y37" s="645"/>
      <c r="Z37" s="703">
        <v>3</v>
      </c>
      <c r="AA37" s="703"/>
      <c r="AB37" s="703"/>
      <c r="AC37" s="703"/>
      <c r="AD37" s="704" t="s">
        <v>146</v>
      </c>
      <c r="AE37" s="704"/>
      <c r="AF37" s="704"/>
      <c r="AG37" s="704"/>
      <c r="AH37" s="704"/>
      <c r="AI37" s="704"/>
      <c r="AJ37" s="704"/>
      <c r="AK37" s="704"/>
      <c r="AL37" s="646" t="s">
        <v>235</v>
      </c>
      <c r="AM37" s="647"/>
      <c r="AN37" s="647"/>
      <c r="AO37" s="705"/>
      <c r="AQ37" s="678" t="s">
        <v>331</v>
      </c>
      <c r="AR37" s="679"/>
      <c r="AS37" s="679"/>
      <c r="AT37" s="679"/>
      <c r="AU37" s="679"/>
      <c r="AV37" s="679"/>
      <c r="AW37" s="679"/>
      <c r="AX37" s="679"/>
      <c r="AY37" s="680"/>
      <c r="AZ37" s="641">
        <v>254416</v>
      </c>
      <c r="BA37" s="644"/>
      <c r="BB37" s="644"/>
      <c r="BC37" s="644"/>
      <c r="BD37" s="642"/>
      <c r="BE37" s="642"/>
      <c r="BF37" s="681"/>
      <c r="BG37" s="685" t="s">
        <v>332</v>
      </c>
      <c r="BH37" s="682"/>
      <c r="BI37" s="682"/>
      <c r="BJ37" s="682"/>
      <c r="BK37" s="682"/>
      <c r="BL37" s="682"/>
      <c r="BM37" s="682"/>
      <c r="BN37" s="682"/>
      <c r="BO37" s="682"/>
      <c r="BP37" s="682"/>
      <c r="BQ37" s="682"/>
      <c r="BR37" s="682"/>
      <c r="BS37" s="682"/>
      <c r="BT37" s="682"/>
      <c r="BU37" s="683"/>
      <c r="BV37" s="641">
        <v>2020</v>
      </c>
      <c r="BW37" s="644"/>
      <c r="BX37" s="644"/>
      <c r="BY37" s="644"/>
      <c r="BZ37" s="644"/>
      <c r="CA37" s="644"/>
      <c r="CB37" s="684"/>
      <c r="CD37" s="685" t="s">
        <v>333</v>
      </c>
      <c r="CE37" s="682"/>
      <c r="CF37" s="682"/>
      <c r="CG37" s="682"/>
      <c r="CH37" s="682"/>
      <c r="CI37" s="682"/>
      <c r="CJ37" s="682"/>
      <c r="CK37" s="682"/>
      <c r="CL37" s="682"/>
      <c r="CM37" s="682"/>
      <c r="CN37" s="682"/>
      <c r="CO37" s="682"/>
      <c r="CP37" s="682"/>
      <c r="CQ37" s="683"/>
      <c r="CR37" s="641">
        <v>439866</v>
      </c>
      <c r="CS37" s="642"/>
      <c r="CT37" s="642"/>
      <c r="CU37" s="642"/>
      <c r="CV37" s="642"/>
      <c r="CW37" s="642"/>
      <c r="CX37" s="642"/>
      <c r="CY37" s="643"/>
      <c r="CZ37" s="646">
        <v>4.8</v>
      </c>
      <c r="DA37" s="675"/>
      <c r="DB37" s="675"/>
      <c r="DC37" s="676"/>
      <c r="DD37" s="649">
        <v>439866</v>
      </c>
      <c r="DE37" s="642"/>
      <c r="DF37" s="642"/>
      <c r="DG37" s="642"/>
      <c r="DH37" s="642"/>
      <c r="DI37" s="642"/>
      <c r="DJ37" s="642"/>
      <c r="DK37" s="643"/>
      <c r="DL37" s="649">
        <v>433697</v>
      </c>
      <c r="DM37" s="642"/>
      <c r="DN37" s="642"/>
      <c r="DO37" s="642"/>
      <c r="DP37" s="642"/>
      <c r="DQ37" s="642"/>
      <c r="DR37" s="642"/>
      <c r="DS37" s="642"/>
      <c r="DT37" s="642"/>
      <c r="DU37" s="642"/>
      <c r="DV37" s="643"/>
      <c r="DW37" s="646">
        <v>7.6</v>
      </c>
      <c r="DX37" s="675"/>
      <c r="DY37" s="675"/>
      <c r="DZ37" s="675"/>
      <c r="EA37" s="675"/>
      <c r="EB37" s="675"/>
      <c r="EC37" s="677"/>
    </row>
    <row r="38" spans="2:133" ht="11.25" customHeight="1">
      <c r="B38" s="653" t="s">
        <v>334</v>
      </c>
      <c r="C38" s="654"/>
      <c r="D38" s="654"/>
      <c r="E38" s="654"/>
      <c r="F38" s="654"/>
      <c r="G38" s="654"/>
      <c r="H38" s="654"/>
      <c r="I38" s="654"/>
      <c r="J38" s="654"/>
      <c r="K38" s="654"/>
      <c r="L38" s="654"/>
      <c r="M38" s="654"/>
      <c r="N38" s="654"/>
      <c r="O38" s="654"/>
      <c r="P38" s="654"/>
      <c r="Q38" s="655"/>
      <c r="R38" s="656">
        <v>9251211</v>
      </c>
      <c r="S38" s="693"/>
      <c r="T38" s="693"/>
      <c r="U38" s="693"/>
      <c r="V38" s="693"/>
      <c r="W38" s="693"/>
      <c r="X38" s="693"/>
      <c r="Y38" s="698"/>
      <c r="Z38" s="699">
        <v>100</v>
      </c>
      <c r="AA38" s="699"/>
      <c r="AB38" s="699"/>
      <c r="AC38" s="699"/>
      <c r="AD38" s="700">
        <v>5456150</v>
      </c>
      <c r="AE38" s="700"/>
      <c r="AF38" s="700"/>
      <c r="AG38" s="700"/>
      <c r="AH38" s="700"/>
      <c r="AI38" s="700"/>
      <c r="AJ38" s="700"/>
      <c r="AK38" s="700"/>
      <c r="AL38" s="659">
        <v>100</v>
      </c>
      <c r="AM38" s="701"/>
      <c r="AN38" s="701"/>
      <c r="AO38" s="702"/>
      <c r="AQ38" s="678" t="s">
        <v>335</v>
      </c>
      <c r="AR38" s="679"/>
      <c r="AS38" s="679"/>
      <c r="AT38" s="679"/>
      <c r="AU38" s="679"/>
      <c r="AV38" s="679"/>
      <c r="AW38" s="679"/>
      <c r="AX38" s="679"/>
      <c r="AY38" s="680"/>
      <c r="AZ38" s="641">
        <v>91050</v>
      </c>
      <c r="BA38" s="644"/>
      <c r="BB38" s="644"/>
      <c r="BC38" s="644"/>
      <c r="BD38" s="642"/>
      <c r="BE38" s="642"/>
      <c r="BF38" s="681"/>
      <c r="BG38" s="685" t="s">
        <v>336</v>
      </c>
      <c r="BH38" s="682"/>
      <c r="BI38" s="682"/>
      <c r="BJ38" s="682"/>
      <c r="BK38" s="682"/>
      <c r="BL38" s="682"/>
      <c r="BM38" s="682"/>
      <c r="BN38" s="682"/>
      <c r="BO38" s="682"/>
      <c r="BP38" s="682"/>
      <c r="BQ38" s="682"/>
      <c r="BR38" s="682"/>
      <c r="BS38" s="682"/>
      <c r="BT38" s="682"/>
      <c r="BU38" s="683"/>
      <c r="BV38" s="641">
        <v>4121</v>
      </c>
      <c r="BW38" s="644"/>
      <c r="BX38" s="644"/>
      <c r="BY38" s="644"/>
      <c r="BZ38" s="644"/>
      <c r="CA38" s="644"/>
      <c r="CB38" s="684"/>
      <c r="CD38" s="685" t="s">
        <v>337</v>
      </c>
      <c r="CE38" s="682"/>
      <c r="CF38" s="682"/>
      <c r="CG38" s="682"/>
      <c r="CH38" s="682"/>
      <c r="CI38" s="682"/>
      <c r="CJ38" s="682"/>
      <c r="CK38" s="682"/>
      <c r="CL38" s="682"/>
      <c r="CM38" s="682"/>
      <c r="CN38" s="682"/>
      <c r="CO38" s="682"/>
      <c r="CP38" s="682"/>
      <c r="CQ38" s="683"/>
      <c r="CR38" s="641">
        <v>759521</v>
      </c>
      <c r="CS38" s="644"/>
      <c r="CT38" s="644"/>
      <c r="CU38" s="644"/>
      <c r="CV38" s="644"/>
      <c r="CW38" s="644"/>
      <c r="CX38" s="644"/>
      <c r="CY38" s="645"/>
      <c r="CZ38" s="646">
        <v>8.4</v>
      </c>
      <c r="DA38" s="675"/>
      <c r="DB38" s="675"/>
      <c r="DC38" s="676"/>
      <c r="DD38" s="649">
        <v>662745</v>
      </c>
      <c r="DE38" s="644"/>
      <c r="DF38" s="644"/>
      <c r="DG38" s="644"/>
      <c r="DH38" s="644"/>
      <c r="DI38" s="644"/>
      <c r="DJ38" s="644"/>
      <c r="DK38" s="645"/>
      <c r="DL38" s="649">
        <v>537324</v>
      </c>
      <c r="DM38" s="644"/>
      <c r="DN38" s="644"/>
      <c r="DO38" s="644"/>
      <c r="DP38" s="644"/>
      <c r="DQ38" s="644"/>
      <c r="DR38" s="644"/>
      <c r="DS38" s="644"/>
      <c r="DT38" s="644"/>
      <c r="DU38" s="644"/>
      <c r="DV38" s="645"/>
      <c r="DW38" s="646">
        <v>9.4</v>
      </c>
      <c r="DX38" s="675"/>
      <c r="DY38" s="675"/>
      <c r="DZ38" s="675"/>
      <c r="EA38" s="675"/>
      <c r="EB38" s="675"/>
      <c r="EC38" s="677"/>
    </row>
    <row r="39" spans="2:133" ht="11.25" customHeight="1">
      <c r="AQ39" s="678" t="s">
        <v>338</v>
      </c>
      <c r="AR39" s="679"/>
      <c r="AS39" s="679"/>
      <c r="AT39" s="679"/>
      <c r="AU39" s="679"/>
      <c r="AV39" s="679"/>
      <c r="AW39" s="679"/>
      <c r="AX39" s="679"/>
      <c r="AY39" s="680"/>
      <c r="AZ39" s="641" t="s">
        <v>146</v>
      </c>
      <c r="BA39" s="644"/>
      <c r="BB39" s="644"/>
      <c r="BC39" s="644"/>
      <c r="BD39" s="642"/>
      <c r="BE39" s="642"/>
      <c r="BF39" s="681"/>
      <c r="BG39" s="686" t="s">
        <v>339</v>
      </c>
      <c r="BH39" s="687"/>
      <c r="BI39" s="687"/>
      <c r="BJ39" s="687"/>
      <c r="BK39" s="687"/>
      <c r="BL39" s="215"/>
      <c r="BM39" s="682" t="s">
        <v>340</v>
      </c>
      <c r="BN39" s="682"/>
      <c r="BO39" s="682"/>
      <c r="BP39" s="682"/>
      <c r="BQ39" s="682"/>
      <c r="BR39" s="682"/>
      <c r="BS39" s="682"/>
      <c r="BT39" s="682"/>
      <c r="BU39" s="683"/>
      <c r="BV39" s="641">
        <v>131</v>
      </c>
      <c r="BW39" s="644"/>
      <c r="BX39" s="644"/>
      <c r="BY39" s="644"/>
      <c r="BZ39" s="644"/>
      <c r="CA39" s="644"/>
      <c r="CB39" s="684"/>
      <c r="CD39" s="685" t="s">
        <v>341</v>
      </c>
      <c r="CE39" s="682"/>
      <c r="CF39" s="682"/>
      <c r="CG39" s="682"/>
      <c r="CH39" s="682"/>
      <c r="CI39" s="682"/>
      <c r="CJ39" s="682"/>
      <c r="CK39" s="682"/>
      <c r="CL39" s="682"/>
      <c r="CM39" s="682"/>
      <c r="CN39" s="682"/>
      <c r="CO39" s="682"/>
      <c r="CP39" s="682"/>
      <c r="CQ39" s="683"/>
      <c r="CR39" s="641">
        <v>175036</v>
      </c>
      <c r="CS39" s="642"/>
      <c r="CT39" s="642"/>
      <c r="CU39" s="642"/>
      <c r="CV39" s="642"/>
      <c r="CW39" s="642"/>
      <c r="CX39" s="642"/>
      <c r="CY39" s="643"/>
      <c r="CZ39" s="646">
        <v>1.9</v>
      </c>
      <c r="DA39" s="675"/>
      <c r="DB39" s="675"/>
      <c r="DC39" s="676"/>
      <c r="DD39" s="649">
        <v>133916</v>
      </c>
      <c r="DE39" s="642"/>
      <c r="DF39" s="642"/>
      <c r="DG39" s="642"/>
      <c r="DH39" s="642"/>
      <c r="DI39" s="642"/>
      <c r="DJ39" s="642"/>
      <c r="DK39" s="643"/>
      <c r="DL39" s="649" t="s">
        <v>235</v>
      </c>
      <c r="DM39" s="642"/>
      <c r="DN39" s="642"/>
      <c r="DO39" s="642"/>
      <c r="DP39" s="642"/>
      <c r="DQ39" s="642"/>
      <c r="DR39" s="642"/>
      <c r="DS39" s="642"/>
      <c r="DT39" s="642"/>
      <c r="DU39" s="642"/>
      <c r="DV39" s="643"/>
      <c r="DW39" s="646" t="s">
        <v>146</v>
      </c>
      <c r="DX39" s="675"/>
      <c r="DY39" s="675"/>
      <c r="DZ39" s="675"/>
      <c r="EA39" s="675"/>
      <c r="EB39" s="675"/>
      <c r="EC39" s="677"/>
    </row>
    <row r="40" spans="2:133" ht="11.25" customHeight="1">
      <c r="AQ40" s="678" t="s">
        <v>342</v>
      </c>
      <c r="AR40" s="679"/>
      <c r="AS40" s="679"/>
      <c r="AT40" s="679"/>
      <c r="AU40" s="679"/>
      <c r="AV40" s="679"/>
      <c r="AW40" s="679"/>
      <c r="AX40" s="679"/>
      <c r="AY40" s="680"/>
      <c r="AZ40" s="641">
        <v>129508</v>
      </c>
      <c r="BA40" s="644"/>
      <c r="BB40" s="644"/>
      <c r="BC40" s="644"/>
      <c r="BD40" s="642"/>
      <c r="BE40" s="642"/>
      <c r="BF40" s="681"/>
      <c r="BG40" s="686"/>
      <c r="BH40" s="687"/>
      <c r="BI40" s="687"/>
      <c r="BJ40" s="687"/>
      <c r="BK40" s="687"/>
      <c r="BL40" s="215"/>
      <c r="BM40" s="682" t="s">
        <v>343</v>
      </c>
      <c r="BN40" s="682"/>
      <c r="BO40" s="682"/>
      <c r="BP40" s="682"/>
      <c r="BQ40" s="682"/>
      <c r="BR40" s="682"/>
      <c r="BS40" s="682"/>
      <c r="BT40" s="682"/>
      <c r="BU40" s="683"/>
      <c r="BV40" s="641">
        <v>96</v>
      </c>
      <c r="BW40" s="644"/>
      <c r="BX40" s="644"/>
      <c r="BY40" s="644"/>
      <c r="BZ40" s="644"/>
      <c r="CA40" s="644"/>
      <c r="CB40" s="684"/>
      <c r="CD40" s="685" t="s">
        <v>344</v>
      </c>
      <c r="CE40" s="682"/>
      <c r="CF40" s="682"/>
      <c r="CG40" s="682"/>
      <c r="CH40" s="682"/>
      <c r="CI40" s="682"/>
      <c r="CJ40" s="682"/>
      <c r="CK40" s="682"/>
      <c r="CL40" s="682"/>
      <c r="CM40" s="682"/>
      <c r="CN40" s="682"/>
      <c r="CO40" s="682"/>
      <c r="CP40" s="682"/>
      <c r="CQ40" s="683"/>
      <c r="CR40" s="641">
        <v>32723</v>
      </c>
      <c r="CS40" s="644"/>
      <c r="CT40" s="644"/>
      <c r="CU40" s="644"/>
      <c r="CV40" s="644"/>
      <c r="CW40" s="644"/>
      <c r="CX40" s="644"/>
      <c r="CY40" s="645"/>
      <c r="CZ40" s="646">
        <v>0.4</v>
      </c>
      <c r="DA40" s="675"/>
      <c r="DB40" s="675"/>
      <c r="DC40" s="676"/>
      <c r="DD40" s="649" t="s">
        <v>241</v>
      </c>
      <c r="DE40" s="644"/>
      <c r="DF40" s="644"/>
      <c r="DG40" s="644"/>
      <c r="DH40" s="644"/>
      <c r="DI40" s="644"/>
      <c r="DJ40" s="644"/>
      <c r="DK40" s="645"/>
      <c r="DL40" s="649" t="s">
        <v>169</v>
      </c>
      <c r="DM40" s="644"/>
      <c r="DN40" s="644"/>
      <c r="DO40" s="644"/>
      <c r="DP40" s="644"/>
      <c r="DQ40" s="644"/>
      <c r="DR40" s="644"/>
      <c r="DS40" s="644"/>
      <c r="DT40" s="644"/>
      <c r="DU40" s="644"/>
      <c r="DV40" s="645"/>
      <c r="DW40" s="646" t="s">
        <v>146</v>
      </c>
      <c r="DX40" s="675"/>
      <c r="DY40" s="675"/>
      <c r="DZ40" s="675"/>
      <c r="EA40" s="675"/>
      <c r="EB40" s="675"/>
      <c r="EC40" s="677"/>
    </row>
    <row r="41" spans="2:133" ht="11.25" customHeight="1">
      <c r="AQ41" s="690" t="s">
        <v>345</v>
      </c>
      <c r="AR41" s="691"/>
      <c r="AS41" s="691"/>
      <c r="AT41" s="691"/>
      <c r="AU41" s="691"/>
      <c r="AV41" s="691"/>
      <c r="AW41" s="691"/>
      <c r="AX41" s="691"/>
      <c r="AY41" s="692"/>
      <c r="AZ41" s="656">
        <v>375597</v>
      </c>
      <c r="BA41" s="693"/>
      <c r="BB41" s="693"/>
      <c r="BC41" s="693"/>
      <c r="BD41" s="657"/>
      <c r="BE41" s="657"/>
      <c r="BF41" s="694"/>
      <c r="BG41" s="688"/>
      <c r="BH41" s="689"/>
      <c r="BI41" s="689"/>
      <c r="BJ41" s="689"/>
      <c r="BK41" s="689"/>
      <c r="BL41" s="216"/>
      <c r="BM41" s="695" t="s">
        <v>346</v>
      </c>
      <c r="BN41" s="695"/>
      <c r="BO41" s="695"/>
      <c r="BP41" s="695"/>
      <c r="BQ41" s="695"/>
      <c r="BR41" s="695"/>
      <c r="BS41" s="695"/>
      <c r="BT41" s="695"/>
      <c r="BU41" s="696"/>
      <c r="BV41" s="656">
        <v>266</v>
      </c>
      <c r="BW41" s="693"/>
      <c r="BX41" s="693"/>
      <c r="BY41" s="693"/>
      <c r="BZ41" s="693"/>
      <c r="CA41" s="693"/>
      <c r="CB41" s="697"/>
      <c r="CD41" s="685" t="s">
        <v>347</v>
      </c>
      <c r="CE41" s="682"/>
      <c r="CF41" s="682"/>
      <c r="CG41" s="682"/>
      <c r="CH41" s="682"/>
      <c r="CI41" s="682"/>
      <c r="CJ41" s="682"/>
      <c r="CK41" s="682"/>
      <c r="CL41" s="682"/>
      <c r="CM41" s="682"/>
      <c r="CN41" s="682"/>
      <c r="CO41" s="682"/>
      <c r="CP41" s="682"/>
      <c r="CQ41" s="683"/>
      <c r="CR41" s="641" t="s">
        <v>169</v>
      </c>
      <c r="CS41" s="642"/>
      <c r="CT41" s="642"/>
      <c r="CU41" s="642"/>
      <c r="CV41" s="642"/>
      <c r="CW41" s="642"/>
      <c r="CX41" s="642"/>
      <c r="CY41" s="643"/>
      <c r="CZ41" s="646" t="s">
        <v>235</v>
      </c>
      <c r="DA41" s="675"/>
      <c r="DB41" s="675"/>
      <c r="DC41" s="676"/>
      <c r="DD41" s="649" t="s">
        <v>146</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348</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349</v>
      </c>
      <c r="CE42" s="639"/>
      <c r="CF42" s="639"/>
      <c r="CG42" s="639"/>
      <c r="CH42" s="639"/>
      <c r="CI42" s="639"/>
      <c r="CJ42" s="639"/>
      <c r="CK42" s="639"/>
      <c r="CL42" s="639"/>
      <c r="CM42" s="639"/>
      <c r="CN42" s="639"/>
      <c r="CO42" s="639"/>
      <c r="CP42" s="639"/>
      <c r="CQ42" s="640"/>
      <c r="CR42" s="641">
        <v>1955127</v>
      </c>
      <c r="CS42" s="644"/>
      <c r="CT42" s="644"/>
      <c r="CU42" s="644"/>
      <c r="CV42" s="644"/>
      <c r="CW42" s="644"/>
      <c r="CX42" s="644"/>
      <c r="CY42" s="645"/>
      <c r="CZ42" s="646">
        <v>21.5</v>
      </c>
      <c r="DA42" s="647"/>
      <c r="DB42" s="647"/>
      <c r="DC42" s="648"/>
      <c r="DD42" s="649">
        <v>429996</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350</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351</v>
      </c>
      <c r="CE43" s="639"/>
      <c r="CF43" s="639"/>
      <c r="CG43" s="639"/>
      <c r="CH43" s="639"/>
      <c r="CI43" s="639"/>
      <c r="CJ43" s="639"/>
      <c r="CK43" s="639"/>
      <c r="CL43" s="639"/>
      <c r="CM43" s="639"/>
      <c r="CN43" s="639"/>
      <c r="CO43" s="639"/>
      <c r="CP43" s="639"/>
      <c r="CQ43" s="640"/>
      <c r="CR43" s="641">
        <v>20</v>
      </c>
      <c r="CS43" s="642"/>
      <c r="CT43" s="642"/>
      <c r="CU43" s="642"/>
      <c r="CV43" s="642"/>
      <c r="CW43" s="642"/>
      <c r="CX43" s="642"/>
      <c r="CY43" s="643"/>
      <c r="CZ43" s="646">
        <v>0</v>
      </c>
      <c r="DA43" s="675"/>
      <c r="DB43" s="675"/>
      <c r="DC43" s="676"/>
      <c r="DD43" s="649">
        <v>20</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352</v>
      </c>
      <c r="CD44" s="669" t="s">
        <v>303</v>
      </c>
      <c r="CE44" s="670"/>
      <c r="CF44" s="638" t="s">
        <v>353</v>
      </c>
      <c r="CG44" s="639"/>
      <c r="CH44" s="639"/>
      <c r="CI44" s="639"/>
      <c r="CJ44" s="639"/>
      <c r="CK44" s="639"/>
      <c r="CL44" s="639"/>
      <c r="CM44" s="639"/>
      <c r="CN44" s="639"/>
      <c r="CO44" s="639"/>
      <c r="CP44" s="639"/>
      <c r="CQ44" s="640"/>
      <c r="CR44" s="641">
        <v>1939205</v>
      </c>
      <c r="CS44" s="644"/>
      <c r="CT44" s="644"/>
      <c r="CU44" s="644"/>
      <c r="CV44" s="644"/>
      <c r="CW44" s="644"/>
      <c r="CX44" s="644"/>
      <c r="CY44" s="645"/>
      <c r="CZ44" s="646">
        <v>21.3</v>
      </c>
      <c r="DA44" s="647"/>
      <c r="DB44" s="647"/>
      <c r="DC44" s="648"/>
      <c r="DD44" s="649">
        <v>414074</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354</v>
      </c>
      <c r="CG45" s="639"/>
      <c r="CH45" s="639"/>
      <c r="CI45" s="639"/>
      <c r="CJ45" s="639"/>
      <c r="CK45" s="639"/>
      <c r="CL45" s="639"/>
      <c r="CM45" s="639"/>
      <c r="CN45" s="639"/>
      <c r="CO45" s="639"/>
      <c r="CP45" s="639"/>
      <c r="CQ45" s="640"/>
      <c r="CR45" s="641">
        <v>1290387</v>
      </c>
      <c r="CS45" s="642"/>
      <c r="CT45" s="642"/>
      <c r="CU45" s="642"/>
      <c r="CV45" s="642"/>
      <c r="CW45" s="642"/>
      <c r="CX45" s="642"/>
      <c r="CY45" s="643"/>
      <c r="CZ45" s="646">
        <v>14.2</v>
      </c>
      <c r="DA45" s="675"/>
      <c r="DB45" s="675"/>
      <c r="DC45" s="676"/>
      <c r="DD45" s="649">
        <v>161724</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355</v>
      </c>
      <c r="CG46" s="639"/>
      <c r="CH46" s="639"/>
      <c r="CI46" s="639"/>
      <c r="CJ46" s="639"/>
      <c r="CK46" s="639"/>
      <c r="CL46" s="639"/>
      <c r="CM46" s="639"/>
      <c r="CN46" s="639"/>
      <c r="CO46" s="639"/>
      <c r="CP46" s="639"/>
      <c r="CQ46" s="640"/>
      <c r="CR46" s="641">
        <v>511019</v>
      </c>
      <c r="CS46" s="644"/>
      <c r="CT46" s="644"/>
      <c r="CU46" s="644"/>
      <c r="CV46" s="644"/>
      <c r="CW46" s="644"/>
      <c r="CX46" s="644"/>
      <c r="CY46" s="645"/>
      <c r="CZ46" s="646">
        <v>5.6</v>
      </c>
      <c r="DA46" s="647"/>
      <c r="DB46" s="647"/>
      <c r="DC46" s="648"/>
      <c r="DD46" s="649">
        <v>251092</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356</v>
      </c>
      <c r="CG47" s="639"/>
      <c r="CH47" s="639"/>
      <c r="CI47" s="639"/>
      <c r="CJ47" s="639"/>
      <c r="CK47" s="639"/>
      <c r="CL47" s="639"/>
      <c r="CM47" s="639"/>
      <c r="CN47" s="639"/>
      <c r="CO47" s="639"/>
      <c r="CP47" s="639"/>
      <c r="CQ47" s="640"/>
      <c r="CR47" s="641">
        <v>15922</v>
      </c>
      <c r="CS47" s="642"/>
      <c r="CT47" s="642"/>
      <c r="CU47" s="642"/>
      <c r="CV47" s="642"/>
      <c r="CW47" s="642"/>
      <c r="CX47" s="642"/>
      <c r="CY47" s="643"/>
      <c r="CZ47" s="646">
        <v>0.2</v>
      </c>
      <c r="DA47" s="675"/>
      <c r="DB47" s="675"/>
      <c r="DC47" s="676"/>
      <c r="DD47" s="649">
        <v>15922</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357</v>
      </c>
      <c r="CG48" s="639"/>
      <c r="CH48" s="639"/>
      <c r="CI48" s="639"/>
      <c r="CJ48" s="639"/>
      <c r="CK48" s="639"/>
      <c r="CL48" s="639"/>
      <c r="CM48" s="639"/>
      <c r="CN48" s="639"/>
      <c r="CO48" s="639"/>
      <c r="CP48" s="639"/>
      <c r="CQ48" s="640"/>
      <c r="CR48" s="641" t="s">
        <v>241</v>
      </c>
      <c r="CS48" s="644"/>
      <c r="CT48" s="644"/>
      <c r="CU48" s="644"/>
      <c r="CV48" s="644"/>
      <c r="CW48" s="644"/>
      <c r="CX48" s="644"/>
      <c r="CY48" s="645"/>
      <c r="CZ48" s="646" t="s">
        <v>235</v>
      </c>
      <c r="DA48" s="647"/>
      <c r="DB48" s="647"/>
      <c r="DC48" s="648"/>
      <c r="DD48" s="649" t="s">
        <v>235</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358</v>
      </c>
      <c r="CE49" s="654"/>
      <c r="CF49" s="654"/>
      <c r="CG49" s="654"/>
      <c r="CH49" s="654"/>
      <c r="CI49" s="654"/>
      <c r="CJ49" s="654"/>
      <c r="CK49" s="654"/>
      <c r="CL49" s="654"/>
      <c r="CM49" s="654"/>
      <c r="CN49" s="654"/>
      <c r="CO49" s="654"/>
      <c r="CP49" s="654"/>
      <c r="CQ49" s="655"/>
      <c r="CR49" s="656">
        <v>9083381</v>
      </c>
      <c r="CS49" s="657"/>
      <c r="CT49" s="657"/>
      <c r="CU49" s="657"/>
      <c r="CV49" s="657"/>
      <c r="CW49" s="657"/>
      <c r="CX49" s="657"/>
      <c r="CY49" s="658"/>
      <c r="CZ49" s="659">
        <v>100</v>
      </c>
      <c r="DA49" s="660"/>
      <c r="DB49" s="660"/>
      <c r="DC49" s="661"/>
      <c r="DD49" s="662">
        <v>6301541</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hfxDqop2sEsFH6mlWHUiJOIrPUjfcO9U8ZAi/pJjeLyt3TEdDfXrXhnbgYogrAlNGHj2x6I/D8WlIWnp4vTxnw==" saltValue="DC5CH68WfceQFzQjiiqBF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359</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360</v>
      </c>
      <c r="DK2" s="1180"/>
      <c r="DL2" s="1180"/>
      <c r="DM2" s="1180"/>
      <c r="DN2" s="1180"/>
      <c r="DO2" s="1181"/>
      <c r="DP2" s="229"/>
      <c r="DQ2" s="1179" t="s">
        <v>361</v>
      </c>
      <c r="DR2" s="1180"/>
      <c r="DS2" s="1180"/>
      <c r="DT2" s="1180"/>
      <c r="DU2" s="1180"/>
      <c r="DV2" s="1180"/>
      <c r="DW2" s="1180"/>
      <c r="DX2" s="1180"/>
      <c r="DY2" s="1180"/>
      <c r="DZ2" s="118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2" t="s">
        <v>362</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363</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364</v>
      </c>
      <c r="B5" s="1065"/>
      <c r="C5" s="1065"/>
      <c r="D5" s="1065"/>
      <c r="E5" s="1065"/>
      <c r="F5" s="1065"/>
      <c r="G5" s="1065"/>
      <c r="H5" s="1065"/>
      <c r="I5" s="1065"/>
      <c r="J5" s="1065"/>
      <c r="K5" s="1065"/>
      <c r="L5" s="1065"/>
      <c r="M5" s="1065"/>
      <c r="N5" s="1065"/>
      <c r="O5" s="1065"/>
      <c r="P5" s="1066"/>
      <c r="Q5" s="1070" t="s">
        <v>365</v>
      </c>
      <c r="R5" s="1071"/>
      <c r="S5" s="1071"/>
      <c r="T5" s="1071"/>
      <c r="U5" s="1072"/>
      <c r="V5" s="1070" t="s">
        <v>366</v>
      </c>
      <c r="W5" s="1071"/>
      <c r="X5" s="1071"/>
      <c r="Y5" s="1071"/>
      <c r="Z5" s="1072"/>
      <c r="AA5" s="1070" t="s">
        <v>367</v>
      </c>
      <c r="AB5" s="1071"/>
      <c r="AC5" s="1071"/>
      <c r="AD5" s="1071"/>
      <c r="AE5" s="1071"/>
      <c r="AF5" s="1182" t="s">
        <v>368</v>
      </c>
      <c r="AG5" s="1071"/>
      <c r="AH5" s="1071"/>
      <c r="AI5" s="1071"/>
      <c r="AJ5" s="1086"/>
      <c r="AK5" s="1071" t="s">
        <v>369</v>
      </c>
      <c r="AL5" s="1071"/>
      <c r="AM5" s="1071"/>
      <c r="AN5" s="1071"/>
      <c r="AO5" s="1072"/>
      <c r="AP5" s="1070" t="s">
        <v>370</v>
      </c>
      <c r="AQ5" s="1071"/>
      <c r="AR5" s="1071"/>
      <c r="AS5" s="1071"/>
      <c r="AT5" s="1072"/>
      <c r="AU5" s="1070" t="s">
        <v>371</v>
      </c>
      <c r="AV5" s="1071"/>
      <c r="AW5" s="1071"/>
      <c r="AX5" s="1071"/>
      <c r="AY5" s="1086"/>
      <c r="AZ5" s="236"/>
      <c r="BA5" s="236"/>
      <c r="BB5" s="236"/>
      <c r="BC5" s="236"/>
      <c r="BD5" s="236"/>
      <c r="BE5" s="237"/>
      <c r="BF5" s="237"/>
      <c r="BG5" s="237"/>
      <c r="BH5" s="237"/>
      <c r="BI5" s="237"/>
      <c r="BJ5" s="237"/>
      <c r="BK5" s="237"/>
      <c r="BL5" s="237"/>
      <c r="BM5" s="237"/>
      <c r="BN5" s="237"/>
      <c r="BO5" s="237"/>
      <c r="BP5" s="237"/>
      <c r="BQ5" s="1064" t="s">
        <v>372</v>
      </c>
      <c r="BR5" s="1065"/>
      <c r="BS5" s="1065"/>
      <c r="BT5" s="1065"/>
      <c r="BU5" s="1065"/>
      <c r="BV5" s="1065"/>
      <c r="BW5" s="1065"/>
      <c r="BX5" s="1065"/>
      <c r="BY5" s="1065"/>
      <c r="BZ5" s="1065"/>
      <c r="CA5" s="1065"/>
      <c r="CB5" s="1065"/>
      <c r="CC5" s="1065"/>
      <c r="CD5" s="1065"/>
      <c r="CE5" s="1065"/>
      <c r="CF5" s="1065"/>
      <c r="CG5" s="1066"/>
      <c r="CH5" s="1070" t="s">
        <v>373</v>
      </c>
      <c r="CI5" s="1071"/>
      <c r="CJ5" s="1071"/>
      <c r="CK5" s="1071"/>
      <c r="CL5" s="1072"/>
      <c r="CM5" s="1070" t="s">
        <v>374</v>
      </c>
      <c r="CN5" s="1071"/>
      <c r="CO5" s="1071"/>
      <c r="CP5" s="1071"/>
      <c r="CQ5" s="1072"/>
      <c r="CR5" s="1070" t="s">
        <v>375</v>
      </c>
      <c r="CS5" s="1071"/>
      <c r="CT5" s="1071"/>
      <c r="CU5" s="1071"/>
      <c r="CV5" s="1072"/>
      <c r="CW5" s="1070" t="s">
        <v>376</v>
      </c>
      <c r="CX5" s="1071"/>
      <c r="CY5" s="1071"/>
      <c r="CZ5" s="1071"/>
      <c r="DA5" s="1072"/>
      <c r="DB5" s="1070" t="s">
        <v>377</v>
      </c>
      <c r="DC5" s="1071"/>
      <c r="DD5" s="1071"/>
      <c r="DE5" s="1071"/>
      <c r="DF5" s="1072"/>
      <c r="DG5" s="1167" t="s">
        <v>378</v>
      </c>
      <c r="DH5" s="1168"/>
      <c r="DI5" s="1168"/>
      <c r="DJ5" s="1168"/>
      <c r="DK5" s="1169"/>
      <c r="DL5" s="1167" t="s">
        <v>379</v>
      </c>
      <c r="DM5" s="1168"/>
      <c r="DN5" s="1168"/>
      <c r="DO5" s="1168"/>
      <c r="DP5" s="1169"/>
      <c r="DQ5" s="1070" t="s">
        <v>380</v>
      </c>
      <c r="DR5" s="1071"/>
      <c r="DS5" s="1071"/>
      <c r="DT5" s="1071"/>
      <c r="DU5" s="1072"/>
      <c r="DV5" s="1070" t="s">
        <v>371</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c r="A7" s="238">
        <v>1</v>
      </c>
      <c r="B7" s="1119" t="s">
        <v>381</v>
      </c>
      <c r="C7" s="1120"/>
      <c r="D7" s="1120"/>
      <c r="E7" s="1120"/>
      <c r="F7" s="1120"/>
      <c r="G7" s="1120"/>
      <c r="H7" s="1120"/>
      <c r="I7" s="1120"/>
      <c r="J7" s="1120"/>
      <c r="K7" s="1120"/>
      <c r="L7" s="1120"/>
      <c r="M7" s="1120"/>
      <c r="N7" s="1120"/>
      <c r="O7" s="1120"/>
      <c r="P7" s="1121"/>
      <c r="Q7" s="1173">
        <v>9220</v>
      </c>
      <c r="R7" s="1174"/>
      <c r="S7" s="1174"/>
      <c r="T7" s="1174"/>
      <c r="U7" s="1174"/>
      <c r="V7" s="1174">
        <v>9052</v>
      </c>
      <c r="W7" s="1174"/>
      <c r="X7" s="1174"/>
      <c r="Y7" s="1174"/>
      <c r="Z7" s="1174"/>
      <c r="AA7" s="1174">
        <v>168</v>
      </c>
      <c r="AB7" s="1174"/>
      <c r="AC7" s="1174"/>
      <c r="AD7" s="1174"/>
      <c r="AE7" s="1175"/>
      <c r="AF7" s="1176">
        <v>163</v>
      </c>
      <c r="AG7" s="1177"/>
      <c r="AH7" s="1177"/>
      <c r="AI7" s="1177"/>
      <c r="AJ7" s="1178"/>
      <c r="AK7" s="1160">
        <v>230</v>
      </c>
      <c r="AL7" s="1161"/>
      <c r="AM7" s="1161"/>
      <c r="AN7" s="1161"/>
      <c r="AO7" s="1161"/>
      <c r="AP7" s="1161">
        <v>11632</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579</v>
      </c>
      <c r="BT7" s="1165"/>
      <c r="BU7" s="1165"/>
      <c r="BV7" s="1165"/>
      <c r="BW7" s="1165"/>
      <c r="BX7" s="1165"/>
      <c r="BY7" s="1165"/>
      <c r="BZ7" s="1165"/>
      <c r="CA7" s="1165"/>
      <c r="CB7" s="1165"/>
      <c r="CC7" s="1165"/>
      <c r="CD7" s="1165"/>
      <c r="CE7" s="1165"/>
      <c r="CF7" s="1165"/>
      <c r="CG7" s="1166"/>
      <c r="CH7" s="1157">
        <v>-11</v>
      </c>
      <c r="CI7" s="1158"/>
      <c r="CJ7" s="1158"/>
      <c r="CK7" s="1158"/>
      <c r="CL7" s="1159"/>
      <c r="CM7" s="1157">
        <v>145163</v>
      </c>
      <c r="CN7" s="1158"/>
      <c r="CO7" s="1158"/>
      <c r="CP7" s="1158"/>
      <c r="CQ7" s="1159"/>
      <c r="CR7" s="1157">
        <v>5000</v>
      </c>
      <c r="CS7" s="1158"/>
      <c r="CT7" s="1158"/>
      <c r="CU7" s="1158"/>
      <c r="CV7" s="1159"/>
      <c r="CW7" s="1157">
        <v>0</v>
      </c>
      <c r="CX7" s="1158"/>
      <c r="CY7" s="1158"/>
      <c r="CZ7" s="1158"/>
      <c r="DA7" s="1159"/>
      <c r="DB7" s="1157" t="s">
        <v>575</v>
      </c>
      <c r="DC7" s="1158"/>
      <c r="DD7" s="1158"/>
      <c r="DE7" s="1158"/>
      <c r="DF7" s="1159"/>
      <c r="DG7" s="1157" t="s">
        <v>582</v>
      </c>
      <c r="DH7" s="1158"/>
      <c r="DI7" s="1158"/>
      <c r="DJ7" s="1158"/>
      <c r="DK7" s="1159"/>
      <c r="DL7" s="1157" t="s">
        <v>575</v>
      </c>
      <c r="DM7" s="1158"/>
      <c r="DN7" s="1158"/>
      <c r="DO7" s="1158"/>
      <c r="DP7" s="1159"/>
      <c r="DQ7" s="1157" t="s">
        <v>575</v>
      </c>
      <c r="DR7" s="1158"/>
      <c r="DS7" s="1158"/>
      <c r="DT7" s="1158"/>
      <c r="DU7" s="1159"/>
      <c r="DV7" s="1184"/>
      <c r="DW7" s="1185"/>
      <c r="DX7" s="1185"/>
      <c r="DY7" s="1185"/>
      <c r="DZ7" s="1186"/>
      <c r="EA7" s="234"/>
    </row>
    <row r="8" spans="1:131" s="235" customFormat="1" ht="26.25" customHeight="1">
      <c r="A8" s="241">
        <v>2</v>
      </c>
      <c r="B8" s="1100" t="s">
        <v>382</v>
      </c>
      <c r="C8" s="1101"/>
      <c r="D8" s="1101"/>
      <c r="E8" s="1101"/>
      <c r="F8" s="1101"/>
      <c r="G8" s="1101"/>
      <c r="H8" s="1101"/>
      <c r="I8" s="1101"/>
      <c r="J8" s="1101"/>
      <c r="K8" s="1101"/>
      <c r="L8" s="1101"/>
      <c r="M8" s="1101"/>
      <c r="N8" s="1101"/>
      <c r="O8" s="1101"/>
      <c r="P8" s="1102"/>
      <c r="Q8" s="1112">
        <v>37</v>
      </c>
      <c r="R8" s="1113"/>
      <c r="S8" s="1113"/>
      <c r="T8" s="1113"/>
      <c r="U8" s="1113"/>
      <c r="V8" s="1113">
        <v>37</v>
      </c>
      <c r="W8" s="1113"/>
      <c r="X8" s="1113"/>
      <c r="Y8" s="1113"/>
      <c r="Z8" s="1113"/>
      <c r="AA8" s="1113">
        <v>0</v>
      </c>
      <c r="AB8" s="1113"/>
      <c r="AC8" s="1113"/>
      <c r="AD8" s="1113"/>
      <c r="AE8" s="1114"/>
      <c r="AF8" s="1106" t="s">
        <v>383</v>
      </c>
      <c r="AG8" s="1107"/>
      <c r="AH8" s="1107"/>
      <c r="AI8" s="1107"/>
      <c r="AJ8" s="1108"/>
      <c r="AK8" s="1155">
        <v>22</v>
      </c>
      <c r="AL8" s="1156"/>
      <c r="AM8" s="1156"/>
      <c r="AN8" s="1156"/>
      <c r="AO8" s="1156"/>
      <c r="AP8" s="1156" t="s">
        <v>575</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580</v>
      </c>
      <c r="BT8" s="1084"/>
      <c r="BU8" s="1084"/>
      <c r="BV8" s="1084"/>
      <c r="BW8" s="1084"/>
      <c r="BX8" s="1084"/>
      <c r="BY8" s="1084"/>
      <c r="BZ8" s="1084"/>
      <c r="CA8" s="1084"/>
      <c r="CB8" s="1084"/>
      <c r="CC8" s="1084"/>
      <c r="CD8" s="1084"/>
      <c r="CE8" s="1084"/>
      <c r="CF8" s="1084"/>
      <c r="CG8" s="1085"/>
      <c r="CH8" s="1058">
        <v>-2198</v>
      </c>
      <c r="CI8" s="1059"/>
      <c r="CJ8" s="1059"/>
      <c r="CK8" s="1059"/>
      <c r="CL8" s="1060"/>
      <c r="CM8" s="1058">
        <v>129265</v>
      </c>
      <c r="CN8" s="1059"/>
      <c r="CO8" s="1059"/>
      <c r="CP8" s="1059"/>
      <c r="CQ8" s="1060"/>
      <c r="CR8" s="1058">
        <v>30000</v>
      </c>
      <c r="CS8" s="1059"/>
      <c r="CT8" s="1059"/>
      <c r="CU8" s="1059"/>
      <c r="CV8" s="1060"/>
      <c r="CW8" s="1058">
        <v>34181</v>
      </c>
      <c r="CX8" s="1059"/>
      <c r="CY8" s="1059"/>
      <c r="CZ8" s="1059"/>
      <c r="DA8" s="1060"/>
      <c r="DB8" s="1058" t="s">
        <v>575</v>
      </c>
      <c r="DC8" s="1059"/>
      <c r="DD8" s="1059"/>
      <c r="DE8" s="1059"/>
      <c r="DF8" s="1060"/>
      <c r="DG8" s="1058" t="s">
        <v>575</v>
      </c>
      <c r="DH8" s="1059"/>
      <c r="DI8" s="1059"/>
      <c r="DJ8" s="1059"/>
      <c r="DK8" s="1060"/>
      <c r="DL8" s="1058" t="s">
        <v>575</v>
      </c>
      <c r="DM8" s="1059"/>
      <c r="DN8" s="1059"/>
      <c r="DO8" s="1059"/>
      <c r="DP8" s="1060"/>
      <c r="DQ8" s="1058" t="s">
        <v>575</v>
      </c>
      <c r="DR8" s="1059"/>
      <c r="DS8" s="1059"/>
      <c r="DT8" s="1059"/>
      <c r="DU8" s="1060"/>
      <c r="DV8" s="1061"/>
      <c r="DW8" s="1062"/>
      <c r="DX8" s="1062"/>
      <c r="DY8" s="1062"/>
      <c r="DZ8" s="1063"/>
      <c r="EA8" s="234"/>
    </row>
    <row r="9" spans="1:131" s="235" customFormat="1" ht="26.25" customHeight="1">
      <c r="A9" s="241">
        <v>3</v>
      </c>
      <c r="B9" s="1100"/>
      <c r="C9" s="1101"/>
      <c r="D9" s="1101"/>
      <c r="E9" s="1101"/>
      <c r="F9" s="1101"/>
      <c r="G9" s="1101"/>
      <c r="H9" s="1101"/>
      <c r="I9" s="1101"/>
      <c r="J9" s="1101"/>
      <c r="K9" s="1101"/>
      <c r="L9" s="1101"/>
      <c r="M9" s="1101"/>
      <c r="N9" s="1101"/>
      <c r="O9" s="1101"/>
      <c r="P9" s="1102"/>
      <c r="Q9" s="1112"/>
      <c r="R9" s="1113"/>
      <c r="S9" s="1113"/>
      <c r="T9" s="1113"/>
      <c r="U9" s="1113"/>
      <c r="V9" s="1113"/>
      <c r="W9" s="1113"/>
      <c r="X9" s="1113"/>
      <c r="Y9" s="1113"/>
      <c r="Z9" s="1113"/>
      <c r="AA9" s="1113"/>
      <c r="AB9" s="1113"/>
      <c r="AC9" s="1113"/>
      <c r="AD9" s="1113"/>
      <c r="AE9" s="1114"/>
      <c r="AF9" s="1106"/>
      <c r="AG9" s="1107"/>
      <c r="AH9" s="1107"/>
      <c r="AI9" s="1107"/>
      <c r="AJ9" s="1108"/>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c r="A10" s="241">
        <v>4</v>
      </c>
      <c r="B10" s="1100"/>
      <c r="C10" s="1101"/>
      <c r="D10" s="1101"/>
      <c r="E10" s="1101"/>
      <c r="F10" s="1101"/>
      <c r="G10" s="1101"/>
      <c r="H10" s="1101"/>
      <c r="I10" s="1101"/>
      <c r="J10" s="1101"/>
      <c r="K10" s="1101"/>
      <c r="L10" s="1101"/>
      <c r="M10" s="1101"/>
      <c r="N10" s="1101"/>
      <c r="O10" s="1101"/>
      <c r="P10" s="1102"/>
      <c r="Q10" s="1112"/>
      <c r="R10" s="1113"/>
      <c r="S10" s="1113"/>
      <c r="T10" s="1113"/>
      <c r="U10" s="1113"/>
      <c r="V10" s="1113"/>
      <c r="W10" s="1113"/>
      <c r="X10" s="1113"/>
      <c r="Y10" s="1113"/>
      <c r="Z10" s="1113"/>
      <c r="AA10" s="1113"/>
      <c r="AB10" s="1113"/>
      <c r="AC10" s="1113"/>
      <c r="AD10" s="1113"/>
      <c r="AE10" s="1114"/>
      <c r="AF10" s="1106"/>
      <c r="AG10" s="1107"/>
      <c r="AH10" s="1107"/>
      <c r="AI10" s="1107"/>
      <c r="AJ10" s="1108"/>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c r="A11" s="241">
        <v>5</v>
      </c>
      <c r="B11" s="1100"/>
      <c r="C11" s="1101"/>
      <c r="D11" s="1101"/>
      <c r="E11" s="1101"/>
      <c r="F11" s="1101"/>
      <c r="G11" s="1101"/>
      <c r="H11" s="1101"/>
      <c r="I11" s="1101"/>
      <c r="J11" s="1101"/>
      <c r="K11" s="1101"/>
      <c r="L11" s="1101"/>
      <c r="M11" s="1101"/>
      <c r="N11" s="1101"/>
      <c r="O11" s="1101"/>
      <c r="P11" s="1102"/>
      <c r="Q11" s="1112"/>
      <c r="R11" s="1113"/>
      <c r="S11" s="1113"/>
      <c r="T11" s="1113"/>
      <c r="U11" s="1113"/>
      <c r="V11" s="1113"/>
      <c r="W11" s="1113"/>
      <c r="X11" s="1113"/>
      <c r="Y11" s="1113"/>
      <c r="Z11" s="1113"/>
      <c r="AA11" s="1113"/>
      <c r="AB11" s="1113"/>
      <c r="AC11" s="1113"/>
      <c r="AD11" s="1113"/>
      <c r="AE11" s="1114"/>
      <c r="AF11" s="1106"/>
      <c r="AG11" s="1107"/>
      <c r="AH11" s="1107"/>
      <c r="AI11" s="1107"/>
      <c r="AJ11" s="1108"/>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c r="A12" s="241">
        <v>6</v>
      </c>
      <c r="B12" s="1100"/>
      <c r="C12" s="1101"/>
      <c r="D12" s="1101"/>
      <c r="E12" s="1101"/>
      <c r="F12" s="1101"/>
      <c r="G12" s="1101"/>
      <c r="H12" s="1101"/>
      <c r="I12" s="1101"/>
      <c r="J12" s="1101"/>
      <c r="K12" s="1101"/>
      <c r="L12" s="1101"/>
      <c r="M12" s="1101"/>
      <c r="N12" s="1101"/>
      <c r="O12" s="1101"/>
      <c r="P12" s="1102"/>
      <c r="Q12" s="1112"/>
      <c r="R12" s="1113"/>
      <c r="S12" s="1113"/>
      <c r="T12" s="1113"/>
      <c r="U12" s="1113"/>
      <c r="V12" s="1113"/>
      <c r="W12" s="1113"/>
      <c r="X12" s="1113"/>
      <c r="Y12" s="1113"/>
      <c r="Z12" s="1113"/>
      <c r="AA12" s="1113"/>
      <c r="AB12" s="1113"/>
      <c r="AC12" s="1113"/>
      <c r="AD12" s="1113"/>
      <c r="AE12" s="1114"/>
      <c r="AF12" s="1106"/>
      <c r="AG12" s="1107"/>
      <c r="AH12" s="1107"/>
      <c r="AI12" s="1107"/>
      <c r="AJ12" s="1108"/>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c r="A13" s="241">
        <v>7</v>
      </c>
      <c r="B13" s="1100"/>
      <c r="C13" s="1101"/>
      <c r="D13" s="1101"/>
      <c r="E13" s="1101"/>
      <c r="F13" s="1101"/>
      <c r="G13" s="1101"/>
      <c r="H13" s="1101"/>
      <c r="I13" s="1101"/>
      <c r="J13" s="1101"/>
      <c r="K13" s="1101"/>
      <c r="L13" s="1101"/>
      <c r="M13" s="1101"/>
      <c r="N13" s="1101"/>
      <c r="O13" s="1101"/>
      <c r="P13" s="1102"/>
      <c r="Q13" s="1112"/>
      <c r="R13" s="1113"/>
      <c r="S13" s="1113"/>
      <c r="T13" s="1113"/>
      <c r="U13" s="1113"/>
      <c r="V13" s="1113"/>
      <c r="W13" s="1113"/>
      <c r="X13" s="1113"/>
      <c r="Y13" s="1113"/>
      <c r="Z13" s="1113"/>
      <c r="AA13" s="1113"/>
      <c r="AB13" s="1113"/>
      <c r="AC13" s="1113"/>
      <c r="AD13" s="1113"/>
      <c r="AE13" s="1114"/>
      <c r="AF13" s="1106"/>
      <c r="AG13" s="1107"/>
      <c r="AH13" s="1107"/>
      <c r="AI13" s="1107"/>
      <c r="AJ13" s="1108"/>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c r="A14" s="241">
        <v>8</v>
      </c>
      <c r="B14" s="1100"/>
      <c r="C14" s="1101"/>
      <c r="D14" s="1101"/>
      <c r="E14" s="1101"/>
      <c r="F14" s="1101"/>
      <c r="G14" s="1101"/>
      <c r="H14" s="1101"/>
      <c r="I14" s="1101"/>
      <c r="J14" s="1101"/>
      <c r="K14" s="1101"/>
      <c r="L14" s="1101"/>
      <c r="M14" s="1101"/>
      <c r="N14" s="1101"/>
      <c r="O14" s="1101"/>
      <c r="P14" s="1102"/>
      <c r="Q14" s="1112"/>
      <c r="R14" s="1113"/>
      <c r="S14" s="1113"/>
      <c r="T14" s="1113"/>
      <c r="U14" s="1113"/>
      <c r="V14" s="1113"/>
      <c r="W14" s="1113"/>
      <c r="X14" s="1113"/>
      <c r="Y14" s="1113"/>
      <c r="Z14" s="1113"/>
      <c r="AA14" s="1113"/>
      <c r="AB14" s="1113"/>
      <c r="AC14" s="1113"/>
      <c r="AD14" s="1113"/>
      <c r="AE14" s="1114"/>
      <c r="AF14" s="1106"/>
      <c r="AG14" s="1107"/>
      <c r="AH14" s="1107"/>
      <c r="AI14" s="1107"/>
      <c r="AJ14" s="1108"/>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c r="A15" s="241">
        <v>9</v>
      </c>
      <c r="B15" s="1100"/>
      <c r="C15" s="1101"/>
      <c r="D15" s="1101"/>
      <c r="E15" s="1101"/>
      <c r="F15" s="1101"/>
      <c r="G15" s="1101"/>
      <c r="H15" s="1101"/>
      <c r="I15" s="1101"/>
      <c r="J15" s="1101"/>
      <c r="K15" s="1101"/>
      <c r="L15" s="1101"/>
      <c r="M15" s="1101"/>
      <c r="N15" s="1101"/>
      <c r="O15" s="1101"/>
      <c r="P15" s="1102"/>
      <c r="Q15" s="1112"/>
      <c r="R15" s="1113"/>
      <c r="S15" s="1113"/>
      <c r="T15" s="1113"/>
      <c r="U15" s="1113"/>
      <c r="V15" s="1113"/>
      <c r="W15" s="1113"/>
      <c r="X15" s="1113"/>
      <c r="Y15" s="1113"/>
      <c r="Z15" s="1113"/>
      <c r="AA15" s="1113"/>
      <c r="AB15" s="1113"/>
      <c r="AC15" s="1113"/>
      <c r="AD15" s="1113"/>
      <c r="AE15" s="1114"/>
      <c r="AF15" s="1106"/>
      <c r="AG15" s="1107"/>
      <c r="AH15" s="1107"/>
      <c r="AI15" s="1107"/>
      <c r="AJ15" s="1108"/>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c r="A16" s="241">
        <v>10</v>
      </c>
      <c r="B16" s="1100"/>
      <c r="C16" s="1101"/>
      <c r="D16" s="1101"/>
      <c r="E16" s="1101"/>
      <c r="F16" s="1101"/>
      <c r="G16" s="1101"/>
      <c r="H16" s="1101"/>
      <c r="I16" s="1101"/>
      <c r="J16" s="1101"/>
      <c r="K16" s="1101"/>
      <c r="L16" s="1101"/>
      <c r="M16" s="1101"/>
      <c r="N16" s="1101"/>
      <c r="O16" s="1101"/>
      <c r="P16" s="1102"/>
      <c r="Q16" s="1112"/>
      <c r="R16" s="1113"/>
      <c r="S16" s="1113"/>
      <c r="T16" s="1113"/>
      <c r="U16" s="1113"/>
      <c r="V16" s="1113"/>
      <c r="W16" s="1113"/>
      <c r="X16" s="1113"/>
      <c r="Y16" s="1113"/>
      <c r="Z16" s="1113"/>
      <c r="AA16" s="1113"/>
      <c r="AB16" s="1113"/>
      <c r="AC16" s="1113"/>
      <c r="AD16" s="1113"/>
      <c r="AE16" s="1114"/>
      <c r="AF16" s="1106"/>
      <c r="AG16" s="1107"/>
      <c r="AH16" s="1107"/>
      <c r="AI16" s="1107"/>
      <c r="AJ16" s="1108"/>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c r="A17" s="241">
        <v>11</v>
      </c>
      <c r="B17" s="1100"/>
      <c r="C17" s="1101"/>
      <c r="D17" s="1101"/>
      <c r="E17" s="1101"/>
      <c r="F17" s="1101"/>
      <c r="G17" s="1101"/>
      <c r="H17" s="1101"/>
      <c r="I17" s="1101"/>
      <c r="J17" s="1101"/>
      <c r="K17" s="1101"/>
      <c r="L17" s="1101"/>
      <c r="M17" s="1101"/>
      <c r="N17" s="1101"/>
      <c r="O17" s="1101"/>
      <c r="P17" s="1102"/>
      <c r="Q17" s="1112"/>
      <c r="R17" s="1113"/>
      <c r="S17" s="1113"/>
      <c r="T17" s="1113"/>
      <c r="U17" s="1113"/>
      <c r="V17" s="1113"/>
      <c r="W17" s="1113"/>
      <c r="X17" s="1113"/>
      <c r="Y17" s="1113"/>
      <c r="Z17" s="1113"/>
      <c r="AA17" s="1113"/>
      <c r="AB17" s="1113"/>
      <c r="AC17" s="1113"/>
      <c r="AD17" s="1113"/>
      <c r="AE17" s="1114"/>
      <c r="AF17" s="1106"/>
      <c r="AG17" s="1107"/>
      <c r="AH17" s="1107"/>
      <c r="AI17" s="1107"/>
      <c r="AJ17" s="1108"/>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0"/>
      <c r="C18" s="1101"/>
      <c r="D18" s="1101"/>
      <c r="E18" s="1101"/>
      <c r="F18" s="1101"/>
      <c r="G18" s="1101"/>
      <c r="H18" s="1101"/>
      <c r="I18" s="1101"/>
      <c r="J18" s="1101"/>
      <c r="K18" s="1101"/>
      <c r="L18" s="1101"/>
      <c r="M18" s="1101"/>
      <c r="N18" s="1101"/>
      <c r="O18" s="1101"/>
      <c r="P18" s="1102"/>
      <c r="Q18" s="1112"/>
      <c r="R18" s="1113"/>
      <c r="S18" s="1113"/>
      <c r="T18" s="1113"/>
      <c r="U18" s="1113"/>
      <c r="V18" s="1113"/>
      <c r="W18" s="1113"/>
      <c r="X18" s="1113"/>
      <c r="Y18" s="1113"/>
      <c r="Z18" s="1113"/>
      <c r="AA18" s="1113"/>
      <c r="AB18" s="1113"/>
      <c r="AC18" s="1113"/>
      <c r="AD18" s="1113"/>
      <c r="AE18" s="1114"/>
      <c r="AF18" s="1106"/>
      <c r="AG18" s="1107"/>
      <c r="AH18" s="1107"/>
      <c r="AI18" s="1107"/>
      <c r="AJ18" s="1108"/>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0"/>
      <c r="C19" s="1101"/>
      <c r="D19" s="1101"/>
      <c r="E19" s="1101"/>
      <c r="F19" s="1101"/>
      <c r="G19" s="1101"/>
      <c r="H19" s="1101"/>
      <c r="I19" s="1101"/>
      <c r="J19" s="1101"/>
      <c r="K19" s="1101"/>
      <c r="L19" s="1101"/>
      <c r="M19" s="1101"/>
      <c r="N19" s="1101"/>
      <c r="O19" s="1101"/>
      <c r="P19" s="1102"/>
      <c r="Q19" s="1112"/>
      <c r="R19" s="1113"/>
      <c r="S19" s="1113"/>
      <c r="T19" s="1113"/>
      <c r="U19" s="1113"/>
      <c r="V19" s="1113"/>
      <c r="W19" s="1113"/>
      <c r="X19" s="1113"/>
      <c r="Y19" s="1113"/>
      <c r="Z19" s="1113"/>
      <c r="AA19" s="1113"/>
      <c r="AB19" s="1113"/>
      <c r="AC19" s="1113"/>
      <c r="AD19" s="1113"/>
      <c r="AE19" s="1114"/>
      <c r="AF19" s="1106"/>
      <c r="AG19" s="1107"/>
      <c r="AH19" s="1107"/>
      <c r="AI19" s="1107"/>
      <c r="AJ19" s="1108"/>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0"/>
      <c r="C20" s="1101"/>
      <c r="D20" s="1101"/>
      <c r="E20" s="1101"/>
      <c r="F20" s="1101"/>
      <c r="G20" s="1101"/>
      <c r="H20" s="1101"/>
      <c r="I20" s="1101"/>
      <c r="J20" s="1101"/>
      <c r="K20" s="1101"/>
      <c r="L20" s="1101"/>
      <c r="M20" s="1101"/>
      <c r="N20" s="1101"/>
      <c r="O20" s="1101"/>
      <c r="P20" s="1102"/>
      <c r="Q20" s="1112"/>
      <c r="R20" s="1113"/>
      <c r="S20" s="1113"/>
      <c r="T20" s="1113"/>
      <c r="U20" s="1113"/>
      <c r="V20" s="1113"/>
      <c r="W20" s="1113"/>
      <c r="X20" s="1113"/>
      <c r="Y20" s="1113"/>
      <c r="Z20" s="1113"/>
      <c r="AA20" s="1113"/>
      <c r="AB20" s="1113"/>
      <c r="AC20" s="1113"/>
      <c r="AD20" s="1113"/>
      <c r="AE20" s="1114"/>
      <c r="AF20" s="1106"/>
      <c r="AG20" s="1107"/>
      <c r="AH20" s="1107"/>
      <c r="AI20" s="1107"/>
      <c r="AJ20" s="1108"/>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0"/>
      <c r="C21" s="1101"/>
      <c r="D21" s="1101"/>
      <c r="E21" s="1101"/>
      <c r="F21" s="1101"/>
      <c r="G21" s="1101"/>
      <c r="H21" s="1101"/>
      <c r="I21" s="1101"/>
      <c r="J21" s="1101"/>
      <c r="K21" s="1101"/>
      <c r="L21" s="1101"/>
      <c r="M21" s="1101"/>
      <c r="N21" s="1101"/>
      <c r="O21" s="1101"/>
      <c r="P21" s="1102"/>
      <c r="Q21" s="1112"/>
      <c r="R21" s="1113"/>
      <c r="S21" s="1113"/>
      <c r="T21" s="1113"/>
      <c r="U21" s="1113"/>
      <c r="V21" s="1113"/>
      <c r="W21" s="1113"/>
      <c r="X21" s="1113"/>
      <c r="Y21" s="1113"/>
      <c r="Z21" s="1113"/>
      <c r="AA21" s="1113"/>
      <c r="AB21" s="1113"/>
      <c r="AC21" s="1113"/>
      <c r="AD21" s="1113"/>
      <c r="AE21" s="1114"/>
      <c r="AF21" s="1106"/>
      <c r="AG21" s="1107"/>
      <c r="AH21" s="1107"/>
      <c r="AI21" s="1107"/>
      <c r="AJ21" s="1108"/>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0"/>
      <c r="C22" s="1101"/>
      <c r="D22" s="1101"/>
      <c r="E22" s="1101"/>
      <c r="F22" s="1101"/>
      <c r="G22" s="1101"/>
      <c r="H22" s="1101"/>
      <c r="I22" s="1101"/>
      <c r="J22" s="1101"/>
      <c r="K22" s="1101"/>
      <c r="L22" s="1101"/>
      <c r="M22" s="1101"/>
      <c r="N22" s="1101"/>
      <c r="O22" s="1101"/>
      <c r="P22" s="1102"/>
      <c r="Q22" s="1150"/>
      <c r="R22" s="1151"/>
      <c r="S22" s="1151"/>
      <c r="T22" s="1151"/>
      <c r="U22" s="1151"/>
      <c r="V22" s="1151"/>
      <c r="W22" s="1151"/>
      <c r="X22" s="1151"/>
      <c r="Y22" s="1151"/>
      <c r="Z22" s="1151"/>
      <c r="AA22" s="1151"/>
      <c r="AB22" s="1151"/>
      <c r="AC22" s="1151"/>
      <c r="AD22" s="1151"/>
      <c r="AE22" s="1152"/>
      <c r="AF22" s="1106"/>
      <c r="AG22" s="1107"/>
      <c r="AH22" s="1107"/>
      <c r="AI22" s="1107"/>
      <c r="AJ22" s="1108"/>
      <c r="AK22" s="1146"/>
      <c r="AL22" s="1147"/>
      <c r="AM22" s="1147"/>
      <c r="AN22" s="1147"/>
      <c r="AO22" s="1147"/>
      <c r="AP22" s="1147"/>
      <c r="AQ22" s="1147"/>
      <c r="AR22" s="1147"/>
      <c r="AS22" s="1147"/>
      <c r="AT22" s="1147"/>
      <c r="AU22" s="1148"/>
      <c r="AV22" s="1148"/>
      <c r="AW22" s="1148"/>
      <c r="AX22" s="1148"/>
      <c r="AY22" s="1149"/>
      <c r="AZ22" s="1098" t="s">
        <v>384</v>
      </c>
      <c r="BA22" s="1098"/>
      <c r="BB22" s="1098"/>
      <c r="BC22" s="1098"/>
      <c r="BD22" s="1099"/>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385</v>
      </c>
      <c r="B23" s="1013" t="s">
        <v>386</v>
      </c>
      <c r="C23" s="1014"/>
      <c r="D23" s="1014"/>
      <c r="E23" s="1014"/>
      <c r="F23" s="1014"/>
      <c r="G23" s="1014"/>
      <c r="H23" s="1014"/>
      <c r="I23" s="1014"/>
      <c r="J23" s="1014"/>
      <c r="K23" s="1014"/>
      <c r="L23" s="1014"/>
      <c r="M23" s="1014"/>
      <c r="N23" s="1014"/>
      <c r="O23" s="1014"/>
      <c r="P23" s="1015"/>
      <c r="Q23" s="1137">
        <v>9251</v>
      </c>
      <c r="R23" s="1138"/>
      <c r="S23" s="1138"/>
      <c r="T23" s="1138"/>
      <c r="U23" s="1138"/>
      <c r="V23" s="1138">
        <v>9083</v>
      </c>
      <c r="W23" s="1138"/>
      <c r="X23" s="1138"/>
      <c r="Y23" s="1138"/>
      <c r="Z23" s="1138"/>
      <c r="AA23" s="1138">
        <v>168</v>
      </c>
      <c r="AB23" s="1138"/>
      <c r="AC23" s="1138"/>
      <c r="AD23" s="1138"/>
      <c r="AE23" s="1139"/>
      <c r="AF23" s="1140">
        <v>163</v>
      </c>
      <c r="AG23" s="1138"/>
      <c r="AH23" s="1138"/>
      <c r="AI23" s="1138"/>
      <c r="AJ23" s="1141"/>
      <c r="AK23" s="1142"/>
      <c r="AL23" s="1143"/>
      <c r="AM23" s="1143"/>
      <c r="AN23" s="1143"/>
      <c r="AO23" s="1143"/>
      <c r="AP23" s="1138">
        <v>11632</v>
      </c>
      <c r="AQ23" s="1138"/>
      <c r="AR23" s="1138"/>
      <c r="AS23" s="1138"/>
      <c r="AT23" s="1138"/>
      <c r="AU23" s="1144"/>
      <c r="AV23" s="1144"/>
      <c r="AW23" s="1144"/>
      <c r="AX23" s="1144"/>
      <c r="AY23" s="1145"/>
      <c r="AZ23" s="1134" t="s">
        <v>387</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3" t="s">
        <v>388</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2" t="s">
        <v>389</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364</v>
      </c>
      <c r="B26" s="1065"/>
      <c r="C26" s="1065"/>
      <c r="D26" s="1065"/>
      <c r="E26" s="1065"/>
      <c r="F26" s="1065"/>
      <c r="G26" s="1065"/>
      <c r="H26" s="1065"/>
      <c r="I26" s="1065"/>
      <c r="J26" s="1065"/>
      <c r="K26" s="1065"/>
      <c r="L26" s="1065"/>
      <c r="M26" s="1065"/>
      <c r="N26" s="1065"/>
      <c r="O26" s="1065"/>
      <c r="P26" s="1066"/>
      <c r="Q26" s="1070" t="s">
        <v>390</v>
      </c>
      <c r="R26" s="1071"/>
      <c r="S26" s="1071"/>
      <c r="T26" s="1071"/>
      <c r="U26" s="1072"/>
      <c r="V26" s="1070" t="s">
        <v>391</v>
      </c>
      <c r="W26" s="1071"/>
      <c r="X26" s="1071"/>
      <c r="Y26" s="1071"/>
      <c r="Z26" s="1072"/>
      <c r="AA26" s="1070" t="s">
        <v>392</v>
      </c>
      <c r="AB26" s="1071"/>
      <c r="AC26" s="1071"/>
      <c r="AD26" s="1071"/>
      <c r="AE26" s="1071"/>
      <c r="AF26" s="1128" t="s">
        <v>393</v>
      </c>
      <c r="AG26" s="1077"/>
      <c r="AH26" s="1077"/>
      <c r="AI26" s="1077"/>
      <c r="AJ26" s="1129"/>
      <c r="AK26" s="1071" t="s">
        <v>394</v>
      </c>
      <c r="AL26" s="1071"/>
      <c r="AM26" s="1071"/>
      <c r="AN26" s="1071"/>
      <c r="AO26" s="1072"/>
      <c r="AP26" s="1070" t="s">
        <v>395</v>
      </c>
      <c r="AQ26" s="1071"/>
      <c r="AR26" s="1071"/>
      <c r="AS26" s="1071"/>
      <c r="AT26" s="1072"/>
      <c r="AU26" s="1070" t="s">
        <v>396</v>
      </c>
      <c r="AV26" s="1071"/>
      <c r="AW26" s="1071"/>
      <c r="AX26" s="1071"/>
      <c r="AY26" s="1072"/>
      <c r="AZ26" s="1070" t="s">
        <v>397</v>
      </c>
      <c r="BA26" s="1071"/>
      <c r="BB26" s="1071"/>
      <c r="BC26" s="1071"/>
      <c r="BD26" s="1072"/>
      <c r="BE26" s="1070" t="s">
        <v>371</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9" t="s">
        <v>398</v>
      </c>
      <c r="C28" s="1120"/>
      <c r="D28" s="1120"/>
      <c r="E28" s="1120"/>
      <c r="F28" s="1120"/>
      <c r="G28" s="1120"/>
      <c r="H28" s="1120"/>
      <c r="I28" s="1120"/>
      <c r="J28" s="1120"/>
      <c r="K28" s="1120"/>
      <c r="L28" s="1120"/>
      <c r="M28" s="1120"/>
      <c r="N28" s="1120"/>
      <c r="O28" s="1120"/>
      <c r="P28" s="1121"/>
      <c r="Q28" s="1122">
        <v>2080</v>
      </c>
      <c r="R28" s="1123"/>
      <c r="S28" s="1123"/>
      <c r="T28" s="1123"/>
      <c r="U28" s="1123"/>
      <c r="V28" s="1123">
        <v>2007</v>
      </c>
      <c r="W28" s="1123"/>
      <c r="X28" s="1123"/>
      <c r="Y28" s="1123"/>
      <c r="Z28" s="1123"/>
      <c r="AA28" s="1123">
        <v>73</v>
      </c>
      <c r="AB28" s="1123"/>
      <c r="AC28" s="1123"/>
      <c r="AD28" s="1123"/>
      <c r="AE28" s="1124"/>
      <c r="AF28" s="1125">
        <v>73</v>
      </c>
      <c r="AG28" s="1123"/>
      <c r="AH28" s="1123"/>
      <c r="AI28" s="1123"/>
      <c r="AJ28" s="1126"/>
      <c r="AK28" s="1127">
        <v>117</v>
      </c>
      <c r="AL28" s="1115"/>
      <c r="AM28" s="1115"/>
      <c r="AN28" s="1115"/>
      <c r="AO28" s="1115"/>
      <c r="AP28" s="1115" t="s">
        <v>575</v>
      </c>
      <c r="AQ28" s="1115"/>
      <c r="AR28" s="1115"/>
      <c r="AS28" s="1115"/>
      <c r="AT28" s="1115"/>
      <c r="AU28" s="1115" t="s">
        <v>575</v>
      </c>
      <c r="AV28" s="1115"/>
      <c r="AW28" s="1115"/>
      <c r="AX28" s="1115"/>
      <c r="AY28" s="1115"/>
      <c r="AZ28" s="1116" t="s">
        <v>575</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0" t="s">
        <v>399</v>
      </c>
      <c r="C29" s="1101"/>
      <c r="D29" s="1101"/>
      <c r="E29" s="1101"/>
      <c r="F29" s="1101"/>
      <c r="G29" s="1101"/>
      <c r="H29" s="1101"/>
      <c r="I29" s="1101"/>
      <c r="J29" s="1101"/>
      <c r="K29" s="1101"/>
      <c r="L29" s="1101"/>
      <c r="M29" s="1101"/>
      <c r="N29" s="1101"/>
      <c r="O29" s="1101"/>
      <c r="P29" s="1102"/>
      <c r="Q29" s="1112">
        <v>1196</v>
      </c>
      <c r="R29" s="1113"/>
      <c r="S29" s="1113"/>
      <c r="T29" s="1113"/>
      <c r="U29" s="1113"/>
      <c r="V29" s="1113">
        <v>1177</v>
      </c>
      <c r="W29" s="1113"/>
      <c r="X29" s="1113"/>
      <c r="Y29" s="1113"/>
      <c r="Z29" s="1113"/>
      <c r="AA29" s="1113">
        <v>19</v>
      </c>
      <c r="AB29" s="1113"/>
      <c r="AC29" s="1113"/>
      <c r="AD29" s="1113"/>
      <c r="AE29" s="1114"/>
      <c r="AF29" s="1106">
        <v>19</v>
      </c>
      <c r="AG29" s="1107"/>
      <c r="AH29" s="1107"/>
      <c r="AI29" s="1107"/>
      <c r="AJ29" s="1108"/>
      <c r="AK29" s="1049">
        <v>173</v>
      </c>
      <c r="AL29" s="1040"/>
      <c r="AM29" s="1040"/>
      <c r="AN29" s="1040"/>
      <c r="AO29" s="1040"/>
      <c r="AP29" s="1040" t="s">
        <v>575</v>
      </c>
      <c r="AQ29" s="1040"/>
      <c r="AR29" s="1040"/>
      <c r="AS29" s="1040"/>
      <c r="AT29" s="1040"/>
      <c r="AU29" s="1040" t="s">
        <v>575</v>
      </c>
      <c r="AV29" s="1040"/>
      <c r="AW29" s="1040"/>
      <c r="AX29" s="1040"/>
      <c r="AY29" s="1040"/>
      <c r="AZ29" s="1111" t="s">
        <v>575</v>
      </c>
      <c r="BA29" s="1111"/>
      <c r="BB29" s="1111"/>
      <c r="BC29" s="1111"/>
      <c r="BD29" s="1111"/>
      <c r="BE29" s="1095"/>
      <c r="BF29" s="1095"/>
      <c r="BG29" s="1095"/>
      <c r="BH29" s="1095"/>
      <c r="BI29" s="1096"/>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0" t="s">
        <v>400</v>
      </c>
      <c r="C30" s="1101"/>
      <c r="D30" s="1101"/>
      <c r="E30" s="1101"/>
      <c r="F30" s="1101"/>
      <c r="G30" s="1101"/>
      <c r="H30" s="1101"/>
      <c r="I30" s="1101"/>
      <c r="J30" s="1101"/>
      <c r="K30" s="1101"/>
      <c r="L30" s="1101"/>
      <c r="M30" s="1101"/>
      <c r="N30" s="1101"/>
      <c r="O30" s="1101"/>
      <c r="P30" s="1102"/>
      <c r="Q30" s="1112">
        <v>164</v>
      </c>
      <c r="R30" s="1113"/>
      <c r="S30" s="1113"/>
      <c r="T30" s="1113"/>
      <c r="U30" s="1113"/>
      <c r="V30" s="1113">
        <v>163</v>
      </c>
      <c r="W30" s="1113"/>
      <c r="X30" s="1113"/>
      <c r="Y30" s="1113"/>
      <c r="Z30" s="1113"/>
      <c r="AA30" s="1113">
        <v>1</v>
      </c>
      <c r="AB30" s="1113"/>
      <c r="AC30" s="1113"/>
      <c r="AD30" s="1113"/>
      <c r="AE30" s="1114"/>
      <c r="AF30" s="1106">
        <v>1</v>
      </c>
      <c r="AG30" s="1107"/>
      <c r="AH30" s="1107"/>
      <c r="AI30" s="1107"/>
      <c r="AJ30" s="1108"/>
      <c r="AK30" s="1049">
        <v>48</v>
      </c>
      <c r="AL30" s="1040"/>
      <c r="AM30" s="1040"/>
      <c r="AN30" s="1040"/>
      <c r="AO30" s="1040"/>
      <c r="AP30" s="1040" t="s">
        <v>575</v>
      </c>
      <c r="AQ30" s="1040"/>
      <c r="AR30" s="1040"/>
      <c r="AS30" s="1040"/>
      <c r="AT30" s="1040"/>
      <c r="AU30" s="1040" t="s">
        <v>581</v>
      </c>
      <c r="AV30" s="1040"/>
      <c r="AW30" s="1040"/>
      <c r="AX30" s="1040"/>
      <c r="AY30" s="1040"/>
      <c r="AZ30" s="1111" t="s">
        <v>575</v>
      </c>
      <c r="BA30" s="1111"/>
      <c r="BB30" s="1111"/>
      <c r="BC30" s="1111"/>
      <c r="BD30" s="1111"/>
      <c r="BE30" s="1095"/>
      <c r="BF30" s="1095"/>
      <c r="BG30" s="1095"/>
      <c r="BH30" s="1095"/>
      <c r="BI30" s="1096"/>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0" t="s">
        <v>401</v>
      </c>
      <c r="C31" s="1101"/>
      <c r="D31" s="1101"/>
      <c r="E31" s="1101"/>
      <c r="F31" s="1101"/>
      <c r="G31" s="1101"/>
      <c r="H31" s="1101"/>
      <c r="I31" s="1101"/>
      <c r="J31" s="1101"/>
      <c r="K31" s="1101"/>
      <c r="L31" s="1101"/>
      <c r="M31" s="1101"/>
      <c r="N31" s="1101"/>
      <c r="O31" s="1101"/>
      <c r="P31" s="1102"/>
      <c r="Q31" s="1112">
        <v>325</v>
      </c>
      <c r="R31" s="1113"/>
      <c r="S31" s="1113"/>
      <c r="T31" s="1113"/>
      <c r="U31" s="1113"/>
      <c r="V31" s="1113">
        <v>255</v>
      </c>
      <c r="W31" s="1113"/>
      <c r="X31" s="1113"/>
      <c r="Y31" s="1113"/>
      <c r="Z31" s="1113"/>
      <c r="AA31" s="1113">
        <v>70</v>
      </c>
      <c r="AB31" s="1113"/>
      <c r="AC31" s="1113"/>
      <c r="AD31" s="1113"/>
      <c r="AE31" s="1114"/>
      <c r="AF31" s="1106">
        <v>222</v>
      </c>
      <c r="AG31" s="1107"/>
      <c r="AH31" s="1107"/>
      <c r="AI31" s="1107"/>
      <c r="AJ31" s="1108"/>
      <c r="AK31" s="1049">
        <v>91</v>
      </c>
      <c r="AL31" s="1040"/>
      <c r="AM31" s="1040"/>
      <c r="AN31" s="1040"/>
      <c r="AO31" s="1040"/>
      <c r="AP31" s="1040">
        <v>2382</v>
      </c>
      <c r="AQ31" s="1040"/>
      <c r="AR31" s="1040"/>
      <c r="AS31" s="1040"/>
      <c r="AT31" s="1040"/>
      <c r="AU31" s="1040">
        <v>117</v>
      </c>
      <c r="AV31" s="1040"/>
      <c r="AW31" s="1040"/>
      <c r="AX31" s="1040"/>
      <c r="AY31" s="1040"/>
      <c r="AZ31" s="1111" t="s">
        <v>575</v>
      </c>
      <c r="BA31" s="1111"/>
      <c r="BB31" s="1111"/>
      <c r="BC31" s="1111"/>
      <c r="BD31" s="1111"/>
      <c r="BE31" s="1095" t="s">
        <v>402</v>
      </c>
      <c r="BF31" s="1095"/>
      <c r="BG31" s="1095"/>
      <c r="BH31" s="1095"/>
      <c r="BI31" s="1096"/>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0" t="s">
        <v>403</v>
      </c>
      <c r="C32" s="1101"/>
      <c r="D32" s="1101"/>
      <c r="E32" s="1101"/>
      <c r="F32" s="1101"/>
      <c r="G32" s="1101"/>
      <c r="H32" s="1101"/>
      <c r="I32" s="1101"/>
      <c r="J32" s="1101"/>
      <c r="K32" s="1101"/>
      <c r="L32" s="1101"/>
      <c r="M32" s="1101"/>
      <c r="N32" s="1101"/>
      <c r="O32" s="1101"/>
      <c r="P32" s="1102"/>
      <c r="Q32" s="1112">
        <v>1671</v>
      </c>
      <c r="R32" s="1113"/>
      <c r="S32" s="1113"/>
      <c r="T32" s="1113"/>
      <c r="U32" s="1113"/>
      <c r="V32" s="1113">
        <v>1684</v>
      </c>
      <c r="W32" s="1113"/>
      <c r="X32" s="1113"/>
      <c r="Y32" s="1113"/>
      <c r="Z32" s="1113"/>
      <c r="AA32" s="1113">
        <v>-13</v>
      </c>
      <c r="AB32" s="1113"/>
      <c r="AC32" s="1113"/>
      <c r="AD32" s="1113"/>
      <c r="AE32" s="1114"/>
      <c r="AF32" s="1106">
        <v>-13</v>
      </c>
      <c r="AG32" s="1107"/>
      <c r="AH32" s="1107"/>
      <c r="AI32" s="1107"/>
      <c r="AJ32" s="1108"/>
      <c r="AK32" s="1049">
        <v>519</v>
      </c>
      <c r="AL32" s="1040"/>
      <c r="AM32" s="1040"/>
      <c r="AN32" s="1040"/>
      <c r="AO32" s="1040"/>
      <c r="AP32" s="1040">
        <v>264</v>
      </c>
      <c r="AQ32" s="1040"/>
      <c r="AR32" s="1040"/>
      <c r="AS32" s="1040"/>
      <c r="AT32" s="1040"/>
      <c r="AU32" s="1040">
        <v>196</v>
      </c>
      <c r="AV32" s="1040"/>
      <c r="AW32" s="1040"/>
      <c r="AX32" s="1040"/>
      <c r="AY32" s="1040"/>
      <c r="AZ32" s="1111">
        <v>1</v>
      </c>
      <c r="BA32" s="1111"/>
      <c r="BB32" s="1111"/>
      <c r="BC32" s="1111"/>
      <c r="BD32" s="1111"/>
      <c r="BE32" s="1095" t="s">
        <v>404</v>
      </c>
      <c r="BF32" s="1095"/>
      <c r="BG32" s="1095"/>
      <c r="BH32" s="1095"/>
      <c r="BI32" s="1096"/>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0" t="s">
        <v>405</v>
      </c>
      <c r="C33" s="1101"/>
      <c r="D33" s="1101"/>
      <c r="E33" s="1101"/>
      <c r="F33" s="1101"/>
      <c r="G33" s="1101"/>
      <c r="H33" s="1101"/>
      <c r="I33" s="1101"/>
      <c r="J33" s="1101"/>
      <c r="K33" s="1101"/>
      <c r="L33" s="1101"/>
      <c r="M33" s="1101"/>
      <c r="N33" s="1101"/>
      <c r="O33" s="1101"/>
      <c r="P33" s="1102"/>
      <c r="Q33" s="1112">
        <v>630</v>
      </c>
      <c r="R33" s="1113"/>
      <c r="S33" s="1113"/>
      <c r="T33" s="1113"/>
      <c r="U33" s="1113"/>
      <c r="V33" s="1113">
        <v>629</v>
      </c>
      <c r="W33" s="1113"/>
      <c r="X33" s="1113"/>
      <c r="Y33" s="1113"/>
      <c r="Z33" s="1113"/>
      <c r="AA33" s="1113">
        <v>1</v>
      </c>
      <c r="AB33" s="1113"/>
      <c r="AC33" s="1113"/>
      <c r="AD33" s="1113"/>
      <c r="AE33" s="1114"/>
      <c r="AF33" s="1106">
        <v>0</v>
      </c>
      <c r="AG33" s="1107"/>
      <c r="AH33" s="1107"/>
      <c r="AI33" s="1107"/>
      <c r="AJ33" s="1108"/>
      <c r="AK33" s="1049">
        <v>254</v>
      </c>
      <c r="AL33" s="1040"/>
      <c r="AM33" s="1040"/>
      <c r="AN33" s="1040"/>
      <c r="AO33" s="1040"/>
      <c r="AP33" s="1040">
        <v>4129</v>
      </c>
      <c r="AQ33" s="1040"/>
      <c r="AR33" s="1040"/>
      <c r="AS33" s="1040"/>
      <c r="AT33" s="1040"/>
      <c r="AU33" s="1040">
        <v>2820</v>
      </c>
      <c r="AV33" s="1040"/>
      <c r="AW33" s="1040"/>
      <c r="AX33" s="1040"/>
      <c r="AY33" s="1040"/>
      <c r="AZ33" s="1111" t="s">
        <v>575</v>
      </c>
      <c r="BA33" s="1111"/>
      <c r="BB33" s="1111"/>
      <c r="BC33" s="1111"/>
      <c r="BD33" s="1111"/>
      <c r="BE33" s="1095" t="s">
        <v>406</v>
      </c>
      <c r="BF33" s="1095"/>
      <c r="BG33" s="1095"/>
      <c r="BH33" s="1095"/>
      <c r="BI33" s="1096"/>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0"/>
      <c r="C34" s="1101"/>
      <c r="D34" s="1101"/>
      <c r="E34" s="1101"/>
      <c r="F34" s="1101"/>
      <c r="G34" s="1101"/>
      <c r="H34" s="1101"/>
      <c r="I34" s="1101"/>
      <c r="J34" s="1101"/>
      <c r="K34" s="1101"/>
      <c r="L34" s="1101"/>
      <c r="M34" s="1101"/>
      <c r="N34" s="1101"/>
      <c r="O34" s="1101"/>
      <c r="P34" s="1102"/>
      <c r="Q34" s="1112"/>
      <c r="R34" s="1113"/>
      <c r="S34" s="1113"/>
      <c r="T34" s="1113"/>
      <c r="U34" s="1113"/>
      <c r="V34" s="1113"/>
      <c r="W34" s="1113"/>
      <c r="X34" s="1113"/>
      <c r="Y34" s="1113"/>
      <c r="Z34" s="1113"/>
      <c r="AA34" s="1113"/>
      <c r="AB34" s="1113"/>
      <c r="AC34" s="1113"/>
      <c r="AD34" s="1113"/>
      <c r="AE34" s="1114"/>
      <c r="AF34" s="1106"/>
      <c r="AG34" s="1107"/>
      <c r="AH34" s="1107"/>
      <c r="AI34" s="1107"/>
      <c r="AJ34" s="1108"/>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095"/>
      <c r="BF34" s="1095"/>
      <c r="BG34" s="1095"/>
      <c r="BH34" s="1095"/>
      <c r="BI34" s="1096"/>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0"/>
      <c r="C35" s="1101"/>
      <c r="D35" s="1101"/>
      <c r="E35" s="1101"/>
      <c r="F35" s="1101"/>
      <c r="G35" s="1101"/>
      <c r="H35" s="1101"/>
      <c r="I35" s="1101"/>
      <c r="J35" s="1101"/>
      <c r="K35" s="1101"/>
      <c r="L35" s="1101"/>
      <c r="M35" s="1101"/>
      <c r="N35" s="1101"/>
      <c r="O35" s="1101"/>
      <c r="P35" s="1102"/>
      <c r="Q35" s="1112"/>
      <c r="R35" s="1113"/>
      <c r="S35" s="1113"/>
      <c r="T35" s="1113"/>
      <c r="U35" s="1113"/>
      <c r="V35" s="1113"/>
      <c r="W35" s="1113"/>
      <c r="X35" s="1113"/>
      <c r="Y35" s="1113"/>
      <c r="Z35" s="1113"/>
      <c r="AA35" s="1113"/>
      <c r="AB35" s="1113"/>
      <c r="AC35" s="1113"/>
      <c r="AD35" s="1113"/>
      <c r="AE35" s="1114"/>
      <c r="AF35" s="1106"/>
      <c r="AG35" s="1107"/>
      <c r="AH35" s="1107"/>
      <c r="AI35" s="1107"/>
      <c r="AJ35" s="1108"/>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095"/>
      <c r="BF35" s="1095"/>
      <c r="BG35" s="1095"/>
      <c r="BH35" s="1095"/>
      <c r="BI35" s="1096"/>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0"/>
      <c r="C36" s="1101"/>
      <c r="D36" s="1101"/>
      <c r="E36" s="1101"/>
      <c r="F36" s="1101"/>
      <c r="G36" s="1101"/>
      <c r="H36" s="1101"/>
      <c r="I36" s="1101"/>
      <c r="J36" s="1101"/>
      <c r="K36" s="1101"/>
      <c r="L36" s="1101"/>
      <c r="M36" s="1101"/>
      <c r="N36" s="1101"/>
      <c r="O36" s="1101"/>
      <c r="P36" s="1102"/>
      <c r="Q36" s="1112"/>
      <c r="R36" s="1113"/>
      <c r="S36" s="1113"/>
      <c r="T36" s="1113"/>
      <c r="U36" s="1113"/>
      <c r="V36" s="1113"/>
      <c r="W36" s="1113"/>
      <c r="X36" s="1113"/>
      <c r="Y36" s="1113"/>
      <c r="Z36" s="1113"/>
      <c r="AA36" s="1113"/>
      <c r="AB36" s="1113"/>
      <c r="AC36" s="1113"/>
      <c r="AD36" s="1113"/>
      <c r="AE36" s="1114"/>
      <c r="AF36" s="1106"/>
      <c r="AG36" s="1107"/>
      <c r="AH36" s="1107"/>
      <c r="AI36" s="1107"/>
      <c r="AJ36" s="1108"/>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095"/>
      <c r="BF36" s="1095"/>
      <c r="BG36" s="1095"/>
      <c r="BH36" s="1095"/>
      <c r="BI36" s="1096"/>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0"/>
      <c r="C37" s="1101"/>
      <c r="D37" s="1101"/>
      <c r="E37" s="1101"/>
      <c r="F37" s="1101"/>
      <c r="G37" s="1101"/>
      <c r="H37" s="1101"/>
      <c r="I37" s="1101"/>
      <c r="J37" s="1101"/>
      <c r="K37" s="1101"/>
      <c r="L37" s="1101"/>
      <c r="M37" s="1101"/>
      <c r="N37" s="1101"/>
      <c r="O37" s="1101"/>
      <c r="P37" s="1102"/>
      <c r="Q37" s="1112"/>
      <c r="R37" s="1113"/>
      <c r="S37" s="1113"/>
      <c r="T37" s="1113"/>
      <c r="U37" s="1113"/>
      <c r="V37" s="1113"/>
      <c r="W37" s="1113"/>
      <c r="X37" s="1113"/>
      <c r="Y37" s="1113"/>
      <c r="Z37" s="1113"/>
      <c r="AA37" s="1113"/>
      <c r="AB37" s="1113"/>
      <c r="AC37" s="1113"/>
      <c r="AD37" s="1113"/>
      <c r="AE37" s="1114"/>
      <c r="AF37" s="1106"/>
      <c r="AG37" s="1107"/>
      <c r="AH37" s="1107"/>
      <c r="AI37" s="1107"/>
      <c r="AJ37" s="1108"/>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095"/>
      <c r="BF37" s="1095"/>
      <c r="BG37" s="1095"/>
      <c r="BH37" s="1095"/>
      <c r="BI37" s="1096"/>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0"/>
      <c r="C38" s="1101"/>
      <c r="D38" s="1101"/>
      <c r="E38" s="1101"/>
      <c r="F38" s="1101"/>
      <c r="G38" s="1101"/>
      <c r="H38" s="1101"/>
      <c r="I38" s="1101"/>
      <c r="J38" s="1101"/>
      <c r="K38" s="1101"/>
      <c r="L38" s="1101"/>
      <c r="M38" s="1101"/>
      <c r="N38" s="1101"/>
      <c r="O38" s="1101"/>
      <c r="P38" s="1102"/>
      <c r="Q38" s="1112"/>
      <c r="R38" s="1113"/>
      <c r="S38" s="1113"/>
      <c r="T38" s="1113"/>
      <c r="U38" s="1113"/>
      <c r="V38" s="1113"/>
      <c r="W38" s="1113"/>
      <c r="X38" s="1113"/>
      <c r="Y38" s="1113"/>
      <c r="Z38" s="1113"/>
      <c r="AA38" s="1113"/>
      <c r="AB38" s="1113"/>
      <c r="AC38" s="1113"/>
      <c r="AD38" s="1113"/>
      <c r="AE38" s="1114"/>
      <c r="AF38" s="1106"/>
      <c r="AG38" s="1107"/>
      <c r="AH38" s="1107"/>
      <c r="AI38" s="1107"/>
      <c r="AJ38" s="1108"/>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095"/>
      <c r="BF38" s="1095"/>
      <c r="BG38" s="1095"/>
      <c r="BH38" s="1095"/>
      <c r="BI38" s="1096"/>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0"/>
      <c r="C39" s="1101"/>
      <c r="D39" s="1101"/>
      <c r="E39" s="1101"/>
      <c r="F39" s="1101"/>
      <c r="G39" s="1101"/>
      <c r="H39" s="1101"/>
      <c r="I39" s="1101"/>
      <c r="J39" s="1101"/>
      <c r="K39" s="1101"/>
      <c r="L39" s="1101"/>
      <c r="M39" s="1101"/>
      <c r="N39" s="1101"/>
      <c r="O39" s="1101"/>
      <c r="P39" s="1102"/>
      <c r="Q39" s="1112"/>
      <c r="R39" s="1113"/>
      <c r="S39" s="1113"/>
      <c r="T39" s="1113"/>
      <c r="U39" s="1113"/>
      <c r="V39" s="1113"/>
      <c r="W39" s="1113"/>
      <c r="X39" s="1113"/>
      <c r="Y39" s="1113"/>
      <c r="Z39" s="1113"/>
      <c r="AA39" s="1113"/>
      <c r="AB39" s="1113"/>
      <c r="AC39" s="1113"/>
      <c r="AD39" s="1113"/>
      <c r="AE39" s="1114"/>
      <c r="AF39" s="1106"/>
      <c r="AG39" s="1107"/>
      <c r="AH39" s="1107"/>
      <c r="AI39" s="1107"/>
      <c r="AJ39" s="1108"/>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095"/>
      <c r="BF39" s="1095"/>
      <c r="BG39" s="1095"/>
      <c r="BH39" s="1095"/>
      <c r="BI39" s="1096"/>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0"/>
      <c r="C40" s="1101"/>
      <c r="D40" s="1101"/>
      <c r="E40" s="1101"/>
      <c r="F40" s="1101"/>
      <c r="G40" s="1101"/>
      <c r="H40" s="1101"/>
      <c r="I40" s="1101"/>
      <c r="J40" s="1101"/>
      <c r="K40" s="1101"/>
      <c r="L40" s="1101"/>
      <c r="M40" s="1101"/>
      <c r="N40" s="1101"/>
      <c r="O40" s="1101"/>
      <c r="P40" s="1102"/>
      <c r="Q40" s="1112"/>
      <c r="R40" s="1113"/>
      <c r="S40" s="1113"/>
      <c r="T40" s="1113"/>
      <c r="U40" s="1113"/>
      <c r="V40" s="1113"/>
      <c r="W40" s="1113"/>
      <c r="X40" s="1113"/>
      <c r="Y40" s="1113"/>
      <c r="Z40" s="1113"/>
      <c r="AA40" s="1113"/>
      <c r="AB40" s="1113"/>
      <c r="AC40" s="1113"/>
      <c r="AD40" s="1113"/>
      <c r="AE40" s="1114"/>
      <c r="AF40" s="1106"/>
      <c r="AG40" s="1107"/>
      <c r="AH40" s="1107"/>
      <c r="AI40" s="1107"/>
      <c r="AJ40" s="1108"/>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095"/>
      <c r="BF40" s="1095"/>
      <c r="BG40" s="1095"/>
      <c r="BH40" s="1095"/>
      <c r="BI40" s="1096"/>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0"/>
      <c r="C41" s="1101"/>
      <c r="D41" s="1101"/>
      <c r="E41" s="1101"/>
      <c r="F41" s="1101"/>
      <c r="G41" s="1101"/>
      <c r="H41" s="1101"/>
      <c r="I41" s="1101"/>
      <c r="J41" s="1101"/>
      <c r="K41" s="1101"/>
      <c r="L41" s="1101"/>
      <c r="M41" s="1101"/>
      <c r="N41" s="1101"/>
      <c r="O41" s="1101"/>
      <c r="P41" s="1102"/>
      <c r="Q41" s="1112"/>
      <c r="R41" s="1113"/>
      <c r="S41" s="1113"/>
      <c r="T41" s="1113"/>
      <c r="U41" s="1113"/>
      <c r="V41" s="1113"/>
      <c r="W41" s="1113"/>
      <c r="X41" s="1113"/>
      <c r="Y41" s="1113"/>
      <c r="Z41" s="1113"/>
      <c r="AA41" s="1113"/>
      <c r="AB41" s="1113"/>
      <c r="AC41" s="1113"/>
      <c r="AD41" s="1113"/>
      <c r="AE41" s="1114"/>
      <c r="AF41" s="1106"/>
      <c r="AG41" s="1107"/>
      <c r="AH41" s="1107"/>
      <c r="AI41" s="1107"/>
      <c r="AJ41" s="1108"/>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095"/>
      <c r="BF41" s="1095"/>
      <c r="BG41" s="1095"/>
      <c r="BH41" s="1095"/>
      <c r="BI41" s="1096"/>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0"/>
      <c r="C42" s="1101"/>
      <c r="D42" s="1101"/>
      <c r="E42" s="1101"/>
      <c r="F42" s="1101"/>
      <c r="G42" s="1101"/>
      <c r="H42" s="1101"/>
      <c r="I42" s="1101"/>
      <c r="J42" s="1101"/>
      <c r="K42" s="1101"/>
      <c r="L42" s="1101"/>
      <c r="M42" s="1101"/>
      <c r="N42" s="1101"/>
      <c r="O42" s="1101"/>
      <c r="P42" s="1102"/>
      <c r="Q42" s="1112"/>
      <c r="R42" s="1113"/>
      <c r="S42" s="1113"/>
      <c r="T42" s="1113"/>
      <c r="U42" s="1113"/>
      <c r="V42" s="1113"/>
      <c r="W42" s="1113"/>
      <c r="X42" s="1113"/>
      <c r="Y42" s="1113"/>
      <c r="Z42" s="1113"/>
      <c r="AA42" s="1113"/>
      <c r="AB42" s="1113"/>
      <c r="AC42" s="1113"/>
      <c r="AD42" s="1113"/>
      <c r="AE42" s="1114"/>
      <c r="AF42" s="1106"/>
      <c r="AG42" s="1107"/>
      <c r="AH42" s="1107"/>
      <c r="AI42" s="1107"/>
      <c r="AJ42" s="1108"/>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095"/>
      <c r="BF42" s="1095"/>
      <c r="BG42" s="1095"/>
      <c r="BH42" s="1095"/>
      <c r="BI42" s="1096"/>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0"/>
      <c r="C43" s="1101"/>
      <c r="D43" s="1101"/>
      <c r="E43" s="1101"/>
      <c r="F43" s="1101"/>
      <c r="G43" s="1101"/>
      <c r="H43" s="1101"/>
      <c r="I43" s="1101"/>
      <c r="J43" s="1101"/>
      <c r="K43" s="1101"/>
      <c r="L43" s="1101"/>
      <c r="M43" s="1101"/>
      <c r="N43" s="1101"/>
      <c r="O43" s="1101"/>
      <c r="P43" s="1102"/>
      <c r="Q43" s="1112"/>
      <c r="R43" s="1113"/>
      <c r="S43" s="1113"/>
      <c r="T43" s="1113"/>
      <c r="U43" s="1113"/>
      <c r="V43" s="1113"/>
      <c r="W43" s="1113"/>
      <c r="X43" s="1113"/>
      <c r="Y43" s="1113"/>
      <c r="Z43" s="1113"/>
      <c r="AA43" s="1113"/>
      <c r="AB43" s="1113"/>
      <c r="AC43" s="1113"/>
      <c r="AD43" s="1113"/>
      <c r="AE43" s="1114"/>
      <c r="AF43" s="1106"/>
      <c r="AG43" s="1107"/>
      <c r="AH43" s="1107"/>
      <c r="AI43" s="1107"/>
      <c r="AJ43" s="1108"/>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095"/>
      <c r="BF43" s="1095"/>
      <c r="BG43" s="1095"/>
      <c r="BH43" s="1095"/>
      <c r="BI43" s="1096"/>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0"/>
      <c r="C44" s="1101"/>
      <c r="D44" s="1101"/>
      <c r="E44" s="1101"/>
      <c r="F44" s="1101"/>
      <c r="G44" s="1101"/>
      <c r="H44" s="1101"/>
      <c r="I44" s="1101"/>
      <c r="J44" s="1101"/>
      <c r="K44" s="1101"/>
      <c r="L44" s="1101"/>
      <c r="M44" s="1101"/>
      <c r="N44" s="1101"/>
      <c r="O44" s="1101"/>
      <c r="P44" s="1102"/>
      <c r="Q44" s="1112"/>
      <c r="R44" s="1113"/>
      <c r="S44" s="1113"/>
      <c r="T44" s="1113"/>
      <c r="U44" s="1113"/>
      <c r="V44" s="1113"/>
      <c r="W44" s="1113"/>
      <c r="X44" s="1113"/>
      <c r="Y44" s="1113"/>
      <c r="Z44" s="1113"/>
      <c r="AA44" s="1113"/>
      <c r="AB44" s="1113"/>
      <c r="AC44" s="1113"/>
      <c r="AD44" s="1113"/>
      <c r="AE44" s="1114"/>
      <c r="AF44" s="1106"/>
      <c r="AG44" s="1107"/>
      <c r="AH44" s="1107"/>
      <c r="AI44" s="1107"/>
      <c r="AJ44" s="1108"/>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095"/>
      <c r="BF44" s="1095"/>
      <c r="BG44" s="1095"/>
      <c r="BH44" s="1095"/>
      <c r="BI44" s="1096"/>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0"/>
      <c r="C45" s="1101"/>
      <c r="D45" s="1101"/>
      <c r="E45" s="1101"/>
      <c r="F45" s="1101"/>
      <c r="G45" s="1101"/>
      <c r="H45" s="1101"/>
      <c r="I45" s="1101"/>
      <c r="J45" s="1101"/>
      <c r="K45" s="1101"/>
      <c r="L45" s="1101"/>
      <c r="M45" s="1101"/>
      <c r="N45" s="1101"/>
      <c r="O45" s="1101"/>
      <c r="P45" s="1102"/>
      <c r="Q45" s="1112"/>
      <c r="R45" s="1113"/>
      <c r="S45" s="1113"/>
      <c r="T45" s="1113"/>
      <c r="U45" s="1113"/>
      <c r="V45" s="1113"/>
      <c r="W45" s="1113"/>
      <c r="X45" s="1113"/>
      <c r="Y45" s="1113"/>
      <c r="Z45" s="1113"/>
      <c r="AA45" s="1113"/>
      <c r="AB45" s="1113"/>
      <c r="AC45" s="1113"/>
      <c r="AD45" s="1113"/>
      <c r="AE45" s="1114"/>
      <c r="AF45" s="1106"/>
      <c r="AG45" s="1107"/>
      <c r="AH45" s="1107"/>
      <c r="AI45" s="1107"/>
      <c r="AJ45" s="1108"/>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095"/>
      <c r="BF45" s="1095"/>
      <c r="BG45" s="1095"/>
      <c r="BH45" s="1095"/>
      <c r="BI45" s="1096"/>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0"/>
      <c r="C46" s="1101"/>
      <c r="D46" s="1101"/>
      <c r="E46" s="1101"/>
      <c r="F46" s="1101"/>
      <c r="G46" s="1101"/>
      <c r="H46" s="1101"/>
      <c r="I46" s="1101"/>
      <c r="J46" s="1101"/>
      <c r="K46" s="1101"/>
      <c r="L46" s="1101"/>
      <c r="M46" s="1101"/>
      <c r="N46" s="1101"/>
      <c r="O46" s="1101"/>
      <c r="P46" s="1102"/>
      <c r="Q46" s="1112"/>
      <c r="R46" s="1113"/>
      <c r="S46" s="1113"/>
      <c r="T46" s="1113"/>
      <c r="U46" s="1113"/>
      <c r="V46" s="1113"/>
      <c r="W46" s="1113"/>
      <c r="X46" s="1113"/>
      <c r="Y46" s="1113"/>
      <c r="Z46" s="1113"/>
      <c r="AA46" s="1113"/>
      <c r="AB46" s="1113"/>
      <c r="AC46" s="1113"/>
      <c r="AD46" s="1113"/>
      <c r="AE46" s="1114"/>
      <c r="AF46" s="1106"/>
      <c r="AG46" s="1107"/>
      <c r="AH46" s="1107"/>
      <c r="AI46" s="1107"/>
      <c r="AJ46" s="1108"/>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095"/>
      <c r="BF46" s="1095"/>
      <c r="BG46" s="1095"/>
      <c r="BH46" s="1095"/>
      <c r="BI46" s="1096"/>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0"/>
      <c r="C47" s="1101"/>
      <c r="D47" s="1101"/>
      <c r="E47" s="1101"/>
      <c r="F47" s="1101"/>
      <c r="G47" s="1101"/>
      <c r="H47" s="1101"/>
      <c r="I47" s="1101"/>
      <c r="J47" s="1101"/>
      <c r="K47" s="1101"/>
      <c r="L47" s="1101"/>
      <c r="M47" s="1101"/>
      <c r="N47" s="1101"/>
      <c r="O47" s="1101"/>
      <c r="P47" s="1102"/>
      <c r="Q47" s="1112"/>
      <c r="R47" s="1113"/>
      <c r="S47" s="1113"/>
      <c r="T47" s="1113"/>
      <c r="U47" s="1113"/>
      <c r="V47" s="1113"/>
      <c r="W47" s="1113"/>
      <c r="X47" s="1113"/>
      <c r="Y47" s="1113"/>
      <c r="Z47" s="1113"/>
      <c r="AA47" s="1113"/>
      <c r="AB47" s="1113"/>
      <c r="AC47" s="1113"/>
      <c r="AD47" s="1113"/>
      <c r="AE47" s="1114"/>
      <c r="AF47" s="1106"/>
      <c r="AG47" s="1107"/>
      <c r="AH47" s="1107"/>
      <c r="AI47" s="1107"/>
      <c r="AJ47" s="1108"/>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095"/>
      <c r="BF47" s="1095"/>
      <c r="BG47" s="1095"/>
      <c r="BH47" s="1095"/>
      <c r="BI47" s="1096"/>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0"/>
      <c r="C48" s="1101"/>
      <c r="D48" s="1101"/>
      <c r="E48" s="1101"/>
      <c r="F48" s="1101"/>
      <c r="G48" s="1101"/>
      <c r="H48" s="1101"/>
      <c r="I48" s="1101"/>
      <c r="J48" s="1101"/>
      <c r="K48" s="1101"/>
      <c r="L48" s="1101"/>
      <c r="M48" s="1101"/>
      <c r="N48" s="1101"/>
      <c r="O48" s="1101"/>
      <c r="P48" s="1102"/>
      <c r="Q48" s="1112"/>
      <c r="R48" s="1113"/>
      <c r="S48" s="1113"/>
      <c r="T48" s="1113"/>
      <c r="U48" s="1113"/>
      <c r="V48" s="1113"/>
      <c r="W48" s="1113"/>
      <c r="X48" s="1113"/>
      <c r="Y48" s="1113"/>
      <c r="Z48" s="1113"/>
      <c r="AA48" s="1113"/>
      <c r="AB48" s="1113"/>
      <c r="AC48" s="1113"/>
      <c r="AD48" s="1113"/>
      <c r="AE48" s="1114"/>
      <c r="AF48" s="1106"/>
      <c r="AG48" s="1107"/>
      <c r="AH48" s="1107"/>
      <c r="AI48" s="1107"/>
      <c r="AJ48" s="1108"/>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095"/>
      <c r="BF48" s="1095"/>
      <c r="BG48" s="1095"/>
      <c r="BH48" s="1095"/>
      <c r="BI48" s="1096"/>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0"/>
      <c r="C49" s="1101"/>
      <c r="D49" s="1101"/>
      <c r="E49" s="1101"/>
      <c r="F49" s="1101"/>
      <c r="G49" s="1101"/>
      <c r="H49" s="1101"/>
      <c r="I49" s="1101"/>
      <c r="J49" s="1101"/>
      <c r="K49" s="1101"/>
      <c r="L49" s="1101"/>
      <c r="M49" s="1101"/>
      <c r="N49" s="1101"/>
      <c r="O49" s="1101"/>
      <c r="P49" s="1102"/>
      <c r="Q49" s="1112"/>
      <c r="R49" s="1113"/>
      <c r="S49" s="1113"/>
      <c r="T49" s="1113"/>
      <c r="U49" s="1113"/>
      <c r="V49" s="1113"/>
      <c r="W49" s="1113"/>
      <c r="X49" s="1113"/>
      <c r="Y49" s="1113"/>
      <c r="Z49" s="1113"/>
      <c r="AA49" s="1113"/>
      <c r="AB49" s="1113"/>
      <c r="AC49" s="1113"/>
      <c r="AD49" s="1113"/>
      <c r="AE49" s="1114"/>
      <c r="AF49" s="1106"/>
      <c r="AG49" s="1107"/>
      <c r="AH49" s="1107"/>
      <c r="AI49" s="1107"/>
      <c r="AJ49" s="1108"/>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095"/>
      <c r="BF49" s="1095"/>
      <c r="BG49" s="1095"/>
      <c r="BH49" s="1095"/>
      <c r="BI49" s="1096"/>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0"/>
      <c r="C50" s="1101"/>
      <c r="D50" s="1101"/>
      <c r="E50" s="1101"/>
      <c r="F50" s="1101"/>
      <c r="G50" s="1101"/>
      <c r="H50" s="1101"/>
      <c r="I50" s="1101"/>
      <c r="J50" s="1101"/>
      <c r="K50" s="1101"/>
      <c r="L50" s="1101"/>
      <c r="M50" s="1101"/>
      <c r="N50" s="1101"/>
      <c r="O50" s="1101"/>
      <c r="P50" s="1102"/>
      <c r="Q50" s="1103"/>
      <c r="R50" s="1104"/>
      <c r="S50" s="1104"/>
      <c r="T50" s="1104"/>
      <c r="U50" s="1104"/>
      <c r="V50" s="1104"/>
      <c r="W50" s="1104"/>
      <c r="X50" s="1104"/>
      <c r="Y50" s="1104"/>
      <c r="Z50" s="1104"/>
      <c r="AA50" s="1104"/>
      <c r="AB50" s="1104"/>
      <c r="AC50" s="1104"/>
      <c r="AD50" s="1104"/>
      <c r="AE50" s="1105"/>
      <c r="AF50" s="1106"/>
      <c r="AG50" s="1107"/>
      <c r="AH50" s="1107"/>
      <c r="AI50" s="1107"/>
      <c r="AJ50" s="1108"/>
      <c r="AK50" s="1109"/>
      <c r="AL50" s="1104"/>
      <c r="AM50" s="1104"/>
      <c r="AN50" s="1104"/>
      <c r="AO50" s="1104"/>
      <c r="AP50" s="1104"/>
      <c r="AQ50" s="1104"/>
      <c r="AR50" s="1104"/>
      <c r="AS50" s="1104"/>
      <c r="AT50" s="1104"/>
      <c r="AU50" s="1104"/>
      <c r="AV50" s="1104"/>
      <c r="AW50" s="1104"/>
      <c r="AX50" s="1104"/>
      <c r="AY50" s="1104"/>
      <c r="AZ50" s="1110"/>
      <c r="BA50" s="1110"/>
      <c r="BB50" s="1110"/>
      <c r="BC50" s="1110"/>
      <c r="BD50" s="1110"/>
      <c r="BE50" s="1095"/>
      <c r="BF50" s="1095"/>
      <c r="BG50" s="1095"/>
      <c r="BH50" s="1095"/>
      <c r="BI50" s="1096"/>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0"/>
      <c r="C51" s="1101"/>
      <c r="D51" s="1101"/>
      <c r="E51" s="1101"/>
      <c r="F51" s="1101"/>
      <c r="G51" s="1101"/>
      <c r="H51" s="1101"/>
      <c r="I51" s="1101"/>
      <c r="J51" s="1101"/>
      <c r="K51" s="1101"/>
      <c r="L51" s="1101"/>
      <c r="M51" s="1101"/>
      <c r="N51" s="1101"/>
      <c r="O51" s="1101"/>
      <c r="P51" s="1102"/>
      <c r="Q51" s="1103"/>
      <c r="R51" s="1104"/>
      <c r="S51" s="1104"/>
      <c r="T51" s="1104"/>
      <c r="U51" s="1104"/>
      <c r="V51" s="1104"/>
      <c r="W51" s="1104"/>
      <c r="X51" s="1104"/>
      <c r="Y51" s="1104"/>
      <c r="Z51" s="1104"/>
      <c r="AA51" s="1104"/>
      <c r="AB51" s="1104"/>
      <c r="AC51" s="1104"/>
      <c r="AD51" s="1104"/>
      <c r="AE51" s="1105"/>
      <c r="AF51" s="1106"/>
      <c r="AG51" s="1107"/>
      <c r="AH51" s="1107"/>
      <c r="AI51" s="1107"/>
      <c r="AJ51" s="1108"/>
      <c r="AK51" s="1109"/>
      <c r="AL51" s="1104"/>
      <c r="AM51" s="1104"/>
      <c r="AN51" s="1104"/>
      <c r="AO51" s="1104"/>
      <c r="AP51" s="1104"/>
      <c r="AQ51" s="1104"/>
      <c r="AR51" s="1104"/>
      <c r="AS51" s="1104"/>
      <c r="AT51" s="1104"/>
      <c r="AU51" s="1104"/>
      <c r="AV51" s="1104"/>
      <c r="AW51" s="1104"/>
      <c r="AX51" s="1104"/>
      <c r="AY51" s="1104"/>
      <c r="AZ51" s="1110"/>
      <c r="BA51" s="1110"/>
      <c r="BB51" s="1110"/>
      <c r="BC51" s="1110"/>
      <c r="BD51" s="1110"/>
      <c r="BE51" s="1095"/>
      <c r="BF51" s="1095"/>
      <c r="BG51" s="1095"/>
      <c r="BH51" s="1095"/>
      <c r="BI51" s="1096"/>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0"/>
      <c r="C52" s="1101"/>
      <c r="D52" s="1101"/>
      <c r="E52" s="1101"/>
      <c r="F52" s="1101"/>
      <c r="G52" s="1101"/>
      <c r="H52" s="1101"/>
      <c r="I52" s="1101"/>
      <c r="J52" s="1101"/>
      <c r="K52" s="1101"/>
      <c r="L52" s="1101"/>
      <c r="M52" s="1101"/>
      <c r="N52" s="1101"/>
      <c r="O52" s="1101"/>
      <c r="P52" s="1102"/>
      <c r="Q52" s="1103"/>
      <c r="R52" s="1104"/>
      <c r="S52" s="1104"/>
      <c r="T52" s="1104"/>
      <c r="U52" s="1104"/>
      <c r="V52" s="1104"/>
      <c r="W52" s="1104"/>
      <c r="X52" s="1104"/>
      <c r="Y52" s="1104"/>
      <c r="Z52" s="1104"/>
      <c r="AA52" s="1104"/>
      <c r="AB52" s="1104"/>
      <c r="AC52" s="1104"/>
      <c r="AD52" s="1104"/>
      <c r="AE52" s="1105"/>
      <c r="AF52" s="1106"/>
      <c r="AG52" s="1107"/>
      <c r="AH52" s="1107"/>
      <c r="AI52" s="1107"/>
      <c r="AJ52" s="1108"/>
      <c r="AK52" s="1109"/>
      <c r="AL52" s="1104"/>
      <c r="AM52" s="1104"/>
      <c r="AN52" s="1104"/>
      <c r="AO52" s="1104"/>
      <c r="AP52" s="1104"/>
      <c r="AQ52" s="1104"/>
      <c r="AR52" s="1104"/>
      <c r="AS52" s="1104"/>
      <c r="AT52" s="1104"/>
      <c r="AU52" s="1104"/>
      <c r="AV52" s="1104"/>
      <c r="AW52" s="1104"/>
      <c r="AX52" s="1104"/>
      <c r="AY52" s="1104"/>
      <c r="AZ52" s="1110"/>
      <c r="BA52" s="1110"/>
      <c r="BB52" s="1110"/>
      <c r="BC52" s="1110"/>
      <c r="BD52" s="1110"/>
      <c r="BE52" s="1095"/>
      <c r="BF52" s="1095"/>
      <c r="BG52" s="1095"/>
      <c r="BH52" s="1095"/>
      <c r="BI52" s="1096"/>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0"/>
      <c r="C53" s="1101"/>
      <c r="D53" s="1101"/>
      <c r="E53" s="1101"/>
      <c r="F53" s="1101"/>
      <c r="G53" s="1101"/>
      <c r="H53" s="1101"/>
      <c r="I53" s="1101"/>
      <c r="J53" s="1101"/>
      <c r="K53" s="1101"/>
      <c r="L53" s="1101"/>
      <c r="M53" s="1101"/>
      <c r="N53" s="1101"/>
      <c r="O53" s="1101"/>
      <c r="P53" s="1102"/>
      <c r="Q53" s="1103"/>
      <c r="R53" s="1104"/>
      <c r="S53" s="1104"/>
      <c r="T53" s="1104"/>
      <c r="U53" s="1104"/>
      <c r="V53" s="1104"/>
      <c r="W53" s="1104"/>
      <c r="X53" s="1104"/>
      <c r="Y53" s="1104"/>
      <c r="Z53" s="1104"/>
      <c r="AA53" s="1104"/>
      <c r="AB53" s="1104"/>
      <c r="AC53" s="1104"/>
      <c r="AD53" s="1104"/>
      <c r="AE53" s="1105"/>
      <c r="AF53" s="1106"/>
      <c r="AG53" s="1107"/>
      <c r="AH53" s="1107"/>
      <c r="AI53" s="1107"/>
      <c r="AJ53" s="1108"/>
      <c r="AK53" s="1109"/>
      <c r="AL53" s="1104"/>
      <c r="AM53" s="1104"/>
      <c r="AN53" s="1104"/>
      <c r="AO53" s="1104"/>
      <c r="AP53" s="1104"/>
      <c r="AQ53" s="1104"/>
      <c r="AR53" s="1104"/>
      <c r="AS53" s="1104"/>
      <c r="AT53" s="1104"/>
      <c r="AU53" s="1104"/>
      <c r="AV53" s="1104"/>
      <c r="AW53" s="1104"/>
      <c r="AX53" s="1104"/>
      <c r="AY53" s="1104"/>
      <c r="AZ53" s="1110"/>
      <c r="BA53" s="1110"/>
      <c r="BB53" s="1110"/>
      <c r="BC53" s="1110"/>
      <c r="BD53" s="1110"/>
      <c r="BE53" s="1095"/>
      <c r="BF53" s="1095"/>
      <c r="BG53" s="1095"/>
      <c r="BH53" s="1095"/>
      <c r="BI53" s="1096"/>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0"/>
      <c r="C54" s="1101"/>
      <c r="D54" s="1101"/>
      <c r="E54" s="1101"/>
      <c r="F54" s="1101"/>
      <c r="G54" s="1101"/>
      <c r="H54" s="1101"/>
      <c r="I54" s="1101"/>
      <c r="J54" s="1101"/>
      <c r="K54" s="1101"/>
      <c r="L54" s="1101"/>
      <c r="M54" s="1101"/>
      <c r="N54" s="1101"/>
      <c r="O54" s="1101"/>
      <c r="P54" s="1102"/>
      <c r="Q54" s="1103"/>
      <c r="R54" s="1104"/>
      <c r="S54" s="1104"/>
      <c r="T54" s="1104"/>
      <c r="U54" s="1104"/>
      <c r="V54" s="1104"/>
      <c r="W54" s="1104"/>
      <c r="X54" s="1104"/>
      <c r="Y54" s="1104"/>
      <c r="Z54" s="1104"/>
      <c r="AA54" s="1104"/>
      <c r="AB54" s="1104"/>
      <c r="AC54" s="1104"/>
      <c r="AD54" s="1104"/>
      <c r="AE54" s="1105"/>
      <c r="AF54" s="1106"/>
      <c r="AG54" s="1107"/>
      <c r="AH54" s="1107"/>
      <c r="AI54" s="1107"/>
      <c r="AJ54" s="1108"/>
      <c r="AK54" s="1109"/>
      <c r="AL54" s="1104"/>
      <c r="AM54" s="1104"/>
      <c r="AN54" s="1104"/>
      <c r="AO54" s="1104"/>
      <c r="AP54" s="1104"/>
      <c r="AQ54" s="1104"/>
      <c r="AR54" s="1104"/>
      <c r="AS54" s="1104"/>
      <c r="AT54" s="1104"/>
      <c r="AU54" s="1104"/>
      <c r="AV54" s="1104"/>
      <c r="AW54" s="1104"/>
      <c r="AX54" s="1104"/>
      <c r="AY54" s="1104"/>
      <c r="AZ54" s="1110"/>
      <c r="BA54" s="1110"/>
      <c r="BB54" s="1110"/>
      <c r="BC54" s="1110"/>
      <c r="BD54" s="1110"/>
      <c r="BE54" s="1095"/>
      <c r="BF54" s="1095"/>
      <c r="BG54" s="1095"/>
      <c r="BH54" s="1095"/>
      <c r="BI54" s="1096"/>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0"/>
      <c r="C55" s="1101"/>
      <c r="D55" s="1101"/>
      <c r="E55" s="1101"/>
      <c r="F55" s="1101"/>
      <c r="G55" s="1101"/>
      <c r="H55" s="1101"/>
      <c r="I55" s="1101"/>
      <c r="J55" s="1101"/>
      <c r="K55" s="1101"/>
      <c r="L55" s="1101"/>
      <c r="M55" s="1101"/>
      <c r="N55" s="1101"/>
      <c r="O55" s="1101"/>
      <c r="P55" s="1102"/>
      <c r="Q55" s="1103"/>
      <c r="R55" s="1104"/>
      <c r="S55" s="1104"/>
      <c r="T55" s="1104"/>
      <c r="U55" s="1104"/>
      <c r="V55" s="1104"/>
      <c r="W55" s="1104"/>
      <c r="X55" s="1104"/>
      <c r="Y55" s="1104"/>
      <c r="Z55" s="1104"/>
      <c r="AA55" s="1104"/>
      <c r="AB55" s="1104"/>
      <c r="AC55" s="1104"/>
      <c r="AD55" s="1104"/>
      <c r="AE55" s="1105"/>
      <c r="AF55" s="1106"/>
      <c r="AG55" s="1107"/>
      <c r="AH55" s="1107"/>
      <c r="AI55" s="1107"/>
      <c r="AJ55" s="1108"/>
      <c r="AK55" s="1109"/>
      <c r="AL55" s="1104"/>
      <c r="AM55" s="1104"/>
      <c r="AN55" s="1104"/>
      <c r="AO55" s="1104"/>
      <c r="AP55" s="1104"/>
      <c r="AQ55" s="1104"/>
      <c r="AR55" s="1104"/>
      <c r="AS55" s="1104"/>
      <c r="AT55" s="1104"/>
      <c r="AU55" s="1104"/>
      <c r="AV55" s="1104"/>
      <c r="AW55" s="1104"/>
      <c r="AX55" s="1104"/>
      <c r="AY55" s="1104"/>
      <c r="AZ55" s="1110"/>
      <c r="BA55" s="1110"/>
      <c r="BB55" s="1110"/>
      <c r="BC55" s="1110"/>
      <c r="BD55" s="1110"/>
      <c r="BE55" s="1095"/>
      <c r="BF55" s="1095"/>
      <c r="BG55" s="1095"/>
      <c r="BH55" s="1095"/>
      <c r="BI55" s="1096"/>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0"/>
      <c r="C56" s="1101"/>
      <c r="D56" s="1101"/>
      <c r="E56" s="1101"/>
      <c r="F56" s="1101"/>
      <c r="G56" s="1101"/>
      <c r="H56" s="1101"/>
      <c r="I56" s="1101"/>
      <c r="J56" s="1101"/>
      <c r="K56" s="1101"/>
      <c r="L56" s="1101"/>
      <c r="M56" s="1101"/>
      <c r="N56" s="1101"/>
      <c r="O56" s="1101"/>
      <c r="P56" s="1102"/>
      <c r="Q56" s="1103"/>
      <c r="R56" s="1104"/>
      <c r="S56" s="1104"/>
      <c r="T56" s="1104"/>
      <c r="U56" s="1104"/>
      <c r="V56" s="1104"/>
      <c r="W56" s="1104"/>
      <c r="X56" s="1104"/>
      <c r="Y56" s="1104"/>
      <c r="Z56" s="1104"/>
      <c r="AA56" s="1104"/>
      <c r="AB56" s="1104"/>
      <c r="AC56" s="1104"/>
      <c r="AD56" s="1104"/>
      <c r="AE56" s="1105"/>
      <c r="AF56" s="1106"/>
      <c r="AG56" s="1107"/>
      <c r="AH56" s="1107"/>
      <c r="AI56" s="1107"/>
      <c r="AJ56" s="1108"/>
      <c r="AK56" s="1109"/>
      <c r="AL56" s="1104"/>
      <c r="AM56" s="1104"/>
      <c r="AN56" s="1104"/>
      <c r="AO56" s="1104"/>
      <c r="AP56" s="1104"/>
      <c r="AQ56" s="1104"/>
      <c r="AR56" s="1104"/>
      <c r="AS56" s="1104"/>
      <c r="AT56" s="1104"/>
      <c r="AU56" s="1104"/>
      <c r="AV56" s="1104"/>
      <c r="AW56" s="1104"/>
      <c r="AX56" s="1104"/>
      <c r="AY56" s="1104"/>
      <c r="AZ56" s="1110"/>
      <c r="BA56" s="1110"/>
      <c r="BB56" s="1110"/>
      <c r="BC56" s="1110"/>
      <c r="BD56" s="1110"/>
      <c r="BE56" s="1095"/>
      <c r="BF56" s="1095"/>
      <c r="BG56" s="1095"/>
      <c r="BH56" s="1095"/>
      <c r="BI56" s="1096"/>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0"/>
      <c r="C57" s="1101"/>
      <c r="D57" s="1101"/>
      <c r="E57" s="1101"/>
      <c r="F57" s="1101"/>
      <c r="G57" s="1101"/>
      <c r="H57" s="1101"/>
      <c r="I57" s="1101"/>
      <c r="J57" s="1101"/>
      <c r="K57" s="1101"/>
      <c r="L57" s="1101"/>
      <c r="M57" s="1101"/>
      <c r="N57" s="1101"/>
      <c r="O57" s="1101"/>
      <c r="P57" s="1102"/>
      <c r="Q57" s="1103"/>
      <c r="R57" s="1104"/>
      <c r="S57" s="1104"/>
      <c r="T57" s="1104"/>
      <c r="U57" s="1104"/>
      <c r="V57" s="1104"/>
      <c r="W57" s="1104"/>
      <c r="X57" s="1104"/>
      <c r="Y57" s="1104"/>
      <c r="Z57" s="1104"/>
      <c r="AA57" s="1104"/>
      <c r="AB57" s="1104"/>
      <c r="AC57" s="1104"/>
      <c r="AD57" s="1104"/>
      <c r="AE57" s="1105"/>
      <c r="AF57" s="1106"/>
      <c r="AG57" s="1107"/>
      <c r="AH57" s="1107"/>
      <c r="AI57" s="1107"/>
      <c r="AJ57" s="1108"/>
      <c r="AK57" s="1109"/>
      <c r="AL57" s="1104"/>
      <c r="AM57" s="1104"/>
      <c r="AN57" s="1104"/>
      <c r="AO57" s="1104"/>
      <c r="AP57" s="1104"/>
      <c r="AQ57" s="1104"/>
      <c r="AR57" s="1104"/>
      <c r="AS57" s="1104"/>
      <c r="AT57" s="1104"/>
      <c r="AU57" s="1104"/>
      <c r="AV57" s="1104"/>
      <c r="AW57" s="1104"/>
      <c r="AX57" s="1104"/>
      <c r="AY57" s="1104"/>
      <c r="AZ57" s="1110"/>
      <c r="BA57" s="1110"/>
      <c r="BB57" s="1110"/>
      <c r="BC57" s="1110"/>
      <c r="BD57" s="1110"/>
      <c r="BE57" s="1095"/>
      <c r="BF57" s="1095"/>
      <c r="BG57" s="1095"/>
      <c r="BH57" s="1095"/>
      <c r="BI57" s="1096"/>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0"/>
      <c r="C58" s="1101"/>
      <c r="D58" s="1101"/>
      <c r="E58" s="1101"/>
      <c r="F58" s="1101"/>
      <c r="G58" s="1101"/>
      <c r="H58" s="1101"/>
      <c r="I58" s="1101"/>
      <c r="J58" s="1101"/>
      <c r="K58" s="1101"/>
      <c r="L58" s="1101"/>
      <c r="M58" s="1101"/>
      <c r="N58" s="1101"/>
      <c r="O58" s="1101"/>
      <c r="P58" s="1102"/>
      <c r="Q58" s="1103"/>
      <c r="R58" s="1104"/>
      <c r="S58" s="1104"/>
      <c r="T58" s="1104"/>
      <c r="U58" s="1104"/>
      <c r="V58" s="1104"/>
      <c r="W58" s="1104"/>
      <c r="X58" s="1104"/>
      <c r="Y58" s="1104"/>
      <c r="Z58" s="1104"/>
      <c r="AA58" s="1104"/>
      <c r="AB58" s="1104"/>
      <c r="AC58" s="1104"/>
      <c r="AD58" s="1104"/>
      <c r="AE58" s="1105"/>
      <c r="AF58" s="1106"/>
      <c r="AG58" s="1107"/>
      <c r="AH58" s="1107"/>
      <c r="AI58" s="1107"/>
      <c r="AJ58" s="1108"/>
      <c r="AK58" s="1109"/>
      <c r="AL58" s="1104"/>
      <c r="AM58" s="1104"/>
      <c r="AN58" s="1104"/>
      <c r="AO58" s="1104"/>
      <c r="AP58" s="1104"/>
      <c r="AQ58" s="1104"/>
      <c r="AR58" s="1104"/>
      <c r="AS58" s="1104"/>
      <c r="AT58" s="1104"/>
      <c r="AU58" s="1104"/>
      <c r="AV58" s="1104"/>
      <c r="AW58" s="1104"/>
      <c r="AX58" s="1104"/>
      <c r="AY58" s="1104"/>
      <c r="AZ58" s="1110"/>
      <c r="BA58" s="1110"/>
      <c r="BB58" s="1110"/>
      <c r="BC58" s="1110"/>
      <c r="BD58" s="1110"/>
      <c r="BE58" s="1095"/>
      <c r="BF58" s="1095"/>
      <c r="BG58" s="1095"/>
      <c r="BH58" s="1095"/>
      <c r="BI58" s="1096"/>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0"/>
      <c r="C59" s="1101"/>
      <c r="D59" s="1101"/>
      <c r="E59" s="1101"/>
      <c r="F59" s="1101"/>
      <c r="G59" s="1101"/>
      <c r="H59" s="1101"/>
      <c r="I59" s="1101"/>
      <c r="J59" s="1101"/>
      <c r="K59" s="1101"/>
      <c r="L59" s="1101"/>
      <c r="M59" s="1101"/>
      <c r="N59" s="1101"/>
      <c r="O59" s="1101"/>
      <c r="P59" s="1102"/>
      <c r="Q59" s="1103"/>
      <c r="R59" s="1104"/>
      <c r="S59" s="1104"/>
      <c r="T59" s="1104"/>
      <c r="U59" s="1104"/>
      <c r="V59" s="1104"/>
      <c r="W59" s="1104"/>
      <c r="X59" s="1104"/>
      <c r="Y59" s="1104"/>
      <c r="Z59" s="1104"/>
      <c r="AA59" s="1104"/>
      <c r="AB59" s="1104"/>
      <c r="AC59" s="1104"/>
      <c r="AD59" s="1104"/>
      <c r="AE59" s="1105"/>
      <c r="AF59" s="1106"/>
      <c r="AG59" s="1107"/>
      <c r="AH59" s="1107"/>
      <c r="AI59" s="1107"/>
      <c r="AJ59" s="1108"/>
      <c r="AK59" s="1109"/>
      <c r="AL59" s="1104"/>
      <c r="AM59" s="1104"/>
      <c r="AN59" s="1104"/>
      <c r="AO59" s="1104"/>
      <c r="AP59" s="1104"/>
      <c r="AQ59" s="1104"/>
      <c r="AR59" s="1104"/>
      <c r="AS59" s="1104"/>
      <c r="AT59" s="1104"/>
      <c r="AU59" s="1104"/>
      <c r="AV59" s="1104"/>
      <c r="AW59" s="1104"/>
      <c r="AX59" s="1104"/>
      <c r="AY59" s="1104"/>
      <c r="AZ59" s="1110"/>
      <c r="BA59" s="1110"/>
      <c r="BB59" s="1110"/>
      <c r="BC59" s="1110"/>
      <c r="BD59" s="1110"/>
      <c r="BE59" s="1095"/>
      <c r="BF59" s="1095"/>
      <c r="BG59" s="1095"/>
      <c r="BH59" s="1095"/>
      <c r="BI59" s="1096"/>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0"/>
      <c r="C60" s="1101"/>
      <c r="D60" s="1101"/>
      <c r="E60" s="1101"/>
      <c r="F60" s="1101"/>
      <c r="G60" s="1101"/>
      <c r="H60" s="1101"/>
      <c r="I60" s="1101"/>
      <c r="J60" s="1101"/>
      <c r="K60" s="1101"/>
      <c r="L60" s="1101"/>
      <c r="M60" s="1101"/>
      <c r="N60" s="1101"/>
      <c r="O60" s="1101"/>
      <c r="P60" s="1102"/>
      <c r="Q60" s="1103"/>
      <c r="R60" s="1104"/>
      <c r="S60" s="1104"/>
      <c r="T60" s="1104"/>
      <c r="U60" s="1104"/>
      <c r="V60" s="1104"/>
      <c r="W60" s="1104"/>
      <c r="X60" s="1104"/>
      <c r="Y60" s="1104"/>
      <c r="Z60" s="1104"/>
      <c r="AA60" s="1104"/>
      <c r="AB60" s="1104"/>
      <c r="AC60" s="1104"/>
      <c r="AD60" s="1104"/>
      <c r="AE60" s="1105"/>
      <c r="AF60" s="1106"/>
      <c r="AG60" s="1107"/>
      <c r="AH60" s="1107"/>
      <c r="AI60" s="1107"/>
      <c r="AJ60" s="1108"/>
      <c r="AK60" s="1109"/>
      <c r="AL60" s="1104"/>
      <c r="AM60" s="1104"/>
      <c r="AN60" s="1104"/>
      <c r="AO60" s="1104"/>
      <c r="AP60" s="1104"/>
      <c r="AQ60" s="1104"/>
      <c r="AR60" s="1104"/>
      <c r="AS60" s="1104"/>
      <c r="AT60" s="1104"/>
      <c r="AU60" s="1104"/>
      <c r="AV60" s="1104"/>
      <c r="AW60" s="1104"/>
      <c r="AX60" s="1104"/>
      <c r="AY60" s="1104"/>
      <c r="AZ60" s="1110"/>
      <c r="BA60" s="1110"/>
      <c r="BB60" s="1110"/>
      <c r="BC60" s="1110"/>
      <c r="BD60" s="1110"/>
      <c r="BE60" s="1095"/>
      <c r="BF60" s="1095"/>
      <c r="BG60" s="1095"/>
      <c r="BH60" s="1095"/>
      <c r="BI60" s="1096"/>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0"/>
      <c r="C61" s="1101"/>
      <c r="D61" s="1101"/>
      <c r="E61" s="1101"/>
      <c r="F61" s="1101"/>
      <c r="G61" s="1101"/>
      <c r="H61" s="1101"/>
      <c r="I61" s="1101"/>
      <c r="J61" s="1101"/>
      <c r="K61" s="1101"/>
      <c r="L61" s="1101"/>
      <c r="M61" s="1101"/>
      <c r="N61" s="1101"/>
      <c r="O61" s="1101"/>
      <c r="P61" s="1102"/>
      <c r="Q61" s="1103"/>
      <c r="R61" s="1104"/>
      <c r="S61" s="1104"/>
      <c r="T61" s="1104"/>
      <c r="U61" s="1104"/>
      <c r="V61" s="1104"/>
      <c r="W61" s="1104"/>
      <c r="X61" s="1104"/>
      <c r="Y61" s="1104"/>
      <c r="Z61" s="1104"/>
      <c r="AA61" s="1104"/>
      <c r="AB61" s="1104"/>
      <c r="AC61" s="1104"/>
      <c r="AD61" s="1104"/>
      <c r="AE61" s="1105"/>
      <c r="AF61" s="1106"/>
      <c r="AG61" s="1107"/>
      <c r="AH61" s="1107"/>
      <c r="AI61" s="1107"/>
      <c r="AJ61" s="1108"/>
      <c r="AK61" s="1109"/>
      <c r="AL61" s="1104"/>
      <c r="AM61" s="1104"/>
      <c r="AN61" s="1104"/>
      <c r="AO61" s="1104"/>
      <c r="AP61" s="1104"/>
      <c r="AQ61" s="1104"/>
      <c r="AR61" s="1104"/>
      <c r="AS61" s="1104"/>
      <c r="AT61" s="1104"/>
      <c r="AU61" s="1104"/>
      <c r="AV61" s="1104"/>
      <c r="AW61" s="1104"/>
      <c r="AX61" s="1104"/>
      <c r="AY61" s="1104"/>
      <c r="AZ61" s="1110"/>
      <c r="BA61" s="1110"/>
      <c r="BB61" s="1110"/>
      <c r="BC61" s="1110"/>
      <c r="BD61" s="1110"/>
      <c r="BE61" s="1095"/>
      <c r="BF61" s="1095"/>
      <c r="BG61" s="1095"/>
      <c r="BH61" s="1095"/>
      <c r="BI61" s="1096"/>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0"/>
      <c r="C62" s="1101"/>
      <c r="D62" s="1101"/>
      <c r="E62" s="1101"/>
      <c r="F62" s="1101"/>
      <c r="G62" s="1101"/>
      <c r="H62" s="1101"/>
      <c r="I62" s="1101"/>
      <c r="J62" s="1101"/>
      <c r="K62" s="1101"/>
      <c r="L62" s="1101"/>
      <c r="M62" s="1101"/>
      <c r="N62" s="1101"/>
      <c r="O62" s="1101"/>
      <c r="P62" s="1102"/>
      <c r="Q62" s="1103"/>
      <c r="R62" s="1104"/>
      <c r="S62" s="1104"/>
      <c r="T62" s="1104"/>
      <c r="U62" s="1104"/>
      <c r="V62" s="1104"/>
      <c r="W62" s="1104"/>
      <c r="X62" s="1104"/>
      <c r="Y62" s="1104"/>
      <c r="Z62" s="1104"/>
      <c r="AA62" s="1104"/>
      <c r="AB62" s="1104"/>
      <c r="AC62" s="1104"/>
      <c r="AD62" s="1104"/>
      <c r="AE62" s="1105"/>
      <c r="AF62" s="1106"/>
      <c r="AG62" s="1107"/>
      <c r="AH62" s="1107"/>
      <c r="AI62" s="1107"/>
      <c r="AJ62" s="1108"/>
      <c r="AK62" s="1109"/>
      <c r="AL62" s="1104"/>
      <c r="AM62" s="1104"/>
      <c r="AN62" s="1104"/>
      <c r="AO62" s="1104"/>
      <c r="AP62" s="1104"/>
      <c r="AQ62" s="1104"/>
      <c r="AR62" s="1104"/>
      <c r="AS62" s="1104"/>
      <c r="AT62" s="1104"/>
      <c r="AU62" s="1104"/>
      <c r="AV62" s="1104"/>
      <c r="AW62" s="1104"/>
      <c r="AX62" s="1104"/>
      <c r="AY62" s="1104"/>
      <c r="AZ62" s="1110"/>
      <c r="BA62" s="1110"/>
      <c r="BB62" s="1110"/>
      <c r="BC62" s="1110"/>
      <c r="BD62" s="1110"/>
      <c r="BE62" s="1095"/>
      <c r="BF62" s="1095"/>
      <c r="BG62" s="1095"/>
      <c r="BH62" s="1095"/>
      <c r="BI62" s="1096"/>
      <c r="BJ62" s="1097" t="s">
        <v>407</v>
      </c>
      <c r="BK62" s="1098"/>
      <c r="BL62" s="1098"/>
      <c r="BM62" s="1098"/>
      <c r="BN62" s="1099"/>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385</v>
      </c>
      <c r="B63" s="1013" t="s">
        <v>408</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1"/>
      <c r="AF63" s="1092">
        <v>303</v>
      </c>
      <c r="AG63" s="1028"/>
      <c r="AH63" s="1028"/>
      <c r="AI63" s="1028"/>
      <c r="AJ63" s="1093"/>
      <c r="AK63" s="1094"/>
      <c r="AL63" s="1032"/>
      <c r="AM63" s="1032"/>
      <c r="AN63" s="1032"/>
      <c r="AO63" s="1032"/>
      <c r="AP63" s="1028">
        <v>6775</v>
      </c>
      <c r="AQ63" s="1028"/>
      <c r="AR63" s="1028"/>
      <c r="AS63" s="1028"/>
      <c r="AT63" s="1028"/>
      <c r="AU63" s="1028">
        <v>3133</v>
      </c>
      <c r="AV63" s="1028"/>
      <c r="AW63" s="1028"/>
      <c r="AX63" s="1028"/>
      <c r="AY63" s="1028"/>
      <c r="AZ63" s="1088"/>
      <c r="BA63" s="1088"/>
      <c r="BB63" s="1088"/>
      <c r="BC63" s="1088"/>
      <c r="BD63" s="1088"/>
      <c r="BE63" s="1029"/>
      <c r="BF63" s="1029"/>
      <c r="BG63" s="1029"/>
      <c r="BH63" s="1029"/>
      <c r="BI63" s="1030"/>
      <c r="BJ63" s="1089" t="s">
        <v>146</v>
      </c>
      <c r="BK63" s="1020"/>
      <c r="BL63" s="1020"/>
      <c r="BM63" s="1020"/>
      <c r="BN63" s="1090"/>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409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410</v>
      </c>
      <c r="B66" s="1065"/>
      <c r="C66" s="1065"/>
      <c r="D66" s="1065"/>
      <c r="E66" s="1065"/>
      <c r="F66" s="1065"/>
      <c r="G66" s="1065"/>
      <c r="H66" s="1065"/>
      <c r="I66" s="1065"/>
      <c r="J66" s="1065"/>
      <c r="K66" s="1065"/>
      <c r="L66" s="1065"/>
      <c r="M66" s="1065"/>
      <c r="N66" s="1065"/>
      <c r="O66" s="1065"/>
      <c r="P66" s="1066"/>
      <c r="Q66" s="1070" t="s">
        <v>411</v>
      </c>
      <c r="R66" s="1071"/>
      <c r="S66" s="1071"/>
      <c r="T66" s="1071"/>
      <c r="U66" s="1072"/>
      <c r="V66" s="1070" t="s">
        <v>412</v>
      </c>
      <c r="W66" s="1071"/>
      <c r="X66" s="1071"/>
      <c r="Y66" s="1071"/>
      <c r="Z66" s="1072"/>
      <c r="AA66" s="1070" t="s">
        <v>392</v>
      </c>
      <c r="AB66" s="1071"/>
      <c r="AC66" s="1071"/>
      <c r="AD66" s="1071"/>
      <c r="AE66" s="1072"/>
      <c r="AF66" s="1076" t="s">
        <v>393</v>
      </c>
      <c r="AG66" s="1077"/>
      <c r="AH66" s="1077"/>
      <c r="AI66" s="1077"/>
      <c r="AJ66" s="1078"/>
      <c r="AK66" s="1070" t="s">
        <v>394</v>
      </c>
      <c r="AL66" s="1065"/>
      <c r="AM66" s="1065"/>
      <c r="AN66" s="1065"/>
      <c r="AO66" s="1066"/>
      <c r="AP66" s="1070" t="s">
        <v>413</v>
      </c>
      <c r="AQ66" s="1071"/>
      <c r="AR66" s="1071"/>
      <c r="AS66" s="1071"/>
      <c r="AT66" s="1072"/>
      <c r="AU66" s="1070" t="s">
        <v>414</v>
      </c>
      <c r="AV66" s="1071"/>
      <c r="AW66" s="1071"/>
      <c r="AX66" s="1071"/>
      <c r="AY66" s="1072"/>
      <c r="AZ66" s="1070" t="s">
        <v>371</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576</v>
      </c>
      <c r="C68" s="1055"/>
      <c r="D68" s="1055"/>
      <c r="E68" s="1055"/>
      <c r="F68" s="1055"/>
      <c r="G68" s="1055"/>
      <c r="H68" s="1055"/>
      <c r="I68" s="1055"/>
      <c r="J68" s="1055"/>
      <c r="K68" s="1055"/>
      <c r="L68" s="1055"/>
      <c r="M68" s="1055"/>
      <c r="N68" s="1055"/>
      <c r="O68" s="1055"/>
      <c r="P68" s="1056"/>
      <c r="Q68" s="1057">
        <v>94</v>
      </c>
      <c r="R68" s="1051"/>
      <c r="S68" s="1051"/>
      <c r="T68" s="1051"/>
      <c r="U68" s="1051"/>
      <c r="V68" s="1051">
        <v>93</v>
      </c>
      <c r="W68" s="1051"/>
      <c r="X68" s="1051"/>
      <c r="Y68" s="1051"/>
      <c r="Z68" s="1051"/>
      <c r="AA68" s="1051">
        <v>1</v>
      </c>
      <c r="AB68" s="1051"/>
      <c r="AC68" s="1051"/>
      <c r="AD68" s="1051"/>
      <c r="AE68" s="1051"/>
      <c r="AF68" s="1051">
        <v>1</v>
      </c>
      <c r="AG68" s="1051"/>
      <c r="AH68" s="1051"/>
      <c r="AI68" s="1051"/>
      <c r="AJ68" s="1051"/>
      <c r="AK68" s="1051" t="s">
        <v>575</v>
      </c>
      <c r="AL68" s="1051"/>
      <c r="AM68" s="1051"/>
      <c r="AN68" s="1051"/>
      <c r="AO68" s="1051"/>
      <c r="AP68" s="1051">
        <v>372</v>
      </c>
      <c r="AQ68" s="1051"/>
      <c r="AR68" s="1051"/>
      <c r="AS68" s="1051"/>
      <c r="AT68" s="1051"/>
      <c r="AU68" s="1051">
        <v>214</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577</v>
      </c>
      <c r="C69" s="1044"/>
      <c r="D69" s="1044"/>
      <c r="E69" s="1044"/>
      <c r="F69" s="1044"/>
      <c r="G69" s="1044"/>
      <c r="H69" s="1044"/>
      <c r="I69" s="1044"/>
      <c r="J69" s="1044"/>
      <c r="K69" s="1044"/>
      <c r="L69" s="1044"/>
      <c r="M69" s="1044"/>
      <c r="N69" s="1044"/>
      <c r="O69" s="1044"/>
      <c r="P69" s="1045"/>
      <c r="Q69" s="1046">
        <v>727</v>
      </c>
      <c r="R69" s="1040"/>
      <c r="S69" s="1040"/>
      <c r="T69" s="1040"/>
      <c r="U69" s="1040"/>
      <c r="V69" s="1040">
        <v>727</v>
      </c>
      <c r="W69" s="1040"/>
      <c r="X69" s="1040"/>
      <c r="Y69" s="1040"/>
      <c r="Z69" s="1040"/>
      <c r="AA69" s="1040">
        <v>1</v>
      </c>
      <c r="AB69" s="1040"/>
      <c r="AC69" s="1040"/>
      <c r="AD69" s="1040"/>
      <c r="AE69" s="1040"/>
      <c r="AF69" s="1040">
        <v>1</v>
      </c>
      <c r="AG69" s="1040"/>
      <c r="AH69" s="1040"/>
      <c r="AI69" s="1040"/>
      <c r="AJ69" s="1040"/>
      <c r="AK69" s="1040" t="s">
        <v>575</v>
      </c>
      <c r="AL69" s="1040"/>
      <c r="AM69" s="1040"/>
      <c r="AN69" s="1040"/>
      <c r="AO69" s="1040"/>
      <c r="AP69" s="1040">
        <v>1128</v>
      </c>
      <c r="AQ69" s="1040"/>
      <c r="AR69" s="1040"/>
      <c r="AS69" s="1040"/>
      <c r="AT69" s="1040"/>
      <c r="AU69" s="1040">
        <v>1128</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578</v>
      </c>
      <c r="C70" s="1044"/>
      <c r="D70" s="1044"/>
      <c r="E70" s="1044"/>
      <c r="F70" s="1044"/>
      <c r="G70" s="1044"/>
      <c r="H70" s="1044"/>
      <c r="I70" s="1044"/>
      <c r="J70" s="1044"/>
      <c r="K70" s="1044"/>
      <c r="L70" s="1044"/>
      <c r="M70" s="1044"/>
      <c r="N70" s="1044"/>
      <c r="O70" s="1044"/>
      <c r="P70" s="1045"/>
      <c r="Q70" s="1046">
        <v>17</v>
      </c>
      <c r="R70" s="1040"/>
      <c r="S70" s="1040"/>
      <c r="T70" s="1040"/>
      <c r="U70" s="1040"/>
      <c r="V70" s="1040">
        <v>14</v>
      </c>
      <c r="W70" s="1040"/>
      <c r="X70" s="1040"/>
      <c r="Y70" s="1040"/>
      <c r="Z70" s="1040"/>
      <c r="AA70" s="1040">
        <v>3</v>
      </c>
      <c r="AB70" s="1040"/>
      <c r="AC70" s="1040"/>
      <c r="AD70" s="1040"/>
      <c r="AE70" s="1040"/>
      <c r="AF70" s="1040">
        <v>3</v>
      </c>
      <c r="AG70" s="1040"/>
      <c r="AH70" s="1040"/>
      <c r="AI70" s="1040"/>
      <c r="AJ70" s="1040"/>
      <c r="AK70" s="1040" t="s">
        <v>575</v>
      </c>
      <c r="AL70" s="1040"/>
      <c r="AM70" s="1040"/>
      <c r="AN70" s="1040"/>
      <c r="AO70" s="1040"/>
      <c r="AP70" s="1040" t="s">
        <v>575</v>
      </c>
      <c r="AQ70" s="1040"/>
      <c r="AR70" s="1040"/>
      <c r="AS70" s="1040"/>
      <c r="AT70" s="1040"/>
      <c r="AU70" s="1040" t="s">
        <v>575</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c r="C71" s="1044"/>
      <c r="D71" s="1044"/>
      <c r="E71" s="1044"/>
      <c r="F71" s="1044"/>
      <c r="G71" s="1044"/>
      <c r="H71" s="1044"/>
      <c r="I71" s="1044"/>
      <c r="J71" s="1044"/>
      <c r="K71" s="1044"/>
      <c r="L71" s="1044"/>
      <c r="M71" s="1044"/>
      <c r="N71" s="1044"/>
      <c r="O71" s="1044"/>
      <c r="P71" s="1045"/>
      <c r="Q71" s="1046"/>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c r="C72" s="1044"/>
      <c r="D72" s="1044"/>
      <c r="E72" s="1044"/>
      <c r="F72" s="1044"/>
      <c r="G72" s="1044"/>
      <c r="H72" s="1044"/>
      <c r="I72" s="1044"/>
      <c r="J72" s="1044"/>
      <c r="K72" s="1044"/>
      <c r="L72" s="1044"/>
      <c r="M72" s="1044"/>
      <c r="N72" s="1044"/>
      <c r="O72" s="1044"/>
      <c r="P72" s="1045"/>
      <c r="Q72" s="1046"/>
      <c r="R72" s="1040"/>
      <c r="S72" s="1040"/>
      <c r="T72" s="1040"/>
      <c r="U72" s="1040"/>
      <c r="V72" s="1040"/>
      <c r="W72" s="1040"/>
      <c r="X72" s="1040"/>
      <c r="Y72" s="1040"/>
      <c r="Z72" s="1040"/>
      <c r="AA72" s="1040"/>
      <c r="AB72" s="1040"/>
      <c r="AC72" s="1040"/>
      <c r="AD72" s="1040"/>
      <c r="AE72" s="1040"/>
      <c r="AF72" s="1040"/>
      <c r="AG72" s="1040"/>
      <c r="AH72" s="1040"/>
      <c r="AI72" s="1040"/>
      <c r="AJ72" s="1040"/>
      <c r="AK72" s="1040"/>
      <c r="AL72" s="1040"/>
      <c r="AM72" s="1040"/>
      <c r="AN72" s="1040"/>
      <c r="AO72" s="1040"/>
      <c r="AP72" s="1040"/>
      <c r="AQ72" s="1040"/>
      <c r="AR72" s="1040"/>
      <c r="AS72" s="1040"/>
      <c r="AT72" s="1040"/>
      <c r="AU72" s="1040"/>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c r="C73" s="1044"/>
      <c r="D73" s="1044"/>
      <c r="E73" s="1044"/>
      <c r="F73" s="1044"/>
      <c r="G73" s="1044"/>
      <c r="H73" s="1044"/>
      <c r="I73" s="1044"/>
      <c r="J73" s="1044"/>
      <c r="K73" s="1044"/>
      <c r="L73" s="1044"/>
      <c r="M73" s="1044"/>
      <c r="N73" s="1044"/>
      <c r="O73" s="1044"/>
      <c r="P73" s="1045"/>
      <c r="Q73" s="1046"/>
      <c r="R73" s="1040"/>
      <c r="S73" s="1040"/>
      <c r="T73" s="1040"/>
      <c r="U73" s="1040"/>
      <c r="V73" s="1040"/>
      <c r="W73" s="1040"/>
      <c r="X73" s="1040"/>
      <c r="Y73" s="1040"/>
      <c r="Z73" s="1040"/>
      <c r="AA73" s="1040"/>
      <c r="AB73" s="1040"/>
      <c r="AC73" s="1040"/>
      <c r="AD73" s="1040"/>
      <c r="AE73" s="1040"/>
      <c r="AF73" s="1040"/>
      <c r="AG73" s="1040"/>
      <c r="AH73" s="1040"/>
      <c r="AI73" s="1040"/>
      <c r="AJ73" s="1040"/>
      <c r="AK73" s="1040"/>
      <c r="AL73" s="1040"/>
      <c r="AM73" s="1040"/>
      <c r="AN73" s="1040"/>
      <c r="AO73" s="1040"/>
      <c r="AP73" s="1040"/>
      <c r="AQ73" s="1040"/>
      <c r="AR73" s="1040"/>
      <c r="AS73" s="1040"/>
      <c r="AT73" s="1040"/>
      <c r="AU73" s="1040"/>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c r="C74" s="1044"/>
      <c r="D74" s="1044"/>
      <c r="E74" s="1044"/>
      <c r="F74" s="1044"/>
      <c r="G74" s="1044"/>
      <c r="H74" s="1044"/>
      <c r="I74" s="1044"/>
      <c r="J74" s="1044"/>
      <c r="K74" s="1044"/>
      <c r="L74" s="1044"/>
      <c r="M74" s="1044"/>
      <c r="N74" s="1044"/>
      <c r="O74" s="1044"/>
      <c r="P74" s="1045"/>
      <c r="Q74" s="1046"/>
      <c r="R74" s="1040"/>
      <c r="S74" s="1040"/>
      <c r="T74" s="1040"/>
      <c r="U74" s="1040"/>
      <c r="V74" s="1040"/>
      <c r="W74" s="1040"/>
      <c r="X74" s="1040"/>
      <c r="Y74" s="1040"/>
      <c r="Z74" s="1040"/>
      <c r="AA74" s="1040"/>
      <c r="AB74" s="1040"/>
      <c r="AC74" s="1040"/>
      <c r="AD74" s="1040"/>
      <c r="AE74" s="1040"/>
      <c r="AF74" s="1040"/>
      <c r="AG74" s="1040"/>
      <c r="AH74" s="1040"/>
      <c r="AI74" s="1040"/>
      <c r="AJ74" s="1040"/>
      <c r="AK74" s="1040"/>
      <c r="AL74" s="1040"/>
      <c r="AM74" s="1040"/>
      <c r="AN74" s="1040"/>
      <c r="AO74" s="1040"/>
      <c r="AP74" s="1040"/>
      <c r="AQ74" s="1040"/>
      <c r="AR74" s="1040"/>
      <c r="AS74" s="1040"/>
      <c r="AT74" s="1040"/>
      <c r="AU74" s="1040"/>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385</v>
      </c>
      <c r="B88" s="1013" t="s">
        <v>415</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5</v>
      </c>
      <c r="AG88" s="1028"/>
      <c r="AH88" s="1028"/>
      <c r="AI88" s="1028"/>
      <c r="AJ88" s="1028"/>
      <c r="AK88" s="1032"/>
      <c r="AL88" s="1032"/>
      <c r="AM88" s="1032"/>
      <c r="AN88" s="1032"/>
      <c r="AO88" s="1032"/>
      <c r="AP88" s="1028">
        <v>1500</v>
      </c>
      <c r="AQ88" s="1028"/>
      <c r="AR88" s="1028"/>
      <c r="AS88" s="1028"/>
      <c r="AT88" s="1028"/>
      <c r="AU88" s="1028">
        <v>1342</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385</v>
      </c>
      <c r="BR102" s="1013" t="s">
        <v>416</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35000</v>
      </c>
      <c r="CS102" s="1020"/>
      <c r="CT102" s="1020"/>
      <c r="CU102" s="1020"/>
      <c r="CV102" s="1021"/>
      <c r="CW102" s="1019">
        <v>34181</v>
      </c>
      <c r="CX102" s="1020"/>
      <c r="CY102" s="1020"/>
      <c r="CZ102" s="1020"/>
      <c r="DA102" s="1021"/>
      <c r="DB102" s="1019"/>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417</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418</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419</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420</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421</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422</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423</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424</v>
      </c>
      <c r="AB109" s="963"/>
      <c r="AC109" s="963"/>
      <c r="AD109" s="963"/>
      <c r="AE109" s="964"/>
      <c r="AF109" s="965" t="s">
        <v>302</v>
      </c>
      <c r="AG109" s="963"/>
      <c r="AH109" s="963"/>
      <c r="AI109" s="963"/>
      <c r="AJ109" s="964"/>
      <c r="AK109" s="965" t="s">
        <v>301</v>
      </c>
      <c r="AL109" s="963"/>
      <c r="AM109" s="963"/>
      <c r="AN109" s="963"/>
      <c r="AO109" s="964"/>
      <c r="AP109" s="965" t="s">
        <v>425</v>
      </c>
      <c r="AQ109" s="963"/>
      <c r="AR109" s="963"/>
      <c r="AS109" s="963"/>
      <c r="AT109" s="994"/>
      <c r="AU109" s="962" t="s">
        <v>423</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424</v>
      </c>
      <c r="BR109" s="963"/>
      <c r="BS109" s="963"/>
      <c r="BT109" s="963"/>
      <c r="BU109" s="964"/>
      <c r="BV109" s="965" t="s">
        <v>302</v>
      </c>
      <c r="BW109" s="963"/>
      <c r="BX109" s="963"/>
      <c r="BY109" s="963"/>
      <c r="BZ109" s="964"/>
      <c r="CA109" s="965" t="s">
        <v>301</v>
      </c>
      <c r="CB109" s="963"/>
      <c r="CC109" s="963"/>
      <c r="CD109" s="963"/>
      <c r="CE109" s="964"/>
      <c r="CF109" s="1001" t="s">
        <v>425</v>
      </c>
      <c r="CG109" s="1001"/>
      <c r="CH109" s="1001"/>
      <c r="CI109" s="1001"/>
      <c r="CJ109" s="1001"/>
      <c r="CK109" s="965" t="s">
        <v>426</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424</v>
      </c>
      <c r="DH109" s="963"/>
      <c r="DI109" s="963"/>
      <c r="DJ109" s="963"/>
      <c r="DK109" s="964"/>
      <c r="DL109" s="965" t="s">
        <v>302</v>
      </c>
      <c r="DM109" s="963"/>
      <c r="DN109" s="963"/>
      <c r="DO109" s="963"/>
      <c r="DP109" s="964"/>
      <c r="DQ109" s="965" t="s">
        <v>301</v>
      </c>
      <c r="DR109" s="963"/>
      <c r="DS109" s="963"/>
      <c r="DT109" s="963"/>
      <c r="DU109" s="964"/>
      <c r="DV109" s="965" t="s">
        <v>425</v>
      </c>
      <c r="DW109" s="963"/>
      <c r="DX109" s="963"/>
      <c r="DY109" s="963"/>
      <c r="DZ109" s="994"/>
    </row>
    <row r="110" spans="1:131" s="226" customFormat="1" ht="26.25" customHeight="1">
      <c r="A110" s="865" t="s">
        <v>427</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1224816</v>
      </c>
      <c r="AB110" s="956"/>
      <c r="AC110" s="956"/>
      <c r="AD110" s="956"/>
      <c r="AE110" s="957"/>
      <c r="AF110" s="958">
        <v>1156614</v>
      </c>
      <c r="AG110" s="956"/>
      <c r="AH110" s="956"/>
      <c r="AI110" s="956"/>
      <c r="AJ110" s="957"/>
      <c r="AK110" s="958">
        <v>1176894</v>
      </c>
      <c r="AL110" s="956"/>
      <c r="AM110" s="956"/>
      <c r="AN110" s="956"/>
      <c r="AO110" s="957"/>
      <c r="AP110" s="959">
        <v>24.6</v>
      </c>
      <c r="AQ110" s="960"/>
      <c r="AR110" s="960"/>
      <c r="AS110" s="960"/>
      <c r="AT110" s="961"/>
      <c r="AU110" s="995" t="s">
        <v>67</v>
      </c>
      <c r="AV110" s="996"/>
      <c r="AW110" s="996"/>
      <c r="AX110" s="996"/>
      <c r="AY110" s="996"/>
      <c r="AZ110" s="921" t="s">
        <v>428</v>
      </c>
      <c r="BA110" s="866"/>
      <c r="BB110" s="866"/>
      <c r="BC110" s="866"/>
      <c r="BD110" s="866"/>
      <c r="BE110" s="866"/>
      <c r="BF110" s="866"/>
      <c r="BG110" s="866"/>
      <c r="BH110" s="866"/>
      <c r="BI110" s="866"/>
      <c r="BJ110" s="866"/>
      <c r="BK110" s="866"/>
      <c r="BL110" s="866"/>
      <c r="BM110" s="866"/>
      <c r="BN110" s="866"/>
      <c r="BO110" s="866"/>
      <c r="BP110" s="867"/>
      <c r="BQ110" s="922">
        <v>12262460</v>
      </c>
      <c r="BR110" s="903"/>
      <c r="BS110" s="903"/>
      <c r="BT110" s="903"/>
      <c r="BU110" s="903"/>
      <c r="BV110" s="903">
        <v>11904735</v>
      </c>
      <c r="BW110" s="903"/>
      <c r="BX110" s="903"/>
      <c r="BY110" s="903"/>
      <c r="BZ110" s="903"/>
      <c r="CA110" s="903">
        <v>11631647</v>
      </c>
      <c r="CB110" s="903"/>
      <c r="CC110" s="903"/>
      <c r="CD110" s="903"/>
      <c r="CE110" s="903"/>
      <c r="CF110" s="927">
        <v>243.1</v>
      </c>
      <c r="CG110" s="928"/>
      <c r="CH110" s="928"/>
      <c r="CI110" s="928"/>
      <c r="CJ110" s="928"/>
      <c r="CK110" s="991" t="s">
        <v>429</v>
      </c>
      <c r="CL110" s="877"/>
      <c r="CM110" s="952" t="s">
        <v>430</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146</v>
      </c>
      <c r="DH110" s="903"/>
      <c r="DI110" s="903"/>
      <c r="DJ110" s="903"/>
      <c r="DK110" s="903"/>
      <c r="DL110" s="903" t="s">
        <v>387</v>
      </c>
      <c r="DM110" s="903"/>
      <c r="DN110" s="903"/>
      <c r="DO110" s="903"/>
      <c r="DP110" s="903"/>
      <c r="DQ110" s="903" t="s">
        <v>431</v>
      </c>
      <c r="DR110" s="903"/>
      <c r="DS110" s="903"/>
      <c r="DT110" s="903"/>
      <c r="DU110" s="903"/>
      <c r="DV110" s="904" t="s">
        <v>431</v>
      </c>
      <c r="DW110" s="904"/>
      <c r="DX110" s="904"/>
      <c r="DY110" s="904"/>
      <c r="DZ110" s="905"/>
    </row>
    <row r="111" spans="1:131" s="226" customFormat="1" ht="26.25" customHeight="1">
      <c r="A111" s="832" t="s">
        <v>432</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146</v>
      </c>
      <c r="AB111" s="984"/>
      <c r="AC111" s="984"/>
      <c r="AD111" s="984"/>
      <c r="AE111" s="985"/>
      <c r="AF111" s="986" t="s">
        <v>146</v>
      </c>
      <c r="AG111" s="984"/>
      <c r="AH111" s="984"/>
      <c r="AI111" s="984"/>
      <c r="AJ111" s="985"/>
      <c r="AK111" s="986" t="s">
        <v>433</v>
      </c>
      <c r="AL111" s="984"/>
      <c r="AM111" s="984"/>
      <c r="AN111" s="984"/>
      <c r="AO111" s="985"/>
      <c r="AP111" s="987" t="s">
        <v>146</v>
      </c>
      <c r="AQ111" s="988"/>
      <c r="AR111" s="988"/>
      <c r="AS111" s="988"/>
      <c r="AT111" s="989"/>
      <c r="AU111" s="997"/>
      <c r="AV111" s="998"/>
      <c r="AW111" s="998"/>
      <c r="AX111" s="998"/>
      <c r="AY111" s="998"/>
      <c r="AZ111" s="873" t="s">
        <v>434</v>
      </c>
      <c r="BA111" s="808"/>
      <c r="BB111" s="808"/>
      <c r="BC111" s="808"/>
      <c r="BD111" s="808"/>
      <c r="BE111" s="808"/>
      <c r="BF111" s="808"/>
      <c r="BG111" s="808"/>
      <c r="BH111" s="808"/>
      <c r="BI111" s="808"/>
      <c r="BJ111" s="808"/>
      <c r="BK111" s="808"/>
      <c r="BL111" s="808"/>
      <c r="BM111" s="808"/>
      <c r="BN111" s="808"/>
      <c r="BO111" s="808"/>
      <c r="BP111" s="809"/>
      <c r="BQ111" s="874">
        <v>504879</v>
      </c>
      <c r="BR111" s="875"/>
      <c r="BS111" s="875"/>
      <c r="BT111" s="875"/>
      <c r="BU111" s="875"/>
      <c r="BV111" s="875">
        <v>458289</v>
      </c>
      <c r="BW111" s="875"/>
      <c r="BX111" s="875"/>
      <c r="BY111" s="875"/>
      <c r="BZ111" s="875"/>
      <c r="CA111" s="875">
        <v>629568</v>
      </c>
      <c r="CB111" s="875"/>
      <c r="CC111" s="875"/>
      <c r="CD111" s="875"/>
      <c r="CE111" s="875"/>
      <c r="CF111" s="936">
        <v>13.2</v>
      </c>
      <c r="CG111" s="937"/>
      <c r="CH111" s="937"/>
      <c r="CI111" s="937"/>
      <c r="CJ111" s="937"/>
      <c r="CK111" s="992"/>
      <c r="CL111" s="879"/>
      <c r="CM111" s="882" t="s">
        <v>435</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146</v>
      </c>
      <c r="DH111" s="875"/>
      <c r="DI111" s="875"/>
      <c r="DJ111" s="875"/>
      <c r="DK111" s="875"/>
      <c r="DL111" s="875" t="s">
        <v>431</v>
      </c>
      <c r="DM111" s="875"/>
      <c r="DN111" s="875"/>
      <c r="DO111" s="875"/>
      <c r="DP111" s="875"/>
      <c r="DQ111" s="875" t="s">
        <v>431</v>
      </c>
      <c r="DR111" s="875"/>
      <c r="DS111" s="875"/>
      <c r="DT111" s="875"/>
      <c r="DU111" s="875"/>
      <c r="DV111" s="852" t="s">
        <v>431</v>
      </c>
      <c r="DW111" s="852"/>
      <c r="DX111" s="852"/>
      <c r="DY111" s="852"/>
      <c r="DZ111" s="853"/>
    </row>
    <row r="112" spans="1:131" s="226" customFormat="1" ht="26.25" customHeight="1">
      <c r="A112" s="977" t="s">
        <v>436</v>
      </c>
      <c r="B112" s="978"/>
      <c r="C112" s="808" t="s">
        <v>437</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146</v>
      </c>
      <c r="AB112" s="838"/>
      <c r="AC112" s="838"/>
      <c r="AD112" s="838"/>
      <c r="AE112" s="839"/>
      <c r="AF112" s="840" t="s">
        <v>438</v>
      </c>
      <c r="AG112" s="838"/>
      <c r="AH112" s="838"/>
      <c r="AI112" s="838"/>
      <c r="AJ112" s="839"/>
      <c r="AK112" s="840" t="s">
        <v>146</v>
      </c>
      <c r="AL112" s="838"/>
      <c r="AM112" s="838"/>
      <c r="AN112" s="838"/>
      <c r="AO112" s="839"/>
      <c r="AP112" s="885" t="s">
        <v>146</v>
      </c>
      <c r="AQ112" s="886"/>
      <c r="AR112" s="886"/>
      <c r="AS112" s="886"/>
      <c r="AT112" s="887"/>
      <c r="AU112" s="997"/>
      <c r="AV112" s="998"/>
      <c r="AW112" s="998"/>
      <c r="AX112" s="998"/>
      <c r="AY112" s="998"/>
      <c r="AZ112" s="873" t="s">
        <v>439</v>
      </c>
      <c r="BA112" s="808"/>
      <c r="BB112" s="808"/>
      <c r="BC112" s="808"/>
      <c r="BD112" s="808"/>
      <c r="BE112" s="808"/>
      <c r="BF112" s="808"/>
      <c r="BG112" s="808"/>
      <c r="BH112" s="808"/>
      <c r="BI112" s="808"/>
      <c r="BJ112" s="808"/>
      <c r="BK112" s="808"/>
      <c r="BL112" s="808"/>
      <c r="BM112" s="808"/>
      <c r="BN112" s="808"/>
      <c r="BO112" s="808"/>
      <c r="BP112" s="809"/>
      <c r="BQ112" s="874">
        <v>3444400</v>
      </c>
      <c r="BR112" s="875"/>
      <c r="BS112" s="875"/>
      <c r="BT112" s="875"/>
      <c r="BU112" s="875"/>
      <c r="BV112" s="875">
        <v>3268349</v>
      </c>
      <c r="BW112" s="875"/>
      <c r="BX112" s="875"/>
      <c r="BY112" s="875"/>
      <c r="BZ112" s="875"/>
      <c r="CA112" s="875">
        <v>3132835</v>
      </c>
      <c r="CB112" s="875"/>
      <c r="CC112" s="875"/>
      <c r="CD112" s="875"/>
      <c r="CE112" s="875"/>
      <c r="CF112" s="936">
        <v>65.5</v>
      </c>
      <c r="CG112" s="937"/>
      <c r="CH112" s="937"/>
      <c r="CI112" s="937"/>
      <c r="CJ112" s="937"/>
      <c r="CK112" s="992"/>
      <c r="CL112" s="879"/>
      <c r="CM112" s="882" t="s">
        <v>440</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146</v>
      </c>
      <c r="DH112" s="875"/>
      <c r="DI112" s="875"/>
      <c r="DJ112" s="875"/>
      <c r="DK112" s="875"/>
      <c r="DL112" s="875" t="s">
        <v>146</v>
      </c>
      <c r="DM112" s="875"/>
      <c r="DN112" s="875"/>
      <c r="DO112" s="875"/>
      <c r="DP112" s="875"/>
      <c r="DQ112" s="875" t="s">
        <v>146</v>
      </c>
      <c r="DR112" s="875"/>
      <c r="DS112" s="875"/>
      <c r="DT112" s="875"/>
      <c r="DU112" s="875"/>
      <c r="DV112" s="852" t="s">
        <v>146</v>
      </c>
      <c r="DW112" s="852"/>
      <c r="DX112" s="852"/>
      <c r="DY112" s="852"/>
      <c r="DZ112" s="853"/>
    </row>
    <row r="113" spans="1:130" s="226" customFormat="1" ht="26.25" customHeight="1">
      <c r="A113" s="979"/>
      <c r="B113" s="980"/>
      <c r="C113" s="808" t="s">
        <v>441</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288916</v>
      </c>
      <c r="AB113" s="984"/>
      <c r="AC113" s="984"/>
      <c r="AD113" s="984"/>
      <c r="AE113" s="985"/>
      <c r="AF113" s="986">
        <v>235716</v>
      </c>
      <c r="AG113" s="984"/>
      <c r="AH113" s="984"/>
      <c r="AI113" s="984"/>
      <c r="AJ113" s="985"/>
      <c r="AK113" s="986">
        <v>225446</v>
      </c>
      <c r="AL113" s="984"/>
      <c r="AM113" s="984"/>
      <c r="AN113" s="984"/>
      <c r="AO113" s="985"/>
      <c r="AP113" s="987">
        <v>4.7</v>
      </c>
      <c r="AQ113" s="988"/>
      <c r="AR113" s="988"/>
      <c r="AS113" s="988"/>
      <c r="AT113" s="989"/>
      <c r="AU113" s="997"/>
      <c r="AV113" s="998"/>
      <c r="AW113" s="998"/>
      <c r="AX113" s="998"/>
      <c r="AY113" s="998"/>
      <c r="AZ113" s="873" t="s">
        <v>442</v>
      </c>
      <c r="BA113" s="808"/>
      <c r="BB113" s="808"/>
      <c r="BC113" s="808"/>
      <c r="BD113" s="808"/>
      <c r="BE113" s="808"/>
      <c r="BF113" s="808"/>
      <c r="BG113" s="808"/>
      <c r="BH113" s="808"/>
      <c r="BI113" s="808"/>
      <c r="BJ113" s="808"/>
      <c r="BK113" s="808"/>
      <c r="BL113" s="808"/>
      <c r="BM113" s="808"/>
      <c r="BN113" s="808"/>
      <c r="BO113" s="808"/>
      <c r="BP113" s="809"/>
      <c r="BQ113" s="874">
        <v>1012893</v>
      </c>
      <c r="BR113" s="875"/>
      <c r="BS113" s="875"/>
      <c r="BT113" s="875"/>
      <c r="BU113" s="875"/>
      <c r="BV113" s="875">
        <v>1391402</v>
      </c>
      <c r="BW113" s="875"/>
      <c r="BX113" s="875"/>
      <c r="BY113" s="875"/>
      <c r="BZ113" s="875"/>
      <c r="CA113" s="875">
        <v>1342297</v>
      </c>
      <c r="CB113" s="875"/>
      <c r="CC113" s="875"/>
      <c r="CD113" s="875"/>
      <c r="CE113" s="875"/>
      <c r="CF113" s="936">
        <v>28</v>
      </c>
      <c r="CG113" s="937"/>
      <c r="CH113" s="937"/>
      <c r="CI113" s="937"/>
      <c r="CJ113" s="937"/>
      <c r="CK113" s="992"/>
      <c r="CL113" s="879"/>
      <c r="CM113" s="882" t="s">
        <v>443</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146</v>
      </c>
      <c r="DH113" s="838"/>
      <c r="DI113" s="838"/>
      <c r="DJ113" s="838"/>
      <c r="DK113" s="839"/>
      <c r="DL113" s="840" t="s">
        <v>146</v>
      </c>
      <c r="DM113" s="838"/>
      <c r="DN113" s="838"/>
      <c r="DO113" s="838"/>
      <c r="DP113" s="839"/>
      <c r="DQ113" s="840" t="s">
        <v>146</v>
      </c>
      <c r="DR113" s="838"/>
      <c r="DS113" s="838"/>
      <c r="DT113" s="838"/>
      <c r="DU113" s="839"/>
      <c r="DV113" s="885" t="s">
        <v>146</v>
      </c>
      <c r="DW113" s="886"/>
      <c r="DX113" s="886"/>
      <c r="DY113" s="886"/>
      <c r="DZ113" s="887"/>
    </row>
    <row r="114" spans="1:130" s="226" customFormat="1" ht="26.25" customHeight="1">
      <c r="A114" s="979"/>
      <c r="B114" s="980"/>
      <c r="C114" s="808" t="s">
        <v>444</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3371</v>
      </c>
      <c r="AB114" s="838"/>
      <c r="AC114" s="838"/>
      <c r="AD114" s="838"/>
      <c r="AE114" s="839"/>
      <c r="AF114" s="840">
        <v>7929</v>
      </c>
      <c r="AG114" s="838"/>
      <c r="AH114" s="838"/>
      <c r="AI114" s="838"/>
      <c r="AJ114" s="839"/>
      <c r="AK114" s="840">
        <v>32527</v>
      </c>
      <c r="AL114" s="838"/>
      <c r="AM114" s="838"/>
      <c r="AN114" s="838"/>
      <c r="AO114" s="839"/>
      <c r="AP114" s="885">
        <v>0.7</v>
      </c>
      <c r="AQ114" s="886"/>
      <c r="AR114" s="886"/>
      <c r="AS114" s="886"/>
      <c r="AT114" s="887"/>
      <c r="AU114" s="997"/>
      <c r="AV114" s="998"/>
      <c r="AW114" s="998"/>
      <c r="AX114" s="998"/>
      <c r="AY114" s="998"/>
      <c r="AZ114" s="873" t="s">
        <v>445</v>
      </c>
      <c r="BA114" s="808"/>
      <c r="BB114" s="808"/>
      <c r="BC114" s="808"/>
      <c r="BD114" s="808"/>
      <c r="BE114" s="808"/>
      <c r="BF114" s="808"/>
      <c r="BG114" s="808"/>
      <c r="BH114" s="808"/>
      <c r="BI114" s="808"/>
      <c r="BJ114" s="808"/>
      <c r="BK114" s="808"/>
      <c r="BL114" s="808"/>
      <c r="BM114" s="808"/>
      <c r="BN114" s="808"/>
      <c r="BO114" s="808"/>
      <c r="BP114" s="809"/>
      <c r="BQ114" s="874">
        <v>952436</v>
      </c>
      <c r="BR114" s="875"/>
      <c r="BS114" s="875"/>
      <c r="BT114" s="875"/>
      <c r="BU114" s="875"/>
      <c r="BV114" s="875">
        <v>877562</v>
      </c>
      <c r="BW114" s="875"/>
      <c r="BX114" s="875"/>
      <c r="BY114" s="875"/>
      <c r="BZ114" s="875"/>
      <c r="CA114" s="875">
        <v>882023</v>
      </c>
      <c r="CB114" s="875"/>
      <c r="CC114" s="875"/>
      <c r="CD114" s="875"/>
      <c r="CE114" s="875"/>
      <c r="CF114" s="936">
        <v>18.399999999999999</v>
      </c>
      <c r="CG114" s="937"/>
      <c r="CH114" s="937"/>
      <c r="CI114" s="937"/>
      <c r="CJ114" s="937"/>
      <c r="CK114" s="992"/>
      <c r="CL114" s="879"/>
      <c r="CM114" s="882" t="s">
        <v>446</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146</v>
      </c>
      <c r="DH114" s="838"/>
      <c r="DI114" s="838"/>
      <c r="DJ114" s="838"/>
      <c r="DK114" s="839"/>
      <c r="DL114" s="840" t="s">
        <v>146</v>
      </c>
      <c r="DM114" s="838"/>
      <c r="DN114" s="838"/>
      <c r="DO114" s="838"/>
      <c r="DP114" s="839"/>
      <c r="DQ114" s="840" t="s">
        <v>431</v>
      </c>
      <c r="DR114" s="838"/>
      <c r="DS114" s="838"/>
      <c r="DT114" s="838"/>
      <c r="DU114" s="839"/>
      <c r="DV114" s="885" t="s">
        <v>146</v>
      </c>
      <c r="DW114" s="886"/>
      <c r="DX114" s="886"/>
      <c r="DY114" s="886"/>
      <c r="DZ114" s="887"/>
    </row>
    <row r="115" spans="1:130" s="226" customFormat="1" ht="26.25" customHeight="1">
      <c r="A115" s="979"/>
      <c r="B115" s="980"/>
      <c r="C115" s="808" t="s">
        <v>447</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52089</v>
      </c>
      <c r="AB115" s="984"/>
      <c r="AC115" s="984"/>
      <c r="AD115" s="984"/>
      <c r="AE115" s="985"/>
      <c r="AF115" s="986">
        <v>50926</v>
      </c>
      <c r="AG115" s="984"/>
      <c r="AH115" s="984"/>
      <c r="AI115" s="984"/>
      <c r="AJ115" s="985"/>
      <c r="AK115" s="986">
        <v>68652</v>
      </c>
      <c r="AL115" s="984"/>
      <c r="AM115" s="984"/>
      <c r="AN115" s="984"/>
      <c r="AO115" s="985"/>
      <c r="AP115" s="987">
        <v>1.4</v>
      </c>
      <c r="AQ115" s="988"/>
      <c r="AR115" s="988"/>
      <c r="AS115" s="988"/>
      <c r="AT115" s="989"/>
      <c r="AU115" s="997"/>
      <c r="AV115" s="998"/>
      <c r="AW115" s="998"/>
      <c r="AX115" s="998"/>
      <c r="AY115" s="998"/>
      <c r="AZ115" s="873" t="s">
        <v>448</v>
      </c>
      <c r="BA115" s="808"/>
      <c r="BB115" s="808"/>
      <c r="BC115" s="808"/>
      <c r="BD115" s="808"/>
      <c r="BE115" s="808"/>
      <c r="BF115" s="808"/>
      <c r="BG115" s="808"/>
      <c r="BH115" s="808"/>
      <c r="BI115" s="808"/>
      <c r="BJ115" s="808"/>
      <c r="BK115" s="808"/>
      <c r="BL115" s="808"/>
      <c r="BM115" s="808"/>
      <c r="BN115" s="808"/>
      <c r="BO115" s="808"/>
      <c r="BP115" s="809"/>
      <c r="BQ115" s="874" t="s">
        <v>146</v>
      </c>
      <c r="BR115" s="875"/>
      <c r="BS115" s="875"/>
      <c r="BT115" s="875"/>
      <c r="BU115" s="875"/>
      <c r="BV115" s="875" t="s">
        <v>146</v>
      </c>
      <c r="BW115" s="875"/>
      <c r="BX115" s="875"/>
      <c r="BY115" s="875"/>
      <c r="BZ115" s="875"/>
      <c r="CA115" s="875" t="s">
        <v>438</v>
      </c>
      <c r="CB115" s="875"/>
      <c r="CC115" s="875"/>
      <c r="CD115" s="875"/>
      <c r="CE115" s="875"/>
      <c r="CF115" s="936" t="s">
        <v>146</v>
      </c>
      <c r="CG115" s="937"/>
      <c r="CH115" s="937"/>
      <c r="CI115" s="937"/>
      <c r="CJ115" s="937"/>
      <c r="CK115" s="992"/>
      <c r="CL115" s="879"/>
      <c r="CM115" s="873" t="s">
        <v>449</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438</v>
      </c>
      <c r="DH115" s="838"/>
      <c r="DI115" s="838"/>
      <c r="DJ115" s="838"/>
      <c r="DK115" s="839"/>
      <c r="DL115" s="840" t="s">
        <v>146</v>
      </c>
      <c r="DM115" s="838"/>
      <c r="DN115" s="838"/>
      <c r="DO115" s="838"/>
      <c r="DP115" s="839"/>
      <c r="DQ115" s="840" t="s">
        <v>146</v>
      </c>
      <c r="DR115" s="838"/>
      <c r="DS115" s="838"/>
      <c r="DT115" s="838"/>
      <c r="DU115" s="839"/>
      <c r="DV115" s="885" t="s">
        <v>146</v>
      </c>
      <c r="DW115" s="886"/>
      <c r="DX115" s="886"/>
      <c r="DY115" s="886"/>
      <c r="DZ115" s="887"/>
    </row>
    <row r="116" spans="1:130" s="226" customFormat="1" ht="26.25" customHeight="1">
      <c r="A116" s="981"/>
      <c r="B116" s="982"/>
      <c r="C116" s="941" t="s">
        <v>450</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v>698</v>
      </c>
      <c r="AB116" s="838"/>
      <c r="AC116" s="838"/>
      <c r="AD116" s="838"/>
      <c r="AE116" s="839"/>
      <c r="AF116" s="840">
        <v>441</v>
      </c>
      <c r="AG116" s="838"/>
      <c r="AH116" s="838"/>
      <c r="AI116" s="838"/>
      <c r="AJ116" s="839"/>
      <c r="AK116" s="840">
        <v>414</v>
      </c>
      <c r="AL116" s="838"/>
      <c r="AM116" s="838"/>
      <c r="AN116" s="838"/>
      <c r="AO116" s="839"/>
      <c r="AP116" s="885">
        <v>0</v>
      </c>
      <c r="AQ116" s="886"/>
      <c r="AR116" s="886"/>
      <c r="AS116" s="886"/>
      <c r="AT116" s="887"/>
      <c r="AU116" s="997"/>
      <c r="AV116" s="998"/>
      <c r="AW116" s="998"/>
      <c r="AX116" s="998"/>
      <c r="AY116" s="998"/>
      <c r="AZ116" s="924" t="s">
        <v>451</v>
      </c>
      <c r="BA116" s="925"/>
      <c r="BB116" s="925"/>
      <c r="BC116" s="925"/>
      <c r="BD116" s="925"/>
      <c r="BE116" s="925"/>
      <c r="BF116" s="925"/>
      <c r="BG116" s="925"/>
      <c r="BH116" s="925"/>
      <c r="BI116" s="925"/>
      <c r="BJ116" s="925"/>
      <c r="BK116" s="925"/>
      <c r="BL116" s="925"/>
      <c r="BM116" s="925"/>
      <c r="BN116" s="925"/>
      <c r="BO116" s="925"/>
      <c r="BP116" s="926"/>
      <c r="BQ116" s="874" t="s">
        <v>431</v>
      </c>
      <c r="BR116" s="875"/>
      <c r="BS116" s="875"/>
      <c r="BT116" s="875"/>
      <c r="BU116" s="875"/>
      <c r="BV116" s="875" t="s">
        <v>146</v>
      </c>
      <c r="BW116" s="875"/>
      <c r="BX116" s="875"/>
      <c r="BY116" s="875"/>
      <c r="BZ116" s="875"/>
      <c r="CA116" s="875" t="s">
        <v>146</v>
      </c>
      <c r="CB116" s="875"/>
      <c r="CC116" s="875"/>
      <c r="CD116" s="875"/>
      <c r="CE116" s="875"/>
      <c r="CF116" s="936" t="s">
        <v>146</v>
      </c>
      <c r="CG116" s="937"/>
      <c r="CH116" s="937"/>
      <c r="CI116" s="937"/>
      <c r="CJ116" s="937"/>
      <c r="CK116" s="992"/>
      <c r="CL116" s="879"/>
      <c r="CM116" s="882" t="s">
        <v>452</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v>252834</v>
      </c>
      <c r="DH116" s="838"/>
      <c r="DI116" s="838"/>
      <c r="DJ116" s="838"/>
      <c r="DK116" s="839"/>
      <c r="DL116" s="840">
        <v>250946</v>
      </c>
      <c r="DM116" s="838"/>
      <c r="DN116" s="838"/>
      <c r="DO116" s="838"/>
      <c r="DP116" s="839"/>
      <c r="DQ116" s="840">
        <v>220949</v>
      </c>
      <c r="DR116" s="838"/>
      <c r="DS116" s="838"/>
      <c r="DT116" s="838"/>
      <c r="DU116" s="839"/>
      <c r="DV116" s="885">
        <v>4.5999999999999996</v>
      </c>
      <c r="DW116" s="886"/>
      <c r="DX116" s="886"/>
      <c r="DY116" s="886"/>
      <c r="DZ116" s="887"/>
    </row>
    <row r="117" spans="1:130" s="226" customFormat="1" ht="26.25" customHeight="1">
      <c r="A117" s="962" t="s">
        <v>183</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453</v>
      </c>
      <c r="Z117" s="964"/>
      <c r="AA117" s="969">
        <v>1569890</v>
      </c>
      <c r="AB117" s="970"/>
      <c r="AC117" s="970"/>
      <c r="AD117" s="970"/>
      <c r="AE117" s="971"/>
      <c r="AF117" s="972">
        <v>1451626</v>
      </c>
      <c r="AG117" s="970"/>
      <c r="AH117" s="970"/>
      <c r="AI117" s="970"/>
      <c r="AJ117" s="971"/>
      <c r="AK117" s="972">
        <v>1503933</v>
      </c>
      <c r="AL117" s="970"/>
      <c r="AM117" s="970"/>
      <c r="AN117" s="970"/>
      <c r="AO117" s="971"/>
      <c r="AP117" s="973"/>
      <c r="AQ117" s="974"/>
      <c r="AR117" s="974"/>
      <c r="AS117" s="974"/>
      <c r="AT117" s="975"/>
      <c r="AU117" s="997"/>
      <c r="AV117" s="998"/>
      <c r="AW117" s="998"/>
      <c r="AX117" s="998"/>
      <c r="AY117" s="998"/>
      <c r="AZ117" s="924" t="s">
        <v>454</v>
      </c>
      <c r="BA117" s="925"/>
      <c r="BB117" s="925"/>
      <c r="BC117" s="925"/>
      <c r="BD117" s="925"/>
      <c r="BE117" s="925"/>
      <c r="BF117" s="925"/>
      <c r="BG117" s="925"/>
      <c r="BH117" s="925"/>
      <c r="BI117" s="925"/>
      <c r="BJ117" s="925"/>
      <c r="BK117" s="925"/>
      <c r="BL117" s="925"/>
      <c r="BM117" s="925"/>
      <c r="BN117" s="925"/>
      <c r="BO117" s="925"/>
      <c r="BP117" s="926"/>
      <c r="BQ117" s="874" t="s">
        <v>433</v>
      </c>
      <c r="BR117" s="875"/>
      <c r="BS117" s="875"/>
      <c r="BT117" s="875"/>
      <c r="BU117" s="875"/>
      <c r="BV117" s="875" t="s">
        <v>433</v>
      </c>
      <c r="BW117" s="875"/>
      <c r="BX117" s="875"/>
      <c r="BY117" s="875"/>
      <c r="BZ117" s="875"/>
      <c r="CA117" s="875" t="s">
        <v>433</v>
      </c>
      <c r="CB117" s="875"/>
      <c r="CC117" s="875"/>
      <c r="CD117" s="875"/>
      <c r="CE117" s="875"/>
      <c r="CF117" s="936" t="s">
        <v>433</v>
      </c>
      <c r="CG117" s="937"/>
      <c r="CH117" s="937"/>
      <c r="CI117" s="937"/>
      <c r="CJ117" s="937"/>
      <c r="CK117" s="992"/>
      <c r="CL117" s="879"/>
      <c r="CM117" s="882" t="s">
        <v>455</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146</v>
      </c>
      <c r="DH117" s="838"/>
      <c r="DI117" s="838"/>
      <c r="DJ117" s="838"/>
      <c r="DK117" s="839"/>
      <c r="DL117" s="840" t="s">
        <v>433</v>
      </c>
      <c r="DM117" s="838"/>
      <c r="DN117" s="838"/>
      <c r="DO117" s="838"/>
      <c r="DP117" s="839"/>
      <c r="DQ117" s="840" t="s">
        <v>433</v>
      </c>
      <c r="DR117" s="838"/>
      <c r="DS117" s="838"/>
      <c r="DT117" s="838"/>
      <c r="DU117" s="839"/>
      <c r="DV117" s="885" t="s">
        <v>146</v>
      </c>
      <c r="DW117" s="886"/>
      <c r="DX117" s="886"/>
      <c r="DY117" s="886"/>
      <c r="DZ117" s="887"/>
    </row>
    <row r="118" spans="1:130" s="226" customFormat="1" ht="26.25" customHeight="1">
      <c r="A118" s="962" t="s">
        <v>426</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424</v>
      </c>
      <c r="AB118" s="963"/>
      <c r="AC118" s="963"/>
      <c r="AD118" s="963"/>
      <c r="AE118" s="964"/>
      <c r="AF118" s="965" t="s">
        <v>302</v>
      </c>
      <c r="AG118" s="963"/>
      <c r="AH118" s="963"/>
      <c r="AI118" s="963"/>
      <c r="AJ118" s="964"/>
      <c r="AK118" s="965" t="s">
        <v>301</v>
      </c>
      <c r="AL118" s="963"/>
      <c r="AM118" s="963"/>
      <c r="AN118" s="963"/>
      <c r="AO118" s="964"/>
      <c r="AP118" s="966" t="s">
        <v>425</v>
      </c>
      <c r="AQ118" s="967"/>
      <c r="AR118" s="967"/>
      <c r="AS118" s="967"/>
      <c r="AT118" s="968"/>
      <c r="AU118" s="997"/>
      <c r="AV118" s="998"/>
      <c r="AW118" s="998"/>
      <c r="AX118" s="998"/>
      <c r="AY118" s="998"/>
      <c r="AZ118" s="940" t="s">
        <v>456</v>
      </c>
      <c r="BA118" s="941"/>
      <c r="BB118" s="941"/>
      <c r="BC118" s="941"/>
      <c r="BD118" s="941"/>
      <c r="BE118" s="941"/>
      <c r="BF118" s="941"/>
      <c r="BG118" s="941"/>
      <c r="BH118" s="941"/>
      <c r="BI118" s="941"/>
      <c r="BJ118" s="941"/>
      <c r="BK118" s="941"/>
      <c r="BL118" s="941"/>
      <c r="BM118" s="941"/>
      <c r="BN118" s="941"/>
      <c r="BO118" s="941"/>
      <c r="BP118" s="942"/>
      <c r="BQ118" s="943" t="s">
        <v>146</v>
      </c>
      <c r="BR118" s="906"/>
      <c r="BS118" s="906"/>
      <c r="BT118" s="906"/>
      <c r="BU118" s="906"/>
      <c r="BV118" s="906" t="s">
        <v>146</v>
      </c>
      <c r="BW118" s="906"/>
      <c r="BX118" s="906"/>
      <c r="BY118" s="906"/>
      <c r="BZ118" s="906"/>
      <c r="CA118" s="906" t="s">
        <v>387</v>
      </c>
      <c r="CB118" s="906"/>
      <c r="CC118" s="906"/>
      <c r="CD118" s="906"/>
      <c r="CE118" s="906"/>
      <c r="CF118" s="936" t="s">
        <v>146</v>
      </c>
      <c r="CG118" s="937"/>
      <c r="CH118" s="937"/>
      <c r="CI118" s="937"/>
      <c r="CJ118" s="937"/>
      <c r="CK118" s="992"/>
      <c r="CL118" s="879"/>
      <c r="CM118" s="882" t="s">
        <v>457</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146</v>
      </c>
      <c r="DH118" s="838"/>
      <c r="DI118" s="838"/>
      <c r="DJ118" s="838"/>
      <c r="DK118" s="839"/>
      <c r="DL118" s="840" t="s">
        <v>146</v>
      </c>
      <c r="DM118" s="838"/>
      <c r="DN118" s="838"/>
      <c r="DO118" s="838"/>
      <c r="DP118" s="839"/>
      <c r="DQ118" s="840" t="s">
        <v>146</v>
      </c>
      <c r="DR118" s="838"/>
      <c r="DS118" s="838"/>
      <c r="DT118" s="838"/>
      <c r="DU118" s="839"/>
      <c r="DV118" s="885" t="s">
        <v>458</v>
      </c>
      <c r="DW118" s="886"/>
      <c r="DX118" s="886"/>
      <c r="DY118" s="886"/>
      <c r="DZ118" s="887"/>
    </row>
    <row r="119" spans="1:130" s="226" customFormat="1" ht="26.25" customHeight="1">
      <c r="A119" s="876" t="s">
        <v>429</v>
      </c>
      <c r="B119" s="877"/>
      <c r="C119" s="952" t="s">
        <v>430</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146</v>
      </c>
      <c r="AB119" s="956"/>
      <c r="AC119" s="956"/>
      <c r="AD119" s="956"/>
      <c r="AE119" s="957"/>
      <c r="AF119" s="958" t="s">
        <v>146</v>
      </c>
      <c r="AG119" s="956"/>
      <c r="AH119" s="956"/>
      <c r="AI119" s="956"/>
      <c r="AJ119" s="957"/>
      <c r="AK119" s="958" t="s">
        <v>146</v>
      </c>
      <c r="AL119" s="956"/>
      <c r="AM119" s="956"/>
      <c r="AN119" s="956"/>
      <c r="AO119" s="957"/>
      <c r="AP119" s="959" t="s">
        <v>146</v>
      </c>
      <c r="AQ119" s="960"/>
      <c r="AR119" s="960"/>
      <c r="AS119" s="960"/>
      <c r="AT119" s="961"/>
      <c r="AU119" s="999"/>
      <c r="AV119" s="1000"/>
      <c r="AW119" s="1000"/>
      <c r="AX119" s="1000"/>
      <c r="AY119" s="1000"/>
      <c r="AZ119" s="257" t="s">
        <v>183</v>
      </c>
      <c r="BA119" s="257"/>
      <c r="BB119" s="257"/>
      <c r="BC119" s="257"/>
      <c r="BD119" s="257"/>
      <c r="BE119" s="257"/>
      <c r="BF119" s="257"/>
      <c r="BG119" s="257"/>
      <c r="BH119" s="257"/>
      <c r="BI119" s="257"/>
      <c r="BJ119" s="257"/>
      <c r="BK119" s="257"/>
      <c r="BL119" s="257"/>
      <c r="BM119" s="257"/>
      <c r="BN119" s="257"/>
      <c r="BO119" s="938" t="s">
        <v>459</v>
      </c>
      <c r="BP119" s="939"/>
      <c r="BQ119" s="943">
        <v>18177068</v>
      </c>
      <c r="BR119" s="906"/>
      <c r="BS119" s="906"/>
      <c r="BT119" s="906"/>
      <c r="BU119" s="906"/>
      <c r="BV119" s="906">
        <v>17900337</v>
      </c>
      <c r="BW119" s="906"/>
      <c r="BX119" s="906"/>
      <c r="BY119" s="906"/>
      <c r="BZ119" s="906"/>
      <c r="CA119" s="906">
        <v>17618370</v>
      </c>
      <c r="CB119" s="906"/>
      <c r="CC119" s="906"/>
      <c r="CD119" s="906"/>
      <c r="CE119" s="906"/>
      <c r="CF119" s="804"/>
      <c r="CG119" s="805"/>
      <c r="CH119" s="805"/>
      <c r="CI119" s="805"/>
      <c r="CJ119" s="895"/>
      <c r="CK119" s="993"/>
      <c r="CL119" s="881"/>
      <c r="CM119" s="899" t="s">
        <v>460</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252045</v>
      </c>
      <c r="DH119" s="821"/>
      <c r="DI119" s="821"/>
      <c r="DJ119" s="821"/>
      <c r="DK119" s="822"/>
      <c r="DL119" s="823">
        <v>207343</v>
      </c>
      <c r="DM119" s="821"/>
      <c r="DN119" s="821"/>
      <c r="DO119" s="821"/>
      <c r="DP119" s="822"/>
      <c r="DQ119" s="823">
        <v>408619</v>
      </c>
      <c r="DR119" s="821"/>
      <c r="DS119" s="821"/>
      <c r="DT119" s="821"/>
      <c r="DU119" s="822"/>
      <c r="DV119" s="909">
        <v>8.5</v>
      </c>
      <c r="DW119" s="910"/>
      <c r="DX119" s="910"/>
      <c r="DY119" s="910"/>
      <c r="DZ119" s="911"/>
    </row>
    <row r="120" spans="1:130" s="226" customFormat="1" ht="26.25" customHeight="1">
      <c r="A120" s="878"/>
      <c r="B120" s="879"/>
      <c r="C120" s="882" t="s">
        <v>435</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146</v>
      </c>
      <c r="AB120" s="838"/>
      <c r="AC120" s="838"/>
      <c r="AD120" s="838"/>
      <c r="AE120" s="839"/>
      <c r="AF120" s="840" t="s">
        <v>146</v>
      </c>
      <c r="AG120" s="838"/>
      <c r="AH120" s="838"/>
      <c r="AI120" s="838"/>
      <c r="AJ120" s="839"/>
      <c r="AK120" s="840" t="s">
        <v>146</v>
      </c>
      <c r="AL120" s="838"/>
      <c r="AM120" s="838"/>
      <c r="AN120" s="838"/>
      <c r="AO120" s="839"/>
      <c r="AP120" s="885" t="s">
        <v>146</v>
      </c>
      <c r="AQ120" s="886"/>
      <c r="AR120" s="886"/>
      <c r="AS120" s="886"/>
      <c r="AT120" s="887"/>
      <c r="AU120" s="944" t="s">
        <v>461</v>
      </c>
      <c r="AV120" s="945"/>
      <c r="AW120" s="945"/>
      <c r="AX120" s="945"/>
      <c r="AY120" s="946"/>
      <c r="AZ120" s="921" t="s">
        <v>462</v>
      </c>
      <c r="BA120" s="866"/>
      <c r="BB120" s="866"/>
      <c r="BC120" s="866"/>
      <c r="BD120" s="866"/>
      <c r="BE120" s="866"/>
      <c r="BF120" s="866"/>
      <c r="BG120" s="866"/>
      <c r="BH120" s="866"/>
      <c r="BI120" s="866"/>
      <c r="BJ120" s="866"/>
      <c r="BK120" s="866"/>
      <c r="BL120" s="866"/>
      <c r="BM120" s="866"/>
      <c r="BN120" s="866"/>
      <c r="BO120" s="866"/>
      <c r="BP120" s="867"/>
      <c r="BQ120" s="922">
        <v>2481452</v>
      </c>
      <c r="BR120" s="903"/>
      <c r="BS120" s="903"/>
      <c r="BT120" s="903"/>
      <c r="BU120" s="903"/>
      <c r="BV120" s="903">
        <v>2540946</v>
      </c>
      <c r="BW120" s="903"/>
      <c r="BX120" s="903"/>
      <c r="BY120" s="903"/>
      <c r="BZ120" s="903"/>
      <c r="CA120" s="903">
        <v>2475458</v>
      </c>
      <c r="CB120" s="903"/>
      <c r="CC120" s="903"/>
      <c r="CD120" s="903"/>
      <c r="CE120" s="903"/>
      <c r="CF120" s="927">
        <v>51.7</v>
      </c>
      <c r="CG120" s="928"/>
      <c r="CH120" s="928"/>
      <c r="CI120" s="928"/>
      <c r="CJ120" s="928"/>
      <c r="CK120" s="929" t="s">
        <v>463</v>
      </c>
      <c r="CL120" s="913"/>
      <c r="CM120" s="913"/>
      <c r="CN120" s="913"/>
      <c r="CO120" s="914"/>
      <c r="CP120" s="933" t="s">
        <v>405</v>
      </c>
      <c r="CQ120" s="934"/>
      <c r="CR120" s="934"/>
      <c r="CS120" s="934"/>
      <c r="CT120" s="934"/>
      <c r="CU120" s="934"/>
      <c r="CV120" s="934"/>
      <c r="CW120" s="934"/>
      <c r="CX120" s="934"/>
      <c r="CY120" s="934"/>
      <c r="CZ120" s="934"/>
      <c r="DA120" s="934"/>
      <c r="DB120" s="934"/>
      <c r="DC120" s="934"/>
      <c r="DD120" s="934"/>
      <c r="DE120" s="934"/>
      <c r="DF120" s="935"/>
      <c r="DG120" s="922">
        <v>3178294</v>
      </c>
      <c r="DH120" s="903"/>
      <c r="DI120" s="903"/>
      <c r="DJ120" s="903"/>
      <c r="DK120" s="903"/>
      <c r="DL120" s="903">
        <v>3046554</v>
      </c>
      <c r="DM120" s="903"/>
      <c r="DN120" s="903"/>
      <c r="DO120" s="903"/>
      <c r="DP120" s="903"/>
      <c r="DQ120" s="903">
        <v>2819863</v>
      </c>
      <c r="DR120" s="903"/>
      <c r="DS120" s="903"/>
      <c r="DT120" s="903"/>
      <c r="DU120" s="903"/>
      <c r="DV120" s="904">
        <v>58.9</v>
      </c>
      <c r="DW120" s="904"/>
      <c r="DX120" s="904"/>
      <c r="DY120" s="904"/>
      <c r="DZ120" s="905"/>
    </row>
    <row r="121" spans="1:130" s="226" customFormat="1" ht="26.25" customHeight="1">
      <c r="A121" s="878"/>
      <c r="B121" s="879"/>
      <c r="C121" s="924" t="s">
        <v>464</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146</v>
      </c>
      <c r="AB121" s="838"/>
      <c r="AC121" s="838"/>
      <c r="AD121" s="838"/>
      <c r="AE121" s="839"/>
      <c r="AF121" s="840" t="s">
        <v>458</v>
      </c>
      <c r="AG121" s="838"/>
      <c r="AH121" s="838"/>
      <c r="AI121" s="838"/>
      <c r="AJ121" s="839"/>
      <c r="AK121" s="840" t="s">
        <v>146</v>
      </c>
      <c r="AL121" s="838"/>
      <c r="AM121" s="838"/>
      <c r="AN121" s="838"/>
      <c r="AO121" s="839"/>
      <c r="AP121" s="885" t="s">
        <v>387</v>
      </c>
      <c r="AQ121" s="886"/>
      <c r="AR121" s="886"/>
      <c r="AS121" s="886"/>
      <c r="AT121" s="887"/>
      <c r="AU121" s="947"/>
      <c r="AV121" s="948"/>
      <c r="AW121" s="948"/>
      <c r="AX121" s="948"/>
      <c r="AY121" s="949"/>
      <c r="AZ121" s="873" t="s">
        <v>465</v>
      </c>
      <c r="BA121" s="808"/>
      <c r="BB121" s="808"/>
      <c r="BC121" s="808"/>
      <c r="BD121" s="808"/>
      <c r="BE121" s="808"/>
      <c r="BF121" s="808"/>
      <c r="BG121" s="808"/>
      <c r="BH121" s="808"/>
      <c r="BI121" s="808"/>
      <c r="BJ121" s="808"/>
      <c r="BK121" s="808"/>
      <c r="BL121" s="808"/>
      <c r="BM121" s="808"/>
      <c r="BN121" s="808"/>
      <c r="BO121" s="808"/>
      <c r="BP121" s="809"/>
      <c r="BQ121" s="874">
        <v>1110960</v>
      </c>
      <c r="BR121" s="875"/>
      <c r="BS121" s="875"/>
      <c r="BT121" s="875"/>
      <c r="BU121" s="875"/>
      <c r="BV121" s="875">
        <v>1214934</v>
      </c>
      <c r="BW121" s="875"/>
      <c r="BX121" s="875"/>
      <c r="BY121" s="875"/>
      <c r="BZ121" s="875"/>
      <c r="CA121" s="875">
        <v>1243441</v>
      </c>
      <c r="CB121" s="875"/>
      <c r="CC121" s="875"/>
      <c r="CD121" s="875"/>
      <c r="CE121" s="875"/>
      <c r="CF121" s="936">
        <v>26</v>
      </c>
      <c r="CG121" s="937"/>
      <c r="CH121" s="937"/>
      <c r="CI121" s="937"/>
      <c r="CJ121" s="937"/>
      <c r="CK121" s="930"/>
      <c r="CL121" s="916"/>
      <c r="CM121" s="916"/>
      <c r="CN121" s="916"/>
      <c r="CO121" s="917"/>
      <c r="CP121" s="896" t="s">
        <v>466</v>
      </c>
      <c r="CQ121" s="897"/>
      <c r="CR121" s="897"/>
      <c r="CS121" s="897"/>
      <c r="CT121" s="897"/>
      <c r="CU121" s="897"/>
      <c r="CV121" s="897"/>
      <c r="CW121" s="897"/>
      <c r="CX121" s="897"/>
      <c r="CY121" s="897"/>
      <c r="CZ121" s="897"/>
      <c r="DA121" s="897"/>
      <c r="DB121" s="897"/>
      <c r="DC121" s="897"/>
      <c r="DD121" s="897"/>
      <c r="DE121" s="897"/>
      <c r="DF121" s="898"/>
      <c r="DG121" s="874">
        <v>252499</v>
      </c>
      <c r="DH121" s="875"/>
      <c r="DI121" s="875"/>
      <c r="DJ121" s="875"/>
      <c r="DK121" s="875"/>
      <c r="DL121" s="875">
        <v>216698</v>
      </c>
      <c r="DM121" s="875"/>
      <c r="DN121" s="875"/>
      <c r="DO121" s="875"/>
      <c r="DP121" s="875"/>
      <c r="DQ121" s="875">
        <v>196233</v>
      </c>
      <c r="DR121" s="875"/>
      <c r="DS121" s="875"/>
      <c r="DT121" s="875"/>
      <c r="DU121" s="875"/>
      <c r="DV121" s="852">
        <v>4.0999999999999996</v>
      </c>
      <c r="DW121" s="852"/>
      <c r="DX121" s="852"/>
      <c r="DY121" s="852"/>
      <c r="DZ121" s="853"/>
    </row>
    <row r="122" spans="1:130" s="226" customFormat="1" ht="26.25" customHeight="1">
      <c r="A122" s="878"/>
      <c r="B122" s="879"/>
      <c r="C122" s="882" t="s">
        <v>446</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146</v>
      </c>
      <c r="AB122" s="838"/>
      <c r="AC122" s="838"/>
      <c r="AD122" s="838"/>
      <c r="AE122" s="839"/>
      <c r="AF122" s="840" t="s">
        <v>146</v>
      </c>
      <c r="AG122" s="838"/>
      <c r="AH122" s="838"/>
      <c r="AI122" s="838"/>
      <c r="AJ122" s="839"/>
      <c r="AK122" s="840" t="s">
        <v>146</v>
      </c>
      <c r="AL122" s="838"/>
      <c r="AM122" s="838"/>
      <c r="AN122" s="838"/>
      <c r="AO122" s="839"/>
      <c r="AP122" s="885" t="s">
        <v>146</v>
      </c>
      <c r="AQ122" s="886"/>
      <c r="AR122" s="886"/>
      <c r="AS122" s="886"/>
      <c r="AT122" s="887"/>
      <c r="AU122" s="947"/>
      <c r="AV122" s="948"/>
      <c r="AW122" s="948"/>
      <c r="AX122" s="948"/>
      <c r="AY122" s="949"/>
      <c r="AZ122" s="940" t="s">
        <v>467</v>
      </c>
      <c r="BA122" s="941"/>
      <c r="BB122" s="941"/>
      <c r="BC122" s="941"/>
      <c r="BD122" s="941"/>
      <c r="BE122" s="941"/>
      <c r="BF122" s="941"/>
      <c r="BG122" s="941"/>
      <c r="BH122" s="941"/>
      <c r="BI122" s="941"/>
      <c r="BJ122" s="941"/>
      <c r="BK122" s="941"/>
      <c r="BL122" s="941"/>
      <c r="BM122" s="941"/>
      <c r="BN122" s="941"/>
      <c r="BO122" s="941"/>
      <c r="BP122" s="942"/>
      <c r="BQ122" s="943">
        <v>10110945</v>
      </c>
      <c r="BR122" s="906"/>
      <c r="BS122" s="906"/>
      <c r="BT122" s="906"/>
      <c r="BU122" s="906"/>
      <c r="BV122" s="906">
        <v>10073558</v>
      </c>
      <c r="BW122" s="906"/>
      <c r="BX122" s="906"/>
      <c r="BY122" s="906"/>
      <c r="BZ122" s="906"/>
      <c r="CA122" s="906">
        <v>9738832</v>
      </c>
      <c r="CB122" s="906"/>
      <c r="CC122" s="906"/>
      <c r="CD122" s="906"/>
      <c r="CE122" s="906"/>
      <c r="CF122" s="907">
        <v>203.5</v>
      </c>
      <c r="CG122" s="908"/>
      <c r="CH122" s="908"/>
      <c r="CI122" s="908"/>
      <c r="CJ122" s="908"/>
      <c r="CK122" s="930"/>
      <c r="CL122" s="916"/>
      <c r="CM122" s="916"/>
      <c r="CN122" s="916"/>
      <c r="CO122" s="917"/>
      <c r="CP122" s="896" t="s">
        <v>468</v>
      </c>
      <c r="CQ122" s="897"/>
      <c r="CR122" s="897"/>
      <c r="CS122" s="897"/>
      <c r="CT122" s="897"/>
      <c r="CU122" s="897"/>
      <c r="CV122" s="897"/>
      <c r="CW122" s="897"/>
      <c r="CX122" s="897"/>
      <c r="CY122" s="897"/>
      <c r="CZ122" s="897"/>
      <c r="DA122" s="897"/>
      <c r="DB122" s="897"/>
      <c r="DC122" s="897"/>
      <c r="DD122" s="897"/>
      <c r="DE122" s="897"/>
      <c r="DF122" s="898"/>
      <c r="DG122" s="874">
        <v>13607</v>
      </c>
      <c r="DH122" s="875"/>
      <c r="DI122" s="875"/>
      <c r="DJ122" s="875"/>
      <c r="DK122" s="875"/>
      <c r="DL122" s="875">
        <v>5097</v>
      </c>
      <c r="DM122" s="875"/>
      <c r="DN122" s="875"/>
      <c r="DO122" s="875"/>
      <c r="DP122" s="875"/>
      <c r="DQ122" s="875">
        <v>116739</v>
      </c>
      <c r="DR122" s="875"/>
      <c r="DS122" s="875"/>
      <c r="DT122" s="875"/>
      <c r="DU122" s="875"/>
      <c r="DV122" s="852">
        <v>2.4</v>
      </c>
      <c r="DW122" s="852"/>
      <c r="DX122" s="852"/>
      <c r="DY122" s="852"/>
      <c r="DZ122" s="853"/>
    </row>
    <row r="123" spans="1:130" s="226" customFormat="1" ht="26.25" customHeight="1">
      <c r="A123" s="878"/>
      <c r="B123" s="879"/>
      <c r="C123" s="882" t="s">
        <v>452</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v>18490</v>
      </c>
      <c r="AB123" s="838"/>
      <c r="AC123" s="838"/>
      <c r="AD123" s="838"/>
      <c r="AE123" s="839"/>
      <c r="AF123" s="840">
        <v>18865</v>
      </c>
      <c r="AG123" s="838"/>
      <c r="AH123" s="838"/>
      <c r="AI123" s="838"/>
      <c r="AJ123" s="839"/>
      <c r="AK123" s="840">
        <v>18579</v>
      </c>
      <c r="AL123" s="838"/>
      <c r="AM123" s="838"/>
      <c r="AN123" s="838"/>
      <c r="AO123" s="839"/>
      <c r="AP123" s="885">
        <v>0.4</v>
      </c>
      <c r="AQ123" s="886"/>
      <c r="AR123" s="886"/>
      <c r="AS123" s="886"/>
      <c r="AT123" s="887"/>
      <c r="AU123" s="950"/>
      <c r="AV123" s="951"/>
      <c r="AW123" s="951"/>
      <c r="AX123" s="951"/>
      <c r="AY123" s="951"/>
      <c r="AZ123" s="257" t="s">
        <v>183</v>
      </c>
      <c r="BA123" s="257"/>
      <c r="BB123" s="257"/>
      <c r="BC123" s="257"/>
      <c r="BD123" s="257"/>
      <c r="BE123" s="257"/>
      <c r="BF123" s="257"/>
      <c r="BG123" s="257"/>
      <c r="BH123" s="257"/>
      <c r="BI123" s="257"/>
      <c r="BJ123" s="257"/>
      <c r="BK123" s="257"/>
      <c r="BL123" s="257"/>
      <c r="BM123" s="257"/>
      <c r="BN123" s="257"/>
      <c r="BO123" s="938" t="s">
        <v>469</v>
      </c>
      <c r="BP123" s="939"/>
      <c r="BQ123" s="893">
        <v>13703357</v>
      </c>
      <c r="BR123" s="894"/>
      <c r="BS123" s="894"/>
      <c r="BT123" s="894"/>
      <c r="BU123" s="894"/>
      <c r="BV123" s="894">
        <v>13829438</v>
      </c>
      <c r="BW123" s="894"/>
      <c r="BX123" s="894"/>
      <c r="BY123" s="894"/>
      <c r="BZ123" s="894"/>
      <c r="CA123" s="894">
        <v>13457731</v>
      </c>
      <c r="CB123" s="894"/>
      <c r="CC123" s="894"/>
      <c r="CD123" s="894"/>
      <c r="CE123" s="894"/>
      <c r="CF123" s="804"/>
      <c r="CG123" s="805"/>
      <c r="CH123" s="805"/>
      <c r="CI123" s="805"/>
      <c r="CJ123" s="895"/>
      <c r="CK123" s="930"/>
      <c r="CL123" s="916"/>
      <c r="CM123" s="916"/>
      <c r="CN123" s="916"/>
      <c r="CO123" s="917"/>
      <c r="CP123" s="896" t="s">
        <v>399</v>
      </c>
      <c r="CQ123" s="897"/>
      <c r="CR123" s="897"/>
      <c r="CS123" s="897"/>
      <c r="CT123" s="897"/>
      <c r="CU123" s="897"/>
      <c r="CV123" s="897"/>
      <c r="CW123" s="897"/>
      <c r="CX123" s="897"/>
      <c r="CY123" s="897"/>
      <c r="CZ123" s="897"/>
      <c r="DA123" s="897"/>
      <c r="DB123" s="897"/>
      <c r="DC123" s="897"/>
      <c r="DD123" s="897"/>
      <c r="DE123" s="897"/>
      <c r="DF123" s="898"/>
      <c r="DG123" s="837" t="s">
        <v>146</v>
      </c>
      <c r="DH123" s="838"/>
      <c r="DI123" s="838"/>
      <c r="DJ123" s="838"/>
      <c r="DK123" s="839"/>
      <c r="DL123" s="840" t="s">
        <v>146</v>
      </c>
      <c r="DM123" s="838"/>
      <c r="DN123" s="838"/>
      <c r="DO123" s="838"/>
      <c r="DP123" s="839"/>
      <c r="DQ123" s="840" t="s">
        <v>146</v>
      </c>
      <c r="DR123" s="838"/>
      <c r="DS123" s="838"/>
      <c r="DT123" s="838"/>
      <c r="DU123" s="839"/>
      <c r="DV123" s="885" t="s">
        <v>146</v>
      </c>
      <c r="DW123" s="886"/>
      <c r="DX123" s="886"/>
      <c r="DY123" s="886"/>
      <c r="DZ123" s="887"/>
    </row>
    <row r="124" spans="1:130" s="226" customFormat="1" ht="26.25" customHeight="1" thickBot="1">
      <c r="A124" s="878"/>
      <c r="B124" s="879"/>
      <c r="C124" s="882" t="s">
        <v>455</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387</v>
      </c>
      <c r="AB124" s="838"/>
      <c r="AC124" s="838"/>
      <c r="AD124" s="838"/>
      <c r="AE124" s="839"/>
      <c r="AF124" s="840" t="s">
        <v>146</v>
      </c>
      <c r="AG124" s="838"/>
      <c r="AH124" s="838"/>
      <c r="AI124" s="838"/>
      <c r="AJ124" s="839"/>
      <c r="AK124" s="840" t="s">
        <v>146</v>
      </c>
      <c r="AL124" s="838"/>
      <c r="AM124" s="838"/>
      <c r="AN124" s="838"/>
      <c r="AO124" s="839"/>
      <c r="AP124" s="885" t="s">
        <v>146</v>
      </c>
      <c r="AQ124" s="886"/>
      <c r="AR124" s="886"/>
      <c r="AS124" s="886"/>
      <c r="AT124" s="887"/>
      <c r="AU124" s="888" t="s">
        <v>470</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91.6</v>
      </c>
      <c r="BR124" s="892"/>
      <c r="BS124" s="892"/>
      <c r="BT124" s="892"/>
      <c r="BU124" s="892"/>
      <c r="BV124" s="892">
        <v>84.2</v>
      </c>
      <c r="BW124" s="892"/>
      <c r="BX124" s="892"/>
      <c r="BY124" s="892"/>
      <c r="BZ124" s="892"/>
      <c r="CA124" s="892">
        <v>86.9</v>
      </c>
      <c r="CB124" s="892"/>
      <c r="CC124" s="892"/>
      <c r="CD124" s="892"/>
      <c r="CE124" s="892"/>
      <c r="CF124" s="782"/>
      <c r="CG124" s="783"/>
      <c r="CH124" s="783"/>
      <c r="CI124" s="783"/>
      <c r="CJ124" s="923"/>
      <c r="CK124" s="931"/>
      <c r="CL124" s="931"/>
      <c r="CM124" s="931"/>
      <c r="CN124" s="931"/>
      <c r="CO124" s="932"/>
      <c r="CP124" s="896" t="s">
        <v>471</v>
      </c>
      <c r="CQ124" s="897"/>
      <c r="CR124" s="897"/>
      <c r="CS124" s="897"/>
      <c r="CT124" s="897"/>
      <c r="CU124" s="897"/>
      <c r="CV124" s="897"/>
      <c r="CW124" s="897"/>
      <c r="CX124" s="897"/>
      <c r="CY124" s="897"/>
      <c r="CZ124" s="897"/>
      <c r="DA124" s="897"/>
      <c r="DB124" s="897"/>
      <c r="DC124" s="897"/>
      <c r="DD124" s="897"/>
      <c r="DE124" s="897"/>
      <c r="DF124" s="898"/>
      <c r="DG124" s="820" t="s">
        <v>146</v>
      </c>
      <c r="DH124" s="821"/>
      <c r="DI124" s="821"/>
      <c r="DJ124" s="821"/>
      <c r="DK124" s="822"/>
      <c r="DL124" s="823" t="s">
        <v>146</v>
      </c>
      <c r="DM124" s="821"/>
      <c r="DN124" s="821"/>
      <c r="DO124" s="821"/>
      <c r="DP124" s="822"/>
      <c r="DQ124" s="823" t="s">
        <v>146</v>
      </c>
      <c r="DR124" s="821"/>
      <c r="DS124" s="821"/>
      <c r="DT124" s="821"/>
      <c r="DU124" s="822"/>
      <c r="DV124" s="909" t="s">
        <v>146</v>
      </c>
      <c r="DW124" s="910"/>
      <c r="DX124" s="910"/>
      <c r="DY124" s="910"/>
      <c r="DZ124" s="911"/>
    </row>
    <row r="125" spans="1:130" s="226" customFormat="1" ht="26.25" customHeight="1">
      <c r="A125" s="878"/>
      <c r="B125" s="879"/>
      <c r="C125" s="882" t="s">
        <v>457</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458</v>
      </c>
      <c r="AB125" s="838"/>
      <c r="AC125" s="838"/>
      <c r="AD125" s="838"/>
      <c r="AE125" s="839"/>
      <c r="AF125" s="840" t="s">
        <v>146</v>
      </c>
      <c r="AG125" s="838"/>
      <c r="AH125" s="838"/>
      <c r="AI125" s="838"/>
      <c r="AJ125" s="839"/>
      <c r="AK125" s="840" t="s">
        <v>146</v>
      </c>
      <c r="AL125" s="838"/>
      <c r="AM125" s="838"/>
      <c r="AN125" s="838"/>
      <c r="AO125" s="839"/>
      <c r="AP125" s="885" t="s">
        <v>146</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472</v>
      </c>
      <c r="CL125" s="913"/>
      <c r="CM125" s="913"/>
      <c r="CN125" s="913"/>
      <c r="CO125" s="914"/>
      <c r="CP125" s="921" t="s">
        <v>473</v>
      </c>
      <c r="CQ125" s="866"/>
      <c r="CR125" s="866"/>
      <c r="CS125" s="866"/>
      <c r="CT125" s="866"/>
      <c r="CU125" s="866"/>
      <c r="CV125" s="866"/>
      <c r="CW125" s="866"/>
      <c r="CX125" s="866"/>
      <c r="CY125" s="866"/>
      <c r="CZ125" s="866"/>
      <c r="DA125" s="866"/>
      <c r="DB125" s="866"/>
      <c r="DC125" s="866"/>
      <c r="DD125" s="866"/>
      <c r="DE125" s="866"/>
      <c r="DF125" s="867"/>
      <c r="DG125" s="922" t="s">
        <v>146</v>
      </c>
      <c r="DH125" s="903"/>
      <c r="DI125" s="903"/>
      <c r="DJ125" s="903"/>
      <c r="DK125" s="903"/>
      <c r="DL125" s="903" t="s">
        <v>146</v>
      </c>
      <c r="DM125" s="903"/>
      <c r="DN125" s="903"/>
      <c r="DO125" s="903"/>
      <c r="DP125" s="903"/>
      <c r="DQ125" s="903" t="s">
        <v>146</v>
      </c>
      <c r="DR125" s="903"/>
      <c r="DS125" s="903"/>
      <c r="DT125" s="903"/>
      <c r="DU125" s="903"/>
      <c r="DV125" s="904" t="s">
        <v>146</v>
      </c>
      <c r="DW125" s="904"/>
      <c r="DX125" s="904"/>
      <c r="DY125" s="904"/>
      <c r="DZ125" s="905"/>
    </row>
    <row r="126" spans="1:130" s="226" customFormat="1" ht="26.25" customHeight="1" thickBot="1">
      <c r="A126" s="878"/>
      <c r="B126" s="879"/>
      <c r="C126" s="882" t="s">
        <v>460</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33599</v>
      </c>
      <c r="AB126" s="838"/>
      <c r="AC126" s="838"/>
      <c r="AD126" s="838"/>
      <c r="AE126" s="839"/>
      <c r="AF126" s="840">
        <v>32061</v>
      </c>
      <c r="AG126" s="838"/>
      <c r="AH126" s="838"/>
      <c r="AI126" s="838"/>
      <c r="AJ126" s="839"/>
      <c r="AK126" s="840">
        <v>50073</v>
      </c>
      <c r="AL126" s="838"/>
      <c r="AM126" s="838"/>
      <c r="AN126" s="838"/>
      <c r="AO126" s="839"/>
      <c r="AP126" s="885">
        <v>1</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474</v>
      </c>
      <c r="CQ126" s="808"/>
      <c r="CR126" s="808"/>
      <c r="CS126" s="808"/>
      <c r="CT126" s="808"/>
      <c r="CU126" s="808"/>
      <c r="CV126" s="808"/>
      <c r="CW126" s="808"/>
      <c r="CX126" s="808"/>
      <c r="CY126" s="808"/>
      <c r="CZ126" s="808"/>
      <c r="DA126" s="808"/>
      <c r="DB126" s="808"/>
      <c r="DC126" s="808"/>
      <c r="DD126" s="808"/>
      <c r="DE126" s="808"/>
      <c r="DF126" s="809"/>
      <c r="DG126" s="874" t="s">
        <v>146</v>
      </c>
      <c r="DH126" s="875"/>
      <c r="DI126" s="875"/>
      <c r="DJ126" s="875"/>
      <c r="DK126" s="875"/>
      <c r="DL126" s="875" t="s">
        <v>146</v>
      </c>
      <c r="DM126" s="875"/>
      <c r="DN126" s="875"/>
      <c r="DO126" s="875"/>
      <c r="DP126" s="875"/>
      <c r="DQ126" s="875" t="s">
        <v>146</v>
      </c>
      <c r="DR126" s="875"/>
      <c r="DS126" s="875"/>
      <c r="DT126" s="875"/>
      <c r="DU126" s="875"/>
      <c r="DV126" s="852" t="s">
        <v>146</v>
      </c>
      <c r="DW126" s="852"/>
      <c r="DX126" s="852"/>
      <c r="DY126" s="852"/>
      <c r="DZ126" s="853"/>
    </row>
    <row r="127" spans="1:130" s="226" customFormat="1" ht="26.25" customHeight="1">
      <c r="A127" s="880"/>
      <c r="B127" s="881"/>
      <c r="C127" s="899" t="s">
        <v>475</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146</v>
      </c>
      <c r="AB127" s="838"/>
      <c r="AC127" s="838"/>
      <c r="AD127" s="838"/>
      <c r="AE127" s="839"/>
      <c r="AF127" s="840" t="s">
        <v>146</v>
      </c>
      <c r="AG127" s="838"/>
      <c r="AH127" s="838"/>
      <c r="AI127" s="838"/>
      <c r="AJ127" s="839"/>
      <c r="AK127" s="840" t="s">
        <v>146</v>
      </c>
      <c r="AL127" s="838"/>
      <c r="AM127" s="838"/>
      <c r="AN127" s="838"/>
      <c r="AO127" s="839"/>
      <c r="AP127" s="885" t="s">
        <v>146</v>
      </c>
      <c r="AQ127" s="886"/>
      <c r="AR127" s="886"/>
      <c r="AS127" s="886"/>
      <c r="AT127" s="887"/>
      <c r="AU127" s="262"/>
      <c r="AV127" s="262"/>
      <c r="AW127" s="262"/>
      <c r="AX127" s="902" t="s">
        <v>476</v>
      </c>
      <c r="AY127" s="870"/>
      <c r="AZ127" s="870"/>
      <c r="BA127" s="870"/>
      <c r="BB127" s="870"/>
      <c r="BC127" s="870"/>
      <c r="BD127" s="870"/>
      <c r="BE127" s="871"/>
      <c r="BF127" s="869" t="s">
        <v>477</v>
      </c>
      <c r="BG127" s="870"/>
      <c r="BH127" s="870"/>
      <c r="BI127" s="870"/>
      <c r="BJ127" s="870"/>
      <c r="BK127" s="870"/>
      <c r="BL127" s="871"/>
      <c r="BM127" s="869" t="s">
        <v>478</v>
      </c>
      <c r="BN127" s="870"/>
      <c r="BO127" s="870"/>
      <c r="BP127" s="870"/>
      <c r="BQ127" s="870"/>
      <c r="BR127" s="870"/>
      <c r="BS127" s="871"/>
      <c r="BT127" s="869" t="s">
        <v>479</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480</v>
      </c>
      <c r="CQ127" s="808"/>
      <c r="CR127" s="808"/>
      <c r="CS127" s="808"/>
      <c r="CT127" s="808"/>
      <c r="CU127" s="808"/>
      <c r="CV127" s="808"/>
      <c r="CW127" s="808"/>
      <c r="CX127" s="808"/>
      <c r="CY127" s="808"/>
      <c r="CZ127" s="808"/>
      <c r="DA127" s="808"/>
      <c r="DB127" s="808"/>
      <c r="DC127" s="808"/>
      <c r="DD127" s="808"/>
      <c r="DE127" s="808"/>
      <c r="DF127" s="809"/>
      <c r="DG127" s="874" t="s">
        <v>146</v>
      </c>
      <c r="DH127" s="875"/>
      <c r="DI127" s="875"/>
      <c r="DJ127" s="875"/>
      <c r="DK127" s="875"/>
      <c r="DL127" s="875" t="s">
        <v>146</v>
      </c>
      <c r="DM127" s="875"/>
      <c r="DN127" s="875"/>
      <c r="DO127" s="875"/>
      <c r="DP127" s="875"/>
      <c r="DQ127" s="875" t="s">
        <v>146</v>
      </c>
      <c r="DR127" s="875"/>
      <c r="DS127" s="875"/>
      <c r="DT127" s="875"/>
      <c r="DU127" s="875"/>
      <c r="DV127" s="852" t="s">
        <v>146</v>
      </c>
      <c r="DW127" s="852"/>
      <c r="DX127" s="852"/>
      <c r="DY127" s="852"/>
      <c r="DZ127" s="853"/>
    </row>
    <row r="128" spans="1:130" s="226" customFormat="1" ht="26.25" customHeight="1" thickBot="1">
      <c r="A128" s="854" t="s">
        <v>481</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482</v>
      </c>
      <c r="X128" s="856"/>
      <c r="Y128" s="856"/>
      <c r="Z128" s="857"/>
      <c r="AA128" s="858">
        <v>162993</v>
      </c>
      <c r="AB128" s="859"/>
      <c r="AC128" s="859"/>
      <c r="AD128" s="859"/>
      <c r="AE128" s="860"/>
      <c r="AF128" s="861">
        <v>166845</v>
      </c>
      <c r="AG128" s="859"/>
      <c r="AH128" s="859"/>
      <c r="AI128" s="859"/>
      <c r="AJ128" s="860"/>
      <c r="AK128" s="861">
        <v>176121</v>
      </c>
      <c r="AL128" s="859"/>
      <c r="AM128" s="859"/>
      <c r="AN128" s="859"/>
      <c r="AO128" s="860"/>
      <c r="AP128" s="862"/>
      <c r="AQ128" s="863"/>
      <c r="AR128" s="863"/>
      <c r="AS128" s="863"/>
      <c r="AT128" s="864"/>
      <c r="AU128" s="262"/>
      <c r="AV128" s="262"/>
      <c r="AW128" s="262"/>
      <c r="AX128" s="865" t="s">
        <v>483</v>
      </c>
      <c r="AY128" s="866"/>
      <c r="AZ128" s="866"/>
      <c r="BA128" s="866"/>
      <c r="BB128" s="866"/>
      <c r="BC128" s="866"/>
      <c r="BD128" s="866"/>
      <c r="BE128" s="867"/>
      <c r="BF128" s="844" t="s">
        <v>146</v>
      </c>
      <c r="BG128" s="845"/>
      <c r="BH128" s="845"/>
      <c r="BI128" s="845"/>
      <c r="BJ128" s="845"/>
      <c r="BK128" s="845"/>
      <c r="BL128" s="868"/>
      <c r="BM128" s="844">
        <v>14.63</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484</v>
      </c>
      <c r="CQ128" s="786"/>
      <c r="CR128" s="786"/>
      <c r="CS128" s="786"/>
      <c r="CT128" s="786"/>
      <c r="CU128" s="786"/>
      <c r="CV128" s="786"/>
      <c r="CW128" s="786"/>
      <c r="CX128" s="786"/>
      <c r="CY128" s="786"/>
      <c r="CZ128" s="786"/>
      <c r="DA128" s="786"/>
      <c r="DB128" s="786"/>
      <c r="DC128" s="786"/>
      <c r="DD128" s="786"/>
      <c r="DE128" s="786"/>
      <c r="DF128" s="787"/>
      <c r="DG128" s="848" t="s">
        <v>146</v>
      </c>
      <c r="DH128" s="849"/>
      <c r="DI128" s="849"/>
      <c r="DJ128" s="849"/>
      <c r="DK128" s="849"/>
      <c r="DL128" s="849" t="s">
        <v>146</v>
      </c>
      <c r="DM128" s="849"/>
      <c r="DN128" s="849"/>
      <c r="DO128" s="849"/>
      <c r="DP128" s="849"/>
      <c r="DQ128" s="849" t="s">
        <v>146</v>
      </c>
      <c r="DR128" s="849"/>
      <c r="DS128" s="849"/>
      <c r="DT128" s="849"/>
      <c r="DU128" s="849"/>
      <c r="DV128" s="850" t="s">
        <v>146</v>
      </c>
      <c r="DW128" s="850"/>
      <c r="DX128" s="850"/>
      <c r="DY128" s="850"/>
      <c r="DZ128" s="851"/>
    </row>
    <row r="129" spans="1:131" s="226" customFormat="1" ht="26.25" customHeight="1">
      <c r="A129" s="832" t="s">
        <v>100</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485</v>
      </c>
      <c r="X129" s="835"/>
      <c r="Y129" s="835"/>
      <c r="Z129" s="836"/>
      <c r="AA129" s="837">
        <v>5732941</v>
      </c>
      <c r="AB129" s="838"/>
      <c r="AC129" s="838"/>
      <c r="AD129" s="838"/>
      <c r="AE129" s="839"/>
      <c r="AF129" s="840">
        <v>5693600</v>
      </c>
      <c r="AG129" s="838"/>
      <c r="AH129" s="838"/>
      <c r="AI129" s="838"/>
      <c r="AJ129" s="839"/>
      <c r="AK129" s="840">
        <v>5623200</v>
      </c>
      <c r="AL129" s="838"/>
      <c r="AM129" s="838"/>
      <c r="AN129" s="838"/>
      <c r="AO129" s="839"/>
      <c r="AP129" s="841"/>
      <c r="AQ129" s="842"/>
      <c r="AR129" s="842"/>
      <c r="AS129" s="842"/>
      <c r="AT129" s="843"/>
      <c r="AU129" s="264"/>
      <c r="AV129" s="264"/>
      <c r="AW129" s="264"/>
      <c r="AX129" s="807" t="s">
        <v>486</v>
      </c>
      <c r="AY129" s="808"/>
      <c r="AZ129" s="808"/>
      <c r="BA129" s="808"/>
      <c r="BB129" s="808"/>
      <c r="BC129" s="808"/>
      <c r="BD129" s="808"/>
      <c r="BE129" s="809"/>
      <c r="BF129" s="827" t="s">
        <v>146</v>
      </c>
      <c r="BG129" s="828"/>
      <c r="BH129" s="828"/>
      <c r="BI129" s="828"/>
      <c r="BJ129" s="828"/>
      <c r="BK129" s="828"/>
      <c r="BL129" s="829"/>
      <c r="BM129" s="827">
        <v>19.63</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487</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488</v>
      </c>
      <c r="X130" s="835"/>
      <c r="Y130" s="835"/>
      <c r="Z130" s="836"/>
      <c r="AA130" s="837">
        <v>851993</v>
      </c>
      <c r="AB130" s="838"/>
      <c r="AC130" s="838"/>
      <c r="AD130" s="838"/>
      <c r="AE130" s="839"/>
      <c r="AF130" s="840">
        <v>860362</v>
      </c>
      <c r="AG130" s="838"/>
      <c r="AH130" s="838"/>
      <c r="AI130" s="838"/>
      <c r="AJ130" s="839"/>
      <c r="AK130" s="840">
        <v>837655</v>
      </c>
      <c r="AL130" s="838"/>
      <c r="AM130" s="838"/>
      <c r="AN130" s="838"/>
      <c r="AO130" s="839"/>
      <c r="AP130" s="841"/>
      <c r="AQ130" s="842"/>
      <c r="AR130" s="842"/>
      <c r="AS130" s="842"/>
      <c r="AT130" s="843"/>
      <c r="AU130" s="264"/>
      <c r="AV130" s="264"/>
      <c r="AW130" s="264"/>
      <c r="AX130" s="807" t="s">
        <v>489</v>
      </c>
      <c r="AY130" s="808"/>
      <c r="AZ130" s="808"/>
      <c r="BA130" s="808"/>
      <c r="BB130" s="808"/>
      <c r="BC130" s="808"/>
      <c r="BD130" s="808"/>
      <c r="BE130" s="809"/>
      <c r="BF130" s="810">
        <v>10.1</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490</v>
      </c>
      <c r="X131" s="818"/>
      <c r="Y131" s="818"/>
      <c r="Z131" s="819"/>
      <c r="AA131" s="820">
        <v>4880948</v>
      </c>
      <c r="AB131" s="821"/>
      <c r="AC131" s="821"/>
      <c r="AD131" s="821"/>
      <c r="AE131" s="822"/>
      <c r="AF131" s="823">
        <v>4833238</v>
      </c>
      <c r="AG131" s="821"/>
      <c r="AH131" s="821"/>
      <c r="AI131" s="821"/>
      <c r="AJ131" s="822"/>
      <c r="AK131" s="823">
        <v>4785545</v>
      </c>
      <c r="AL131" s="821"/>
      <c r="AM131" s="821"/>
      <c r="AN131" s="821"/>
      <c r="AO131" s="822"/>
      <c r="AP131" s="824"/>
      <c r="AQ131" s="825"/>
      <c r="AR131" s="825"/>
      <c r="AS131" s="825"/>
      <c r="AT131" s="826"/>
      <c r="AU131" s="264"/>
      <c r="AV131" s="264"/>
      <c r="AW131" s="264"/>
      <c r="AX131" s="785" t="s">
        <v>491</v>
      </c>
      <c r="AY131" s="786"/>
      <c r="AZ131" s="786"/>
      <c r="BA131" s="786"/>
      <c r="BB131" s="786"/>
      <c r="BC131" s="786"/>
      <c r="BD131" s="786"/>
      <c r="BE131" s="787"/>
      <c r="BF131" s="788">
        <v>86.9</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492</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493</v>
      </c>
      <c r="W132" s="798"/>
      <c r="X132" s="798"/>
      <c r="Y132" s="798"/>
      <c r="Z132" s="799"/>
      <c r="AA132" s="800">
        <v>11.368775080000001</v>
      </c>
      <c r="AB132" s="801"/>
      <c r="AC132" s="801"/>
      <c r="AD132" s="801"/>
      <c r="AE132" s="802"/>
      <c r="AF132" s="803">
        <v>8.7812559609999994</v>
      </c>
      <c r="AG132" s="801"/>
      <c r="AH132" s="801"/>
      <c r="AI132" s="801"/>
      <c r="AJ132" s="802"/>
      <c r="AK132" s="803">
        <v>10.24244887</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494</v>
      </c>
      <c r="W133" s="777"/>
      <c r="X133" s="777"/>
      <c r="Y133" s="777"/>
      <c r="Z133" s="778"/>
      <c r="AA133" s="779">
        <v>12.1</v>
      </c>
      <c r="AB133" s="780"/>
      <c r="AC133" s="780"/>
      <c r="AD133" s="780"/>
      <c r="AE133" s="781"/>
      <c r="AF133" s="779">
        <v>10.6</v>
      </c>
      <c r="AG133" s="780"/>
      <c r="AH133" s="780"/>
      <c r="AI133" s="780"/>
      <c r="AJ133" s="781"/>
      <c r="AK133" s="779">
        <v>10.1</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L7duUC7Bo+lCwo1lwQkatKryR5xuHG8Ah/L6q6lmkmaCQTA/cl5Grb1uVCIX4QW0oByfbTnK3GSiJ7EWX7M0AA==" saltValue="AmMpjqY7P3/WPcC1eoiCJ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37"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495</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1sltM+JjiGCikGslNZnJdSfDSvgf+iy0rwS70aZcdZNcr3JTZlWagd5vqxBwK/m7RhHqfWUssjCw3cP8++sRJg==" saltValue="3adV8PyoYLwjDLFXJ55+j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BC1"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Um7lmzZQENqEsm3ox4dunQnx2Msq20bsSWHB0EIsDUHjXpOh97w0yb+sMrxS7alWw4vY+RJUHilnURK2Qy8UJA==" saltValue="lt73Tyry3T8S+Yjn5pHc6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496</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497</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498</v>
      </c>
      <c r="AP7" s="283"/>
      <c r="AQ7" s="284" t="s">
        <v>499</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500</v>
      </c>
      <c r="AQ8" s="290" t="s">
        <v>501</v>
      </c>
      <c r="AR8" s="291" t="s">
        <v>502</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503</v>
      </c>
      <c r="AL9" s="1207"/>
      <c r="AM9" s="1207"/>
      <c r="AN9" s="1208"/>
      <c r="AO9" s="292">
        <v>1195748</v>
      </c>
      <c r="AP9" s="292">
        <v>102000</v>
      </c>
      <c r="AQ9" s="293">
        <v>94624</v>
      </c>
      <c r="AR9" s="294">
        <v>7.8</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504</v>
      </c>
      <c r="AL10" s="1207"/>
      <c r="AM10" s="1207"/>
      <c r="AN10" s="1208"/>
      <c r="AO10" s="295">
        <v>169931</v>
      </c>
      <c r="AP10" s="295">
        <v>14496</v>
      </c>
      <c r="AQ10" s="296">
        <v>10828</v>
      </c>
      <c r="AR10" s="297">
        <v>33.9</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505</v>
      </c>
      <c r="AL11" s="1207"/>
      <c r="AM11" s="1207"/>
      <c r="AN11" s="1208"/>
      <c r="AO11" s="295">
        <v>308246</v>
      </c>
      <c r="AP11" s="295">
        <v>26294</v>
      </c>
      <c r="AQ11" s="296">
        <v>19094</v>
      </c>
      <c r="AR11" s="297">
        <v>37.700000000000003</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506</v>
      </c>
      <c r="AL12" s="1207"/>
      <c r="AM12" s="1207"/>
      <c r="AN12" s="1208"/>
      <c r="AO12" s="295" t="s">
        <v>507</v>
      </c>
      <c r="AP12" s="295" t="s">
        <v>507</v>
      </c>
      <c r="AQ12" s="296">
        <v>2189</v>
      </c>
      <c r="AR12" s="297" t="s">
        <v>507</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508</v>
      </c>
      <c r="AL13" s="1207"/>
      <c r="AM13" s="1207"/>
      <c r="AN13" s="1208"/>
      <c r="AO13" s="295" t="s">
        <v>507</v>
      </c>
      <c r="AP13" s="295" t="s">
        <v>507</v>
      </c>
      <c r="AQ13" s="296" t="s">
        <v>507</v>
      </c>
      <c r="AR13" s="297" t="s">
        <v>507</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509</v>
      </c>
      <c r="AL14" s="1207"/>
      <c r="AM14" s="1207"/>
      <c r="AN14" s="1208"/>
      <c r="AO14" s="295">
        <v>42884</v>
      </c>
      <c r="AP14" s="295">
        <v>3658</v>
      </c>
      <c r="AQ14" s="296">
        <v>4559</v>
      </c>
      <c r="AR14" s="297">
        <v>-19.8</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510</v>
      </c>
      <c r="AL15" s="1207"/>
      <c r="AM15" s="1207"/>
      <c r="AN15" s="1208"/>
      <c r="AO15" s="295">
        <v>20</v>
      </c>
      <c r="AP15" s="295">
        <v>2</v>
      </c>
      <c r="AQ15" s="296">
        <v>2298</v>
      </c>
      <c r="AR15" s="297">
        <v>-99.9</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511</v>
      </c>
      <c r="AL16" s="1210"/>
      <c r="AM16" s="1210"/>
      <c r="AN16" s="1211"/>
      <c r="AO16" s="295">
        <v>-100730</v>
      </c>
      <c r="AP16" s="295">
        <v>-8593</v>
      </c>
      <c r="AQ16" s="296">
        <v>-9895</v>
      </c>
      <c r="AR16" s="297">
        <v>-13.2</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183</v>
      </c>
      <c r="AL17" s="1210"/>
      <c r="AM17" s="1210"/>
      <c r="AN17" s="1211"/>
      <c r="AO17" s="295">
        <v>1616099</v>
      </c>
      <c r="AP17" s="295">
        <v>137857</v>
      </c>
      <c r="AQ17" s="296">
        <v>123697</v>
      </c>
      <c r="AR17" s="297">
        <v>11.4</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512</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513</v>
      </c>
      <c r="AP20" s="303" t="s">
        <v>514</v>
      </c>
      <c r="AQ20" s="304" t="s">
        <v>515</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516</v>
      </c>
      <c r="AL21" s="1204"/>
      <c r="AM21" s="1204"/>
      <c r="AN21" s="1205"/>
      <c r="AO21" s="307">
        <v>13.56</v>
      </c>
      <c r="AP21" s="308">
        <v>11.1</v>
      </c>
      <c r="AQ21" s="309">
        <v>2.46</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517</v>
      </c>
      <c r="AL22" s="1204"/>
      <c r="AM22" s="1204"/>
      <c r="AN22" s="1205"/>
      <c r="AO22" s="312">
        <v>95.9</v>
      </c>
      <c r="AP22" s="313">
        <v>95.8</v>
      </c>
      <c r="AQ22" s="314">
        <v>0.1</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518</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519</v>
      </c>
      <c r="AO27" s="273"/>
      <c r="AP27" s="273"/>
      <c r="AQ27" s="273"/>
      <c r="AR27" s="273"/>
      <c r="AS27" s="273"/>
      <c r="AT27" s="273"/>
    </row>
    <row r="28" spans="1:46" ht="17.25">
      <c r="A28" s="274" t="s">
        <v>520</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521</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498</v>
      </c>
      <c r="AP30" s="283"/>
      <c r="AQ30" s="284" t="s">
        <v>499</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500</v>
      </c>
      <c r="AQ31" s="290" t="s">
        <v>501</v>
      </c>
      <c r="AR31" s="291" t="s">
        <v>502</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522</v>
      </c>
      <c r="AL32" s="1195"/>
      <c r="AM32" s="1195"/>
      <c r="AN32" s="1196"/>
      <c r="AO32" s="322">
        <v>1176894</v>
      </c>
      <c r="AP32" s="322">
        <v>100392</v>
      </c>
      <c r="AQ32" s="323">
        <v>80576</v>
      </c>
      <c r="AR32" s="324">
        <v>24.6</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523</v>
      </c>
      <c r="AL33" s="1195"/>
      <c r="AM33" s="1195"/>
      <c r="AN33" s="1196"/>
      <c r="AO33" s="322" t="s">
        <v>507</v>
      </c>
      <c r="AP33" s="322" t="s">
        <v>507</v>
      </c>
      <c r="AQ33" s="323" t="s">
        <v>507</v>
      </c>
      <c r="AR33" s="324" t="s">
        <v>507</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524</v>
      </c>
      <c r="AL34" s="1195"/>
      <c r="AM34" s="1195"/>
      <c r="AN34" s="1196"/>
      <c r="AO34" s="322" t="s">
        <v>507</v>
      </c>
      <c r="AP34" s="322" t="s">
        <v>507</v>
      </c>
      <c r="AQ34" s="323" t="s">
        <v>507</v>
      </c>
      <c r="AR34" s="324" t="s">
        <v>507</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525</v>
      </c>
      <c r="AL35" s="1195"/>
      <c r="AM35" s="1195"/>
      <c r="AN35" s="1196"/>
      <c r="AO35" s="322">
        <v>225446</v>
      </c>
      <c r="AP35" s="322">
        <v>19231</v>
      </c>
      <c r="AQ35" s="323">
        <v>26282</v>
      </c>
      <c r="AR35" s="324">
        <v>-26.8</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526</v>
      </c>
      <c r="AL36" s="1195"/>
      <c r="AM36" s="1195"/>
      <c r="AN36" s="1196"/>
      <c r="AO36" s="322">
        <v>32527</v>
      </c>
      <c r="AP36" s="322">
        <v>2775</v>
      </c>
      <c r="AQ36" s="323">
        <v>3165</v>
      </c>
      <c r="AR36" s="324">
        <v>-12.3</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527</v>
      </c>
      <c r="AL37" s="1195"/>
      <c r="AM37" s="1195"/>
      <c r="AN37" s="1196"/>
      <c r="AO37" s="322">
        <v>68652</v>
      </c>
      <c r="AP37" s="322">
        <v>5856</v>
      </c>
      <c r="AQ37" s="323">
        <v>1250</v>
      </c>
      <c r="AR37" s="324">
        <v>368.5</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528</v>
      </c>
      <c r="AL38" s="1198"/>
      <c r="AM38" s="1198"/>
      <c r="AN38" s="1199"/>
      <c r="AO38" s="325">
        <v>414</v>
      </c>
      <c r="AP38" s="325">
        <v>35</v>
      </c>
      <c r="AQ38" s="326">
        <v>22</v>
      </c>
      <c r="AR38" s="314">
        <v>59.1</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529</v>
      </c>
      <c r="AL39" s="1198"/>
      <c r="AM39" s="1198"/>
      <c r="AN39" s="1199"/>
      <c r="AO39" s="322">
        <v>-176121</v>
      </c>
      <c r="AP39" s="322">
        <v>-15024</v>
      </c>
      <c r="AQ39" s="323">
        <v>-3638</v>
      </c>
      <c r="AR39" s="324">
        <v>313</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530</v>
      </c>
      <c r="AL40" s="1195"/>
      <c r="AM40" s="1195"/>
      <c r="AN40" s="1196"/>
      <c r="AO40" s="322">
        <v>-837655</v>
      </c>
      <c r="AP40" s="322">
        <v>-71454</v>
      </c>
      <c r="AQ40" s="323">
        <v>-75354</v>
      </c>
      <c r="AR40" s="324">
        <v>-5.2</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296</v>
      </c>
      <c r="AL41" s="1201"/>
      <c r="AM41" s="1201"/>
      <c r="AN41" s="1202"/>
      <c r="AO41" s="322">
        <v>490157</v>
      </c>
      <c r="AP41" s="322">
        <v>41812</v>
      </c>
      <c r="AQ41" s="323">
        <v>32302</v>
      </c>
      <c r="AR41" s="324">
        <v>29.4</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531</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532</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533</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498</v>
      </c>
      <c r="AN49" s="1189" t="s">
        <v>534</v>
      </c>
      <c r="AO49" s="1190"/>
      <c r="AP49" s="1190"/>
      <c r="AQ49" s="1190"/>
      <c r="AR49" s="119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535</v>
      </c>
      <c r="AO50" s="339" t="s">
        <v>536</v>
      </c>
      <c r="AP50" s="340" t="s">
        <v>537</v>
      </c>
      <c r="AQ50" s="341" t="s">
        <v>538</v>
      </c>
      <c r="AR50" s="342" t="s">
        <v>539</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540</v>
      </c>
      <c r="AL51" s="335"/>
      <c r="AM51" s="343">
        <v>2323440</v>
      </c>
      <c r="AN51" s="344">
        <v>188301</v>
      </c>
      <c r="AO51" s="345">
        <v>42.9</v>
      </c>
      <c r="AP51" s="346">
        <v>136577</v>
      </c>
      <c r="AQ51" s="347">
        <v>19.7</v>
      </c>
      <c r="AR51" s="348">
        <v>23.2</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541</v>
      </c>
      <c r="AM52" s="351">
        <v>941360</v>
      </c>
      <c r="AN52" s="352">
        <v>76291</v>
      </c>
      <c r="AO52" s="353">
        <v>58.7</v>
      </c>
      <c r="AP52" s="354">
        <v>59645</v>
      </c>
      <c r="AQ52" s="355">
        <v>-3.2</v>
      </c>
      <c r="AR52" s="356">
        <v>61.9</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542</v>
      </c>
      <c r="AL53" s="335"/>
      <c r="AM53" s="343">
        <v>2095159</v>
      </c>
      <c r="AN53" s="344">
        <v>171932</v>
      </c>
      <c r="AO53" s="345">
        <v>-8.6999999999999993</v>
      </c>
      <c r="AP53" s="346">
        <v>132212</v>
      </c>
      <c r="AQ53" s="347">
        <v>-3.2</v>
      </c>
      <c r="AR53" s="348">
        <v>-5.5</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541</v>
      </c>
      <c r="AM54" s="351">
        <v>1190486</v>
      </c>
      <c r="AN54" s="352">
        <v>97693</v>
      </c>
      <c r="AO54" s="353">
        <v>28.1</v>
      </c>
      <c r="AP54" s="354">
        <v>67114</v>
      </c>
      <c r="AQ54" s="355">
        <v>12.5</v>
      </c>
      <c r="AR54" s="356">
        <v>15.6</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543</v>
      </c>
      <c r="AL55" s="335"/>
      <c r="AM55" s="343">
        <v>2504224</v>
      </c>
      <c r="AN55" s="344">
        <v>208355</v>
      </c>
      <c r="AO55" s="345">
        <v>21.2</v>
      </c>
      <c r="AP55" s="346">
        <v>93741</v>
      </c>
      <c r="AQ55" s="347">
        <v>-29.1</v>
      </c>
      <c r="AR55" s="348">
        <v>50.3</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541</v>
      </c>
      <c r="AM56" s="351">
        <v>592597</v>
      </c>
      <c r="AN56" s="352">
        <v>49305</v>
      </c>
      <c r="AO56" s="353">
        <v>-49.5</v>
      </c>
      <c r="AP56" s="354">
        <v>46285</v>
      </c>
      <c r="AQ56" s="355">
        <v>-31</v>
      </c>
      <c r="AR56" s="356">
        <v>-18.5</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544</v>
      </c>
      <c r="AL57" s="335"/>
      <c r="AM57" s="343">
        <v>1639125</v>
      </c>
      <c r="AN57" s="344">
        <v>138183</v>
      </c>
      <c r="AO57" s="345">
        <v>-33.700000000000003</v>
      </c>
      <c r="AP57" s="346">
        <v>107537</v>
      </c>
      <c r="AQ57" s="347">
        <v>14.7</v>
      </c>
      <c r="AR57" s="348">
        <v>-48.4</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541</v>
      </c>
      <c r="AM58" s="351">
        <v>489708</v>
      </c>
      <c r="AN58" s="352">
        <v>41284</v>
      </c>
      <c r="AO58" s="353">
        <v>-16.3</v>
      </c>
      <c r="AP58" s="354">
        <v>57923</v>
      </c>
      <c r="AQ58" s="355">
        <v>25.1</v>
      </c>
      <c r="AR58" s="356">
        <v>-41.4</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545</v>
      </c>
      <c r="AL59" s="335"/>
      <c r="AM59" s="343">
        <v>1939205</v>
      </c>
      <c r="AN59" s="344">
        <v>165419</v>
      </c>
      <c r="AO59" s="345">
        <v>19.7</v>
      </c>
      <c r="AP59" s="346">
        <v>113913</v>
      </c>
      <c r="AQ59" s="347">
        <v>5.9</v>
      </c>
      <c r="AR59" s="348">
        <v>13.8</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541</v>
      </c>
      <c r="AM60" s="351">
        <v>511019</v>
      </c>
      <c r="AN60" s="352">
        <v>43591</v>
      </c>
      <c r="AO60" s="353">
        <v>5.6</v>
      </c>
      <c r="AP60" s="354">
        <v>53160</v>
      </c>
      <c r="AQ60" s="355">
        <v>-8.1999999999999993</v>
      </c>
      <c r="AR60" s="356">
        <v>13.8</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546</v>
      </c>
      <c r="AL61" s="357"/>
      <c r="AM61" s="358">
        <v>2100231</v>
      </c>
      <c r="AN61" s="359">
        <v>174438</v>
      </c>
      <c r="AO61" s="360">
        <v>8.3000000000000007</v>
      </c>
      <c r="AP61" s="361">
        <v>116796</v>
      </c>
      <c r="AQ61" s="362">
        <v>1.6</v>
      </c>
      <c r="AR61" s="348">
        <v>6.7</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541</v>
      </c>
      <c r="AM62" s="351">
        <v>745034</v>
      </c>
      <c r="AN62" s="352">
        <v>61633</v>
      </c>
      <c r="AO62" s="353">
        <v>5.3</v>
      </c>
      <c r="AP62" s="354">
        <v>56825</v>
      </c>
      <c r="AQ62" s="355">
        <v>-1</v>
      </c>
      <c r="AR62" s="356">
        <v>6.3</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3LWqyY723XrJ73imQ9eHoP1ZS4Pfd7POnxo7i6t8bmPWehmmWiRLKVipD8nmo/IpicRV7JNe3q5cRQtA8KW4Xg==" saltValue="/F23sCZ4yaIK43XfBWnW8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94"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548</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v5US6JD8a8+FLhbmo4xsTjTh2TIMDOKht3dZaxXFEoQQ+LG1aLNwX9KTvWC9tgxj6jLTYl73phXCE4rKXwVIgg==" saltValue="OyRPHYNAhnCovh0qDJFNB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549</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ZwGa5xjuyHQuHY7KXHcrleook2eHM+yOy4txAXs7tKkNuTNMfzYFF/6xBKwyW7wJUjO1p0gQYlSQf8OAT/DBUw==" saltValue="3TQABS5Vu8bg5Jqz3t3yd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550</v>
      </c>
      <c r="G46" s="8" t="s">
        <v>551</v>
      </c>
      <c r="H46" s="8" t="s">
        <v>552</v>
      </c>
      <c r="I46" s="8" t="s">
        <v>553</v>
      </c>
      <c r="J46" s="9" t="s">
        <v>554</v>
      </c>
    </row>
    <row r="47" spans="2:10" ht="57.75" customHeight="1">
      <c r="B47" s="10"/>
      <c r="C47" s="1212" t="s">
        <v>3</v>
      </c>
      <c r="D47" s="1212"/>
      <c r="E47" s="1213"/>
      <c r="F47" s="11">
        <v>25.92</v>
      </c>
      <c r="G47" s="12">
        <v>23.92</v>
      </c>
      <c r="H47" s="12">
        <v>24.21</v>
      </c>
      <c r="I47" s="12">
        <v>24.4</v>
      </c>
      <c r="J47" s="13">
        <v>24.72</v>
      </c>
    </row>
    <row r="48" spans="2:10" ht="57.75" customHeight="1">
      <c r="B48" s="14"/>
      <c r="C48" s="1214" t="s">
        <v>4</v>
      </c>
      <c r="D48" s="1214"/>
      <c r="E48" s="1215"/>
      <c r="F48" s="15">
        <v>3.5</v>
      </c>
      <c r="G48" s="16">
        <v>3.07</v>
      </c>
      <c r="H48" s="16">
        <v>3.8</v>
      </c>
      <c r="I48" s="16">
        <v>3.01</v>
      </c>
      <c r="J48" s="17">
        <v>2.9</v>
      </c>
    </row>
    <row r="49" spans="2:10" ht="57.75" customHeight="1" thickBot="1">
      <c r="B49" s="18"/>
      <c r="C49" s="1216" t="s">
        <v>5</v>
      </c>
      <c r="D49" s="1216"/>
      <c r="E49" s="1217"/>
      <c r="F49" s="19" t="s">
        <v>555</v>
      </c>
      <c r="G49" s="20" t="s">
        <v>556</v>
      </c>
      <c r="H49" s="20">
        <v>1.37</v>
      </c>
      <c r="I49" s="20" t="s">
        <v>557</v>
      </c>
      <c r="J49" s="21" t="s">
        <v>558</v>
      </c>
    </row>
    <row r="50" spans="2:10" ht="13.5" customHeight="1"/>
    <row r="51" spans="2:10" ht="13.5" hidden="1" customHeight="1"/>
    <row r="52" spans="2:10" ht="13.5" hidden="1" customHeight="1"/>
    <row r="53" spans="2:10" ht="13.5" hidden="1" customHeight="1"/>
  </sheetData>
  <sheetProtection algorithmName="SHA-512" hashValue="AxLUw3c6sRX/08qG/sSv2ALXFmxSJUQmUcyb/jfyh2nEvdjOEMu/W2Zv2HeNvZqNYelz+rDO3DuyUfeYaQplPw==" saltValue="aME7+9VNfPiGMGl9nGmHM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c r="A34" s="22"/>
      <c r="B34" s="31"/>
      <c r="C34" s="1224" t="s">
        <v>559</v>
      </c>
      <c r="D34" s="1224"/>
      <c r="E34" s="1225"/>
      <c r="F34" s="32">
        <v>3.08</v>
      </c>
      <c r="G34" s="33">
        <v>2.42</v>
      </c>
      <c r="H34" s="33">
        <v>1.93</v>
      </c>
      <c r="I34" s="33">
        <v>1.38</v>
      </c>
      <c r="J34" s="34" t="s">
        <v>560</v>
      </c>
      <c r="K34" s="22"/>
      <c r="L34" s="22"/>
      <c r="M34" s="22"/>
      <c r="N34" s="22"/>
      <c r="O34" s="22"/>
      <c r="P34" s="22"/>
    </row>
    <row r="35" spans="1:16" ht="39" customHeight="1">
      <c r="A35" s="22"/>
      <c r="B35" s="35"/>
      <c r="C35" s="1218" t="s">
        <v>561</v>
      </c>
      <c r="D35" s="1219"/>
      <c r="E35" s="1220"/>
      <c r="F35" s="36">
        <v>3.22</v>
      </c>
      <c r="G35" s="37">
        <v>2.92</v>
      </c>
      <c r="H35" s="37">
        <v>2.64</v>
      </c>
      <c r="I35" s="37">
        <v>2.73</v>
      </c>
      <c r="J35" s="38">
        <v>3.95</v>
      </c>
      <c r="K35" s="22"/>
      <c r="L35" s="22"/>
      <c r="M35" s="22"/>
      <c r="N35" s="22"/>
      <c r="O35" s="22"/>
      <c r="P35" s="22"/>
    </row>
    <row r="36" spans="1:16" ht="39" customHeight="1">
      <c r="A36" s="22"/>
      <c r="B36" s="35"/>
      <c r="C36" s="1218" t="s">
        <v>562</v>
      </c>
      <c r="D36" s="1219"/>
      <c r="E36" s="1220"/>
      <c r="F36" s="36">
        <v>3.49</v>
      </c>
      <c r="G36" s="37">
        <v>3.06</v>
      </c>
      <c r="H36" s="37">
        <v>3.8</v>
      </c>
      <c r="I36" s="37">
        <v>3.01</v>
      </c>
      <c r="J36" s="38">
        <v>2.9</v>
      </c>
      <c r="K36" s="22"/>
      <c r="L36" s="22"/>
      <c r="M36" s="22"/>
      <c r="N36" s="22"/>
      <c r="O36" s="22"/>
      <c r="P36" s="22"/>
    </row>
    <row r="37" spans="1:16" ht="39" customHeight="1">
      <c r="A37" s="22"/>
      <c r="B37" s="35"/>
      <c r="C37" s="1218" t="s">
        <v>563</v>
      </c>
      <c r="D37" s="1219"/>
      <c r="E37" s="1220"/>
      <c r="F37" s="36">
        <v>1.85</v>
      </c>
      <c r="G37" s="37">
        <v>1.36</v>
      </c>
      <c r="H37" s="37">
        <v>0.64</v>
      </c>
      <c r="I37" s="37">
        <v>1.65</v>
      </c>
      <c r="J37" s="38">
        <v>1.3</v>
      </c>
      <c r="K37" s="22"/>
      <c r="L37" s="22"/>
      <c r="M37" s="22"/>
      <c r="N37" s="22"/>
      <c r="O37" s="22"/>
      <c r="P37" s="22"/>
    </row>
    <row r="38" spans="1:16" ht="39" customHeight="1">
      <c r="A38" s="22"/>
      <c r="B38" s="35"/>
      <c r="C38" s="1218" t="s">
        <v>564</v>
      </c>
      <c r="D38" s="1219"/>
      <c r="E38" s="1220"/>
      <c r="F38" s="36">
        <v>0.95</v>
      </c>
      <c r="G38" s="37">
        <v>0.31</v>
      </c>
      <c r="H38" s="37">
        <v>0.37</v>
      </c>
      <c r="I38" s="37">
        <v>0.66</v>
      </c>
      <c r="J38" s="38">
        <v>0.34</v>
      </c>
      <c r="K38" s="22"/>
      <c r="L38" s="22"/>
      <c r="M38" s="22"/>
      <c r="N38" s="22"/>
      <c r="O38" s="22"/>
      <c r="P38" s="22"/>
    </row>
    <row r="39" spans="1:16" ht="39" customHeight="1">
      <c r="A39" s="22"/>
      <c r="B39" s="35"/>
      <c r="C39" s="1218" t="s">
        <v>565</v>
      </c>
      <c r="D39" s="1219"/>
      <c r="E39" s="1220"/>
      <c r="F39" s="36">
        <v>0</v>
      </c>
      <c r="G39" s="37">
        <v>0</v>
      </c>
      <c r="H39" s="37">
        <v>0</v>
      </c>
      <c r="I39" s="37">
        <v>0</v>
      </c>
      <c r="J39" s="38">
        <v>0.01</v>
      </c>
      <c r="K39" s="22"/>
      <c r="L39" s="22"/>
      <c r="M39" s="22"/>
      <c r="N39" s="22"/>
      <c r="O39" s="22"/>
      <c r="P39" s="22"/>
    </row>
    <row r="40" spans="1:16" ht="39" customHeight="1">
      <c r="A40" s="22"/>
      <c r="B40" s="35"/>
      <c r="C40" s="1218" t="s">
        <v>566</v>
      </c>
      <c r="D40" s="1219"/>
      <c r="E40" s="1220"/>
      <c r="F40" s="36">
        <v>0</v>
      </c>
      <c r="G40" s="37">
        <v>0</v>
      </c>
      <c r="H40" s="37">
        <v>0</v>
      </c>
      <c r="I40" s="37">
        <v>0</v>
      </c>
      <c r="J40" s="38">
        <v>0</v>
      </c>
      <c r="K40" s="22"/>
      <c r="L40" s="22"/>
      <c r="M40" s="22"/>
      <c r="N40" s="22"/>
      <c r="O40" s="22"/>
      <c r="P40" s="22"/>
    </row>
    <row r="41" spans="1:16" ht="39" customHeight="1">
      <c r="A41" s="22"/>
      <c r="B41" s="35"/>
      <c r="C41" s="1218" t="s">
        <v>567</v>
      </c>
      <c r="D41" s="1219"/>
      <c r="E41" s="1220"/>
      <c r="F41" s="36">
        <v>0</v>
      </c>
      <c r="G41" s="37">
        <v>0</v>
      </c>
      <c r="H41" s="37">
        <v>0</v>
      </c>
      <c r="I41" s="37">
        <v>0</v>
      </c>
      <c r="J41" s="38">
        <v>0</v>
      </c>
      <c r="K41" s="22"/>
      <c r="L41" s="22"/>
      <c r="M41" s="22"/>
      <c r="N41" s="22"/>
      <c r="O41" s="22"/>
      <c r="P41" s="22"/>
    </row>
    <row r="42" spans="1:16" ht="39" customHeight="1">
      <c r="A42" s="22"/>
      <c r="B42" s="39"/>
      <c r="C42" s="1218" t="s">
        <v>568</v>
      </c>
      <c r="D42" s="1219"/>
      <c r="E42" s="1220"/>
      <c r="F42" s="36" t="s">
        <v>507</v>
      </c>
      <c r="G42" s="37" t="s">
        <v>507</v>
      </c>
      <c r="H42" s="37" t="s">
        <v>507</v>
      </c>
      <c r="I42" s="37" t="s">
        <v>507</v>
      </c>
      <c r="J42" s="38" t="s">
        <v>507</v>
      </c>
      <c r="K42" s="22"/>
      <c r="L42" s="22"/>
      <c r="M42" s="22"/>
      <c r="N42" s="22"/>
      <c r="O42" s="22"/>
      <c r="P42" s="22"/>
    </row>
    <row r="43" spans="1:16" ht="39" customHeight="1" thickBot="1">
      <c r="A43" s="22"/>
      <c r="B43" s="40"/>
      <c r="C43" s="1221" t="s">
        <v>569</v>
      </c>
      <c r="D43" s="1222"/>
      <c r="E43" s="1223"/>
      <c r="F43" s="41" t="s">
        <v>507</v>
      </c>
      <c r="G43" s="42" t="s">
        <v>507</v>
      </c>
      <c r="H43" s="42" t="s">
        <v>507</v>
      </c>
      <c r="I43" s="42" t="s">
        <v>507</v>
      </c>
      <c r="J43" s="43" t="s">
        <v>507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jkP9MXJbdtDcQGY7WlLD4dnRiwMvLMm6MOLOshy7wkNPPjUHjjw9+ggzLisB9hqNitvlITF8ejyCNwMGCp90Wg==" saltValue="/8G7bVRMSRC6nNDZKOY92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c r="A45" s="48"/>
      <c r="B45" s="1234" t="s">
        <v>11</v>
      </c>
      <c r="C45" s="1235"/>
      <c r="D45" s="58"/>
      <c r="E45" s="1240" t="s">
        <v>12</v>
      </c>
      <c r="F45" s="1240"/>
      <c r="G45" s="1240"/>
      <c r="H45" s="1240"/>
      <c r="I45" s="1240"/>
      <c r="J45" s="1241"/>
      <c r="K45" s="59">
        <v>1224</v>
      </c>
      <c r="L45" s="60">
        <v>1188</v>
      </c>
      <c r="M45" s="60">
        <v>1225</v>
      </c>
      <c r="N45" s="60">
        <v>1157</v>
      </c>
      <c r="O45" s="61">
        <v>1177</v>
      </c>
      <c r="P45" s="48"/>
      <c r="Q45" s="48"/>
      <c r="R45" s="48"/>
      <c r="S45" s="48"/>
      <c r="T45" s="48"/>
      <c r="U45" s="48"/>
    </row>
    <row r="46" spans="1:21" ht="30.75" customHeight="1">
      <c r="A46" s="48"/>
      <c r="B46" s="1236"/>
      <c r="C46" s="1237"/>
      <c r="D46" s="62"/>
      <c r="E46" s="1228" t="s">
        <v>13</v>
      </c>
      <c r="F46" s="1228"/>
      <c r="G46" s="1228"/>
      <c r="H46" s="1228"/>
      <c r="I46" s="1228"/>
      <c r="J46" s="1229"/>
      <c r="K46" s="63" t="s">
        <v>507</v>
      </c>
      <c r="L46" s="64" t="s">
        <v>507</v>
      </c>
      <c r="M46" s="64" t="s">
        <v>507</v>
      </c>
      <c r="N46" s="64" t="s">
        <v>507</v>
      </c>
      <c r="O46" s="65" t="s">
        <v>507</v>
      </c>
      <c r="P46" s="48"/>
      <c r="Q46" s="48"/>
      <c r="R46" s="48"/>
      <c r="S46" s="48"/>
      <c r="T46" s="48"/>
      <c r="U46" s="48"/>
    </row>
    <row r="47" spans="1:21" ht="30.75" customHeight="1">
      <c r="A47" s="48"/>
      <c r="B47" s="1236"/>
      <c r="C47" s="1237"/>
      <c r="D47" s="62"/>
      <c r="E47" s="1228" t="s">
        <v>14</v>
      </c>
      <c r="F47" s="1228"/>
      <c r="G47" s="1228"/>
      <c r="H47" s="1228"/>
      <c r="I47" s="1228"/>
      <c r="J47" s="1229"/>
      <c r="K47" s="63" t="s">
        <v>507</v>
      </c>
      <c r="L47" s="64" t="s">
        <v>507</v>
      </c>
      <c r="M47" s="64" t="s">
        <v>507</v>
      </c>
      <c r="N47" s="64" t="s">
        <v>507</v>
      </c>
      <c r="O47" s="65" t="s">
        <v>507</v>
      </c>
      <c r="P47" s="48"/>
      <c r="Q47" s="48"/>
      <c r="R47" s="48"/>
      <c r="S47" s="48"/>
      <c r="T47" s="48"/>
      <c r="U47" s="48"/>
    </row>
    <row r="48" spans="1:21" ht="30.75" customHeight="1">
      <c r="A48" s="48"/>
      <c r="B48" s="1236"/>
      <c r="C48" s="1237"/>
      <c r="D48" s="62"/>
      <c r="E48" s="1228" t="s">
        <v>15</v>
      </c>
      <c r="F48" s="1228"/>
      <c r="G48" s="1228"/>
      <c r="H48" s="1228"/>
      <c r="I48" s="1228"/>
      <c r="J48" s="1229"/>
      <c r="K48" s="63">
        <v>283</v>
      </c>
      <c r="L48" s="64">
        <v>283</v>
      </c>
      <c r="M48" s="64">
        <v>289</v>
      </c>
      <c r="N48" s="64">
        <v>236</v>
      </c>
      <c r="O48" s="65">
        <v>225</v>
      </c>
      <c r="P48" s="48"/>
      <c r="Q48" s="48"/>
      <c r="R48" s="48"/>
      <c r="S48" s="48"/>
      <c r="T48" s="48"/>
      <c r="U48" s="48"/>
    </row>
    <row r="49" spans="1:21" ht="30.75" customHeight="1">
      <c r="A49" s="48"/>
      <c r="B49" s="1236"/>
      <c r="C49" s="1237"/>
      <c r="D49" s="62"/>
      <c r="E49" s="1228" t="s">
        <v>16</v>
      </c>
      <c r="F49" s="1228"/>
      <c r="G49" s="1228"/>
      <c r="H49" s="1228"/>
      <c r="I49" s="1228"/>
      <c r="J49" s="1229"/>
      <c r="K49" s="63">
        <v>2</v>
      </c>
      <c r="L49" s="64">
        <v>2</v>
      </c>
      <c r="M49" s="64">
        <v>3</v>
      </c>
      <c r="N49" s="64">
        <v>8</v>
      </c>
      <c r="O49" s="65">
        <v>33</v>
      </c>
      <c r="P49" s="48"/>
      <c r="Q49" s="48"/>
      <c r="R49" s="48"/>
      <c r="S49" s="48"/>
      <c r="T49" s="48"/>
      <c r="U49" s="48"/>
    </row>
    <row r="50" spans="1:21" ht="30.75" customHeight="1">
      <c r="A50" s="48"/>
      <c r="B50" s="1236"/>
      <c r="C50" s="1237"/>
      <c r="D50" s="62"/>
      <c r="E50" s="1228" t="s">
        <v>17</v>
      </c>
      <c r="F50" s="1228"/>
      <c r="G50" s="1228"/>
      <c r="H50" s="1228"/>
      <c r="I50" s="1228"/>
      <c r="J50" s="1229"/>
      <c r="K50" s="63">
        <v>81</v>
      </c>
      <c r="L50" s="64">
        <v>62</v>
      </c>
      <c r="M50" s="64">
        <v>52</v>
      </c>
      <c r="N50" s="64">
        <v>51</v>
      </c>
      <c r="O50" s="65">
        <v>69</v>
      </c>
      <c r="P50" s="48"/>
      <c r="Q50" s="48"/>
      <c r="R50" s="48"/>
      <c r="S50" s="48"/>
      <c r="T50" s="48"/>
      <c r="U50" s="48"/>
    </row>
    <row r="51" spans="1:21" ht="30.75" customHeight="1">
      <c r="A51" s="48"/>
      <c r="B51" s="1238"/>
      <c r="C51" s="1239"/>
      <c r="D51" s="66"/>
      <c r="E51" s="1228" t="s">
        <v>18</v>
      </c>
      <c r="F51" s="1228"/>
      <c r="G51" s="1228"/>
      <c r="H51" s="1228"/>
      <c r="I51" s="1228"/>
      <c r="J51" s="1229"/>
      <c r="K51" s="63">
        <v>1</v>
      </c>
      <c r="L51" s="64">
        <v>1</v>
      </c>
      <c r="M51" s="64">
        <v>1</v>
      </c>
      <c r="N51" s="64">
        <v>0</v>
      </c>
      <c r="O51" s="65">
        <v>0</v>
      </c>
      <c r="P51" s="48"/>
      <c r="Q51" s="48"/>
      <c r="R51" s="48"/>
      <c r="S51" s="48"/>
      <c r="T51" s="48"/>
      <c r="U51" s="48"/>
    </row>
    <row r="52" spans="1:21" ht="30.75" customHeight="1">
      <c r="A52" s="48"/>
      <c r="B52" s="1226" t="s">
        <v>19</v>
      </c>
      <c r="C52" s="1227"/>
      <c r="D52" s="66"/>
      <c r="E52" s="1228" t="s">
        <v>20</v>
      </c>
      <c r="F52" s="1228"/>
      <c r="G52" s="1228"/>
      <c r="H52" s="1228"/>
      <c r="I52" s="1228"/>
      <c r="J52" s="1229"/>
      <c r="K52" s="63">
        <v>931</v>
      </c>
      <c r="L52" s="64">
        <v>971</v>
      </c>
      <c r="M52" s="64">
        <v>1015</v>
      </c>
      <c r="N52" s="64">
        <v>1028</v>
      </c>
      <c r="O52" s="65">
        <v>1014</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660</v>
      </c>
      <c r="L53" s="69">
        <v>565</v>
      </c>
      <c r="M53" s="69">
        <v>555</v>
      </c>
      <c r="N53" s="69">
        <v>424</v>
      </c>
      <c r="O53" s="70">
        <v>490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qwpiZg474fJ/XcCKNGSlt6sDpSZyl6SRzrIndck2/gd/6We8/P1zSVvOa8m4uEyqcHsXHZ2UZN55w5Dtd/ZSw==" saltValue="HPc7/NRXdL+AptLqcypqi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550</v>
      </c>
      <c r="J40" s="79" t="s">
        <v>551</v>
      </c>
      <c r="K40" s="79" t="s">
        <v>552</v>
      </c>
      <c r="L40" s="79" t="s">
        <v>553</v>
      </c>
      <c r="M40" s="80" t="s">
        <v>554</v>
      </c>
    </row>
    <row r="41" spans="2:13" ht="27.75" customHeight="1">
      <c r="B41" s="1254" t="s">
        <v>24</v>
      </c>
      <c r="C41" s="1255"/>
      <c r="D41" s="81"/>
      <c r="E41" s="1256" t="s">
        <v>25</v>
      </c>
      <c r="F41" s="1256"/>
      <c r="G41" s="1256"/>
      <c r="H41" s="1257"/>
      <c r="I41" s="82">
        <v>12384</v>
      </c>
      <c r="J41" s="83">
        <v>12379</v>
      </c>
      <c r="K41" s="83">
        <v>12262</v>
      </c>
      <c r="L41" s="83">
        <v>11905</v>
      </c>
      <c r="M41" s="84">
        <v>11632</v>
      </c>
    </row>
    <row r="42" spans="2:13" ht="27.75" customHeight="1">
      <c r="B42" s="1244"/>
      <c r="C42" s="1245"/>
      <c r="D42" s="85"/>
      <c r="E42" s="1248" t="s">
        <v>26</v>
      </c>
      <c r="F42" s="1248"/>
      <c r="G42" s="1248"/>
      <c r="H42" s="1249"/>
      <c r="I42" s="86">
        <v>626</v>
      </c>
      <c r="J42" s="87">
        <v>580</v>
      </c>
      <c r="K42" s="87">
        <v>505</v>
      </c>
      <c r="L42" s="87">
        <v>458</v>
      </c>
      <c r="M42" s="88">
        <v>630</v>
      </c>
    </row>
    <row r="43" spans="2:13" ht="27.75" customHeight="1">
      <c r="B43" s="1244"/>
      <c r="C43" s="1245"/>
      <c r="D43" s="85"/>
      <c r="E43" s="1248" t="s">
        <v>27</v>
      </c>
      <c r="F43" s="1248"/>
      <c r="G43" s="1248"/>
      <c r="H43" s="1249"/>
      <c r="I43" s="86">
        <v>3530</v>
      </c>
      <c r="J43" s="87">
        <v>3523</v>
      </c>
      <c r="K43" s="87">
        <v>3444</v>
      </c>
      <c r="L43" s="87">
        <v>3268</v>
      </c>
      <c r="M43" s="88">
        <v>3133</v>
      </c>
    </row>
    <row r="44" spans="2:13" ht="27.75" customHeight="1">
      <c r="B44" s="1244"/>
      <c r="C44" s="1245"/>
      <c r="D44" s="85"/>
      <c r="E44" s="1248" t="s">
        <v>28</v>
      </c>
      <c r="F44" s="1248"/>
      <c r="G44" s="1248"/>
      <c r="H44" s="1249"/>
      <c r="I44" s="86">
        <v>9</v>
      </c>
      <c r="J44" s="87">
        <v>214</v>
      </c>
      <c r="K44" s="87">
        <v>1013</v>
      </c>
      <c r="L44" s="87">
        <v>1391</v>
      </c>
      <c r="M44" s="88">
        <v>1342</v>
      </c>
    </row>
    <row r="45" spans="2:13" ht="27.75" customHeight="1">
      <c r="B45" s="1244"/>
      <c r="C45" s="1245"/>
      <c r="D45" s="85"/>
      <c r="E45" s="1248" t="s">
        <v>29</v>
      </c>
      <c r="F45" s="1248"/>
      <c r="G45" s="1248"/>
      <c r="H45" s="1249"/>
      <c r="I45" s="86">
        <v>1210</v>
      </c>
      <c r="J45" s="87">
        <v>991</v>
      </c>
      <c r="K45" s="87">
        <v>952</v>
      </c>
      <c r="L45" s="87">
        <v>878</v>
      </c>
      <c r="M45" s="88">
        <v>882</v>
      </c>
    </row>
    <row r="46" spans="2:13" ht="27.75" customHeight="1">
      <c r="B46" s="1244"/>
      <c r="C46" s="1245"/>
      <c r="D46" s="89"/>
      <c r="E46" s="1248" t="s">
        <v>30</v>
      </c>
      <c r="F46" s="1248"/>
      <c r="G46" s="1248"/>
      <c r="H46" s="1249"/>
      <c r="I46" s="86" t="s">
        <v>507</v>
      </c>
      <c r="J46" s="87" t="s">
        <v>507</v>
      </c>
      <c r="K46" s="87" t="s">
        <v>507</v>
      </c>
      <c r="L46" s="87" t="s">
        <v>507</v>
      </c>
      <c r="M46" s="88" t="s">
        <v>507</v>
      </c>
    </row>
    <row r="47" spans="2:13" ht="27.75" customHeight="1">
      <c r="B47" s="1244"/>
      <c r="C47" s="1245"/>
      <c r="D47" s="90"/>
      <c r="E47" s="1258" t="s">
        <v>31</v>
      </c>
      <c r="F47" s="1259"/>
      <c r="G47" s="1259"/>
      <c r="H47" s="1260"/>
      <c r="I47" s="86" t="s">
        <v>507</v>
      </c>
      <c r="J47" s="87" t="s">
        <v>507</v>
      </c>
      <c r="K47" s="87" t="s">
        <v>507</v>
      </c>
      <c r="L47" s="87" t="s">
        <v>507</v>
      </c>
      <c r="M47" s="88" t="s">
        <v>507</v>
      </c>
    </row>
    <row r="48" spans="2:13" ht="27.75" customHeight="1">
      <c r="B48" s="1244"/>
      <c r="C48" s="1245"/>
      <c r="D48" s="85"/>
      <c r="E48" s="1248" t="s">
        <v>32</v>
      </c>
      <c r="F48" s="1248"/>
      <c r="G48" s="1248"/>
      <c r="H48" s="1249"/>
      <c r="I48" s="86" t="s">
        <v>507</v>
      </c>
      <c r="J48" s="87" t="s">
        <v>507</v>
      </c>
      <c r="K48" s="87" t="s">
        <v>507</v>
      </c>
      <c r="L48" s="87" t="s">
        <v>507</v>
      </c>
      <c r="M48" s="88" t="s">
        <v>507</v>
      </c>
    </row>
    <row r="49" spans="2:13" ht="27.75" customHeight="1">
      <c r="B49" s="1246"/>
      <c r="C49" s="1247"/>
      <c r="D49" s="85"/>
      <c r="E49" s="1248" t="s">
        <v>33</v>
      </c>
      <c r="F49" s="1248"/>
      <c r="G49" s="1248"/>
      <c r="H49" s="1249"/>
      <c r="I49" s="86" t="s">
        <v>507</v>
      </c>
      <c r="J49" s="87" t="s">
        <v>507</v>
      </c>
      <c r="K49" s="87" t="s">
        <v>507</v>
      </c>
      <c r="L49" s="87" t="s">
        <v>507</v>
      </c>
      <c r="M49" s="88" t="s">
        <v>507</v>
      </c>
    </row>
    <row r="50" spans="2:13" ht="27.75" customHeight="1">
      <c r="B50" s="1242" t="s">
        <v>34</v>
      </c>
      <c r="C50" s="1243"/>
      <c r="D50" s="91"/>
      <c r="E50" s="1248" t="s">
        <v>35</v>
      </c>
      <c r="F50" s="1248"/>
      <c r="G50" s="1248"/>
      <c r="H50" s="1249"/>
      <c r="I50" s="86">
        <v>2984</v>
      </c>
      <c r="J50" s="87">
        <v>2558</v>
      </c>
      <c r="K50" s="87">
        <v>2481</v>
      </c>
      <c r="L50" s="87">
        <v>2541</v>
      </c>
      <c r="M50" s="88">
        <v>2475</v>
      </c>
    </row>
    <row r="51" spans="2:13" ht="27.75" customHeight="1">
      <c r="B51" s="1244"/>
      <c r="C51" s="1245"/>
      <c r="D51" s="85"/>
      <c r="E51" s="1248" t="s">
        <v>36</v>
      </c>
      <c r="F51" s="1248"/>
      <c r="G51" s="1248"/>
      <c r="H51" s="1249"/>
      <c r="I51" s="86">
        <v>961</v>
      </c>
      <c r="J51" s="87">
        <v>1026</v>
      </c>
      <c r="K51" s="87">
        <v>1111</v>
      </c>
      <c r="L51" s="87">
        <v>1215</v>
      </c>
      <c r="M51" s="88">
        <v>1243</v>
      </c>
    </row>
    <row r="52" spans="2:13" ht="27.75" customHeight="1">
      <c r="B52" s="1246"/>
      <c r="C52" s="1247"/>
      <c r="D52" s="85"/>
      <c r="E52" s="1248" t="s">
        <v>37</v>
      </c>
      <c r="F52" s="1248"/>
      <c r="G52" s="1248"/>
      <c r="H52" s="1249"/>
      <c r="I52" s="86">
        <v>9509</v>
      </c>
      <c r="J52" s="87">
        <v>9600</v>
      </c>
      <c r="K52" s="87">
        <v>10111</v>
      </c>
      <c r="L52" s="87">
        <v>10074</v>
      </c>
      <c r="M52" s="88">
        <v>9739</v>
      </c>
    </row>
    <row r="53" spans="2:13" ht="27.75" customHeight="1" thickBot="1">
      <c r="B53" s="1250" t="s">
        <v>38</v>
      </c>
      <c r="C53" s="1251"/>
      <c r="D53" s="92"/>
      <c r="E53" s="1252" t="s">
        <v>39</v>
      </c>
      <c r="F53" s="1252"/>
      <c r="G53" s="1252"/>
      <c r="H53" s="1253"/>
      <c r="I53" s="93">
        <v>4305</v>
      </c>
      <c r="J53" s="94">
        <v>4501</v>
      </c>
      <c r="K53" s="94">
        <v>4474</v>
      </c>
      <c r="L53" s="94">
        <v>4071</v>
      </c>
      <c r="M53" s="95">
        <v>4161</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kW4mbD8HWfHciQEb/GEpiZLe12wsR1no2mppmuUqKe+5IIzqJA+CvbhqA0Co/7xmGhII94CVoqsfUGC5zGLiBg==" saltValue="ZCQZi2WWxmMo8SDzEswKi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19"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552</v>
      </c>
      <c r="G54" s="104" t="s">
        <v>553</v>
      </c>
      <c r="H54" s="105" t="s">
        <v>554</v>
      </c>
    </row>
    <row r="55" spans="2:8" ht="52.5" customHeight="1">
      <c r="B55" s="106"/>
      <c r="C55" s="1269" t="s">
        <v>42</v>
      </c>
      <c r="D55" s="1269"/>
      <c r="E55" s="1270"/>
      <c r="F55" s="107">
        <v>1388</v>
      </c>
      <c r="G55" s="107">
        <v>1389</v>
      </c>
      <c r="H55" s="108">
        <v>1390</v>
      </c>
    </row>
    <row r="56" spans="2:8" ht="52.5" customHeight="1">
      <c r="B56" s="109"/>
      <c r="C56" s="1271" t="s">
        <v>43</v>
      </c>
      <c r="D56" s="1271"/>
      <c r="E56" s="1272"/>
      <c r="F56" s="110">
        <v>352</v>
      </c>
      <c r="G56" s="110">
        <v>372</v>
      </c>
      <c r="H56" s="111">
        <v>372</v>
      </c>
    </row>
    <row r="57" spans="2:8" ht="53.25" customHeight="1">
      <c r="B57" s="109"/>
      <c r="C57" s="1273" t="s">
        <v>44</v>
      </c>
      <c r="D57" s="1273"/>
      <c r="E57" s="1274"/>
      <c r="F57" s="112">
        <v>538</v>
      </c>
      <c r="G57" s="112">
        <v>563</v>
      </c>
      <c r="H57" s="113">
        <v>471</v>
      </c>
    </row>
    <row r="58" spans="2:8" ht="45.75" customHeight="1">
      <c r="B58" s="114"/>
      <c r="C58" s="1261" t="s">
        <v>570</v>
      </c>
      <c r="D58" s="1262"/>
      <c r="E58" s="1263"/>
      <c r="F58" s="115">
        <v>107</v>
      </c>
      <c r="G58" s="115">
        <v>134</v>
      </c>
      <c r="H58" s="116">
        <v>118</v>
      </c>
    </row>
    <row r="59" spans="2:8" ht="45.75" customHeight="1">
      <c r="B59" s="114"/>
      <c r="C59" s="1261" t="s">
        <v>571</v>
      </c>
      <c r="D59" s="1262"/>
      <c r="E59" s="1263"/>
      <c r="F59" s="115">
        <v>137</v>
      </c>
      <c r="G59" s="115">
        <v>108</v>
      </c>
      <c r="H59" s="116">
        <v>84</v>
      </c>
    </row>
    <row r="60" spans="2:8" ht="45.75" customHeight="1">
      <c r="B60" s="114"/>
      <c r="C60" s="1261" t="s">
        <v>572</v>
      </c>
      <c r="D60" s="1262"/>
      <c r="E60" s="1263"/>
      <c r="F60" s="115">
        <v>59</v>
      </c>
      <c r="G60" s="115">
        <v>66</v>
      </c>
      <c r="H60" s="116">
        <v>63</v>
      </c>
    </row>
    <row r="61" spans="2:8" ht="45.75" customHeight="1">
      <c r="B61" s="114"/>
      <c r="C61" s="1261" t="s">
        <v>573</v>
      </c>
      <c r="D61" s="1262"/>
      <c r="E61" s="1263"/>
      <c r="F61" s="115">
        <v>53</v>
      </c>
      <c r="G61" s="115">
        <v>53</v>
      </c>
      <c r="H61" s="116">
        <v>53</v>
      </c>
    </row>
    <row r="62" spans="2:8" ht="45.75" customHeight="1" thickBot="1">
      <c r="B62" s="117"/>
      <c r="C62" s="1264" t="s">
        <v>574</v>
      </c>
      <c r="D62" s="1265"/>
      <c r="E62" s="1266"/>
      <c r="F62" s="118">
        <v>52</v>
      </c>
      <c r="G62" s="118">
        <v>56</v>
      </c>
      <c r="H62" s="119">
        <v>31</v>
      </c>
    </row>
    <row r="63" spans="2:8" ht="52.5" customHeight="1" thickBot="1">
      <c r="B63" s="120"/>
      <c r="C63" s="1267" t="s">
        <v>45</v>
      </c>
      <c r="D63" s="1267"/>
      <c r="E63" s="1268"/>
      <c r="F63" s="121">
        <v>2277</v>
      </c>
      <c r="G63" s="121">
        <v>2324</v>
      </c>
      <c r="H63" s="122">
        <v>2233</v>
      </c>
    </row>
    <row r="64" spans="2:8" ht="15" customHeight="1"/>
    <row r="65" ht="0" hidden="1" customHeight="1"/>
    <row r="66" ht="0" hidden="1" customHeight="1"/>
  </sheetData>
  <sheetProtection algorithmName="SHA-512" hashValue="37y5/yQ0Js1Pe+rzbI4A7nEnehnB9aLUJM2auzzpBfvnowQMkgkbyFSwfZWZgShbI5tM/28NzOhriw4KuT95UQ==" saltValue="O7hsFwV3E/JqXuxt82Eyl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N55" zoomScaleNormal="100" zoomScaleSheetLayoutView="55" workbookViewId="0">
      <selection activeCell="AN65" sqref="AN65:DC69"/>
    </sheetView>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583</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583</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584</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585</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8" t="s">
        <v>594</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c r="B44" s="374"/>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c r="B45" s="374"/>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c r="B46" s="374"/>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c r="B47" s="374"/>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586</v>
      </c>
    </row>
    <row r="50" spans="1:109">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550</v>
      </c>
      <c r="BQ50" s="1280"/>
      <c r="BR50" s="1280"/>
      <c r="BS50" s="1280"/>
      <c r="BT50" s="1280"/>
      <c r="BU50" s="1280"/>
      <c r="BV50" s="1280"/>
      <c r="BW50" s="1280"/>
      <c r="BX50" s="1280" t="s">
        <v>551</v>
      </c>
      <c r="BY50" s="1280"/>
      <c r="BZ50" s="1280"/>
      <c r="CA50" s="1280"/>
      <c r="CB50" s="1280"/>
      <c r="CC50" s="1280"/>
      <c r="CD50" s="1280"/>
      <c r="CE50" s="1280"/>
      <c r="CF50" s="1280" t="s">
        <v>552</v>
      </c>
      <c r="CG50" s="1280"/>
      <c r="CH50" s="1280"/>
      <c r="CI50" s="1280"/>
      <c r="CJ50" s="1280"/>
      <c r="CK50" s="1280"/>
      <c r="CL50" s="1280"/>
      <c r="CM50" s="1280"/>
      <c r="CN50" s="1280" t="s">
        <v>553</v>
      </c>
      <c r="CO50" s="1280"/>
      <c r="CP50" s="1280"/>
      <c r="CQ50" s="1280"/>
      <c r="CR50" s="1280"/>
      <c r="CS50" s="1280"/>
      <c r="CT50" s="1280"/>
      <c r="CU50" s="1280"/>
      <c r="CV50" s="1280" t="s">
        <v>554</v>
      </c>
      <c r="CW50" s="1280"/>
      <c r="CX50" s="1280"/>
      <c r="CY50" s="1280"/>
      <c r="CZ50" s="1280"/>
      <c r="DA50" s="1280"/>
      <c r="DB50" s="1280"/>
      <c r="DC50" s="1280"/>
    </row>
    <row r="51" spans="1:109" ht="13.5" customHeight="1">
      <c r="B51" s="374"/>
      <c r="G51" s="1283"/>
      <c r="H51" s="1283"/>
      <c r="I51" s="1297"/>
      <c r="J51" s="1297"/>
      <c r="K51" s="1282"/>
      <c r="L51" s="1282"/>
      <c r="M51" s="1282"/>
      <c r="N51" s="1282"/>
      <c r="AM51" s="383"/>
      <c r="AN51" s="1278" t="s">
        <v>587</v>
      </c>
      <c r="AO51" s="1278"/>
      <c r="AP51" s="1278"/>
      <c r="AQ51" s="1278"/>
      <c r="AR51" s="1278"/>
      <c r="AS51" s="1278"/>
      <c r="AT51" s="1278"/>
      <c r="AU51" s="1278"/>
      <c r="AV51" s="1278"/>
      <c r="AW51" s="1278"/>
      <c r="AX51" s="1278"/>
      <c r="AY51" s="1278"/>
      <c r="AZ51" s="1278"/>
      <c r="BA51" s="1278"/>
      <c r="BB51" s="1278" t="s">
        <v>588</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75">
        <v>91.6</v>
      </c>
      <c r="CG51" s="1275"/>
      <c r="CH51" s="1275"/>
      <c r="CI51" s="1275"/>
      <c r="CJ51" s="1275"/>
      <c r="CK51" s="1275"/>
      <c r="CL51" s="1275"/>
      <c r="CM51" s="1275"/>
      <c r="CN51" s="1275">
        <v>84.2</v>
      </c>
      <c r="CO51" s="1275"/>
      <c r="CP51" s="1275"/>
      <c r="CQ51" s="1275"/>
      <c r="CR51" s="1275"/>
      <c r="CS51" s="1275"/>
      <c r="CT51" s="1275"/>
      <c r="CU51" s="1275"/>
      <c r="CV51" s="1275">
        <v>86.9</v>
      </c>
      <c r="CW51" s="1275"/>
      <c r="CX51" s="1275"/>
      <c r="CY51" s="1275"/>
      <c r="CZ51" s="1275"/>
      <c r="DA51" s="1275"/>
      <c r="DB51" s="1275"/>
      <c r="DC51" s="1275"/>
    </row>
    <row r="52" spans="1:109">
      <c r="B52" s="374"/>
      <c r="G52" s="1283"/>
      <c r="H52" s="1283"/>
      <c r="I52" s="1297"/>
      <c r="J52" s="1297"/>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589</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75">
        <v>58.5</v>
      </c>
      <c r="CG53" s="1275"/>
      <c r="CH53" s="1275"/>
      <c r="CI53" s="1275"/>
      <c r="CJ53" s="1275"/>
      <c r="CK53" s="1275"/>
      <c r="CL53" s="1275"/>
      <c r="CM53" s="1275"/>
      <c r="CN53" s="1275">
        <v>61.1</v>
      </c>
      <c r="CO53" s="1275"/>
      <c r="CP53" s="1275"/>
      <c r="CQ53" s="1275"/>
      <c r="CR53" s="1275"/>
      <c r="CS53" s="1275"/>
      <c r="CT53" s="1275"/>
      <c r="CU53" s="1275"/>
      <c r="CV53" s="1275">
        <v>63.2</v>
      </c>
      <c r="CW53" s="1275"/>
      <c r="CX53" s="1275"/>
      <c r="CY53" s="1275"/>
      <c r="CZ53" s="1275"/>
      <c r="DA53" s="1275"/>
      <c r="DB53" s="1275"/>
      <c r="DC53" s="1275"/>
    </row>
    <row r="54" spans="1:109">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c r="A55" s="382"/>
      <c r="B55" s="374"/>
      <c r="G55" s="1281"/>
      <c r="H55" s="1281"/>
      <c r="I55" s="1281"/>
      <c r="J55" s="1281"/>
      <c r="K55" s="1282"/>
      <c r="L55" s="1282"/>
      <c r="M55" s="1282"/>
      <c r="N55" s="1282"/>
      <c r="AN55" s="1280" t="s">
        <v>590</v>
      </c>
      <c r="AO55" s="1280"/>
      <c r="AP55" s="1280"/>
      <c r="AQ55" s="1280"/>
      <c r="AR55" s="1280"/>
      <c r="AS55" s="1280"/>
      <c r="AT55" s="1280"/>
      <c r="AU55" s="1280"/>
      <c r="AV55" s="1280"/>
      <c r="AW55" s="1280"/>
      <c r="AX55" s="1280"/>
      <c r="AY55" s="1280"/>
      <c r="AZ55" s="1280"/>
      <c r="BA55" s="1280"/>
      <c r="BB55" s="1278" t="s">
        <v>588</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75">
        <v>58.9</v>
      </c>
      <c r="CG55" s="1275"/>
      <c r="CH55" s="1275"/>
      <c r="CI55" s="1275"/>
      <c r="CJ55" s="1275"/>
      <c r="CK55" s="1275"/>
      <c r="CL55" s="1275"/>
      <c r="CM55" s="1275"/>
      <c r="CN55" s="1275">
        <v>51.4</v>
      </c>
      <c r="CO55" s="1275"/>
      <c r="CP55" s="1275"/>
      <c r="CQ55" s="1275"/>
      <c r="CR55" s="1275"/>
      <c r="CS55" s="1275"/>
      <c r="CT55" s="1275"/>
      <c r="CU55" s="1275"/>
      <c r="CV55" s="1275">
        <v>46.8</v>
      </c>
      <c r="CW55" s="1275"/>
      <c r="CX55" s="1275"/>
      <c r="CY55" s="1275"/>
      <c r="CZ55" s="1275"/>
      <c r="DA55" s="1275"/>
      <c r="DB55" s="1275"/>
      <c r="DC55" s="1275"/>
    </row>
    <row r="56" spans="1:109">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589</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75">
        <v>55.6</v>
      </c>
      <c r="CG57" s="1275"/>
      <c r="CH57" s="1275"/>
      <c r="CI57" s="1275"/>
      <c r="CJ57" s="1275"/>
      <c r="CK57" s="1275"/>
      <c r="CL57" s="1275"/>
      <c r="CM57" s="1275"/>
      <c r="CN57" s="1275">
        <v>59.8</v>
      </c>
      <c r="CO57" s="1275"/>
      <c r="CP57" s="1275"/>
      <c r="CQ57" s="1275"/>
      <c r="CR57" s="1275"/>
      <c r="CS57" s="1275"/>
      <c r="CT57" s="1275"/>
      <c r="CU57" s="1275"/>
      <c r="CV57" s="1275">
        <v>60.5</v>
      </c>
      <c r="CW57" s="1275"/>
      <c r="CX57" s="1275"/>
      <c r="CY57" s="1275"/>
      <c r="CZ57" s="1275"/>
      <c r="DA57" s="1275"/>
      <c r="DB57" s="1275"/>
      <c r="DC57" s="1275"/>
      <c r="DD57" s="387"/>
      <c r="DE57" s="386"/>
    </row>
    <row r="58" spans="1:109" s="382" customFormat="1">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591</v>
      </c>
    </row>
    <row r="64" spans="1:109">
      <c r="B64" s="374"/>
      <c r="G64" s="381"/>
      <c r="I64" s="394"/>
      <c r="J64" s="394"/>
      <c r="K64" s="394"/>
      <c r="L64" s="394"/>
      <c r="M64" s="394"/>
      <c r="N64" s="395"/>
      <c r="AM64" s="381"/>
      <c r="AN64" s="381" t="s">
        <v>585</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8" t="s">
        <v>595</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586</v>
      </c>
    </row>
    <row r="72" spans="2:107">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550</v>
      </c>
      <c r="BQ72" s="1280"/>
      <c r="BR72" s="1280"/>
      <c r="BS72" s="1280"/>
      <c r="BT72" s="1280"/>
      <c r="BU72" s="1280"/>
      <c r="BV72" s="1280"/>
      <c r="BW72" s="1280"/>
      <c r="BX72" s="1280" t="s">
        <v>551</v>
      </c>
      <c r="BY72" s="1280"/>
      <c r="BZ72" s="1280"/>
      <c r="CA72" s="1280"/>
      <c r="CB72" s="1280"/>
      <c r="CC72" s="1280"/>
      <c r="CD72" s="1280"/>
      <c r="CE72" s="1280"/>
      <c r="CF72" s="1280" t="s">
        <v>552</v>
      </c>
      <c r="CG72" s="1280"/>
      <c r="CH72" s="1280"/>
      <c r="CI72" s="1280"/>
      <c r="CJ72" s="1280"/>
      <c r="CK72" s="1280"/>
      <c r="CL72" s="1280"/>
      <c r="CM72" s="1280"/>
      <c r="CN72" s="1280" t="s">
        <v>553</v>
      </c>
      <c r="CO72" s="1280"/>
      <c r="CP72" s="1280"/>
      <c r="CQ72" s="1280"/>
      <c r="CR72" s="1280"/>
      <c r="CS72" s="1280"/>
      <c r="CT72" s="1280"/>
      <c r="CU72" s="1280"/>
      <c r="CV72" s="1280" t="s">
        <v>554</v>
      </c>
      <c r="CW72" s="1280"/>
      <c r="CX72" s="1280"/>
      <c r="CY72" s="1280"/>
      <c r="CZ72" s="1280"/>
      <c r="DA72" s="1280"/>
      <c r="DB72" s="1280"/>
      <c r="DC72" s="1280"/>
    </row>
    <row r="73" spans="2:107">
      <c r="B73" s="374"/>
      <c r="G73" s="1283"/>
      <c r="H73" s="1283"/>
      <c r="I73" s="1283"/>
      <c r="J73" s="1283"/>
      <c r="K73" s="1279"/>
      <c r="L73" s="1279"/>
      <c r="M73" s="1279"/>
      <c r="N73" s="1279"/>
      <c r="AM73" s="383"/>
      <c r="AN73" s="1278" t="s">
        <v>587</v>
      </c>
      <c r="AO73" s="1278"/>
      <c r="AP73" s="1278"/>
      <c r="AQ73" s="1278"/>
      <c r="AR73" s="1278"/>
      <c r="AS73" s="1278"/>
      <c r="AT73" s="1278"/>
      <c r="AU73" s="1278"/>
      <c r="AV73" s="1278"/>
      <c r="AW73" s="1278"/>
      <c r="AX73" s="1278"/>
      <c r="AY73" s="1278"/>
      <c r="AZ73" s="1278"/>
      <c r="BA73" s="1278"/>
      <c r="BB73" s="1278" t="s">
        <v>588</v>
      </c>
      <c r="BC73" s="1278"/>
      <c r="BD73" s="1278"/>
      <c r="BE73" s="1278"/>
      <c r="BF73" s="1278"/>
      <c r="BG73" s="1278"/>
      <c r="BH73" s="1278"/>
      <c r="BI73" s="1278"/>
      <c r="BJ73" s="1278"/>
      <c r="BK73" s="1278"/>
      <c r="BL73" s="1278"/>
      <c r="BM73" s="1278"/>
      <c r="BN73" s="1278"/>
      <c r="BO73" s="1278"/>
      <c r="BP73" s="1275">
        <v>86.5</v>
      </c>
      <c r="BQ73" s="1275"/>
      <c r="BR73" s="1275"/>
      <c r="BS73" s="1275"/>
      <c r="BT73" s="1275"/>
      <c r="BU73" s="1275"/>
      <c r="BV73" s="1275"/>
      <c r="BW73" s="1275"/>
      <c r="BX73" s="1275">
        <v>92.9</v>
      </c>
      <c r="BY73" s="1275"/>
      <c r="BZ73" s="1275"/>
      <c r="CA73" s="1275"/>
      <c r="CB73" s="1275"/>
      <c r="CC73" s="1275"/>
      <c r="CD73" s="1275"/>
      <c r="CE73" s="1275"/>
      <c r="CF73" s="1275">
        <v>91.6</v>
      </c>
      <c r="CG73" s="1275"/>
      <c r="CH73" s="1275"/>
      <c r="CI73" s="1275"/>
      <c r="CJ73" s="1275"/>
      <c r="CK73" s="1275"/>
      <c r="CL73" s="1275"/>
      <c r="CM73" s="1275"/>
      <c r="CN73" s="1275">
        <v>84.2</v>
      </c>
      <c r="CO73" s="1275"/>
      <c r="CP73" s="1275"/>
      <c r="CQ73" s="1275"/>
      <c r="CR73" s="1275"/>
      <c r="CS73" s="1275"/>
      <c r="CT73" s="1275"/>
      <c r="CU73" s="1275"/>
      <c r="CV73" s="1275">
        <v>86.9</v>
      </c>
      <c r="CW73" s="1275"/>
      <c r="CX73" s="1275"/>
      <c r="CY73" s="1275"/>
      <c r="CZ73" s="1275"/>
      <c r="DA73" s="1275"/>
      <c r="DB73" s="1275"/>
      <c r="DC73" s="1275"/>
    </row>
    <row r="74" spans="2:107">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592</v>
      </c>
      <c r="BC75" s="1278"/>
      <c r="BD75" s="1278"/>
      <c r="BE75" s="1278"/>
      <c r="BF75" s="1278"/>
      <c r="BG75" s="1278"/>
      <c r="BH75" s="1278"/>
      <c r="BI75" s="1278"/>
      <c r="BJ75" s="1278"/>
      <c r="BK75" s="1278"/>
      <c r="BL75" s="1278"/>
      <c r="BM75" s="1278"/>
      <c r="BN75" s="1278"/>
      <c r="BO75" s="1278"/>
      <c r="BP75" s="1275">
        <v>14.4</v>
      </c>
      <c r="BQ75" s="1275"/>
      <c r="BR75" s="1275"/>
      <c r="BS75" s="1275"/>
      <c r="BT75" s="1275"/>
      <c r="BU75" s="1275"/>
      <c r="BV75" s="1275"/>
      <c r="BW75" s="1275"/>
      <c r="BX75" s="1275">
        <v>13.1</v>
      </c>
      <c r="BY75" s="1275"/>
      <c r="BZ75" s="1275"/>
      <c r="CA75" s="1275"/>
      <c r="CB75" s="1275"/>
      <c r="CC75" s="1275"/>
      <c r="CD75" s="1275"/>
      <c r="CE75" s="1275"/>
      <c r="CF75" s="1275">
        <v>12.1</v>
      </c>
      <c r="CG75" s="1275"/>
      <c r="CH75" s="1275"/>
      <c r="CI75" s="1275"/>
      <c r="CJ75" s="1275"/>
      <c r="CK75" s="1275"/>
      <c r="CL75" s="1275"/>
      <c r="CM75" s="1275"/>
      <c r="CN75" s="1275">
        <v>10.6</v>
      </c>
      <c r="CO75" s="1275"/>
      <c r="CP75" s="1275"/>
      <c r="CQ75" s="1275"/>
      <c r="CR75" s="1275"/>
      <c r="CS75" s="1275"/>
      <c r="CT75" s="1275"/>
      <c r="CU75" s="1275"/>
      <c r="CV75" s="1275">
        <v>10.1</v>
      </c>
      <c r="CW75" s="1275"/>
      <c r="CX75" s="1275"/>
      <c r="CY75" s="1275"/>
      <c r="CZ75" s="1275"/>
      <c r="DA75" s="1275"/>
      <c r="DB75" s="1275"/>
      <c r="DC75" s="1275"/>
    </row>
    <row r="76" spans="2:107">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c r="B77" s="374"/>
      <c r="G77" s="1281"/>
      <c r="H77" s="1281"/>
      <c r="I77" s="1281"/>
      <c r="J77" s="1281"/>
      <c r="K77" s="1279"/>
      <c r="L77" s="1279"/>
      <c r="M77" s="1279"/>
      <c r="N77" s="1279"/>
      <c r="AN77" s="1280" t="s">
        <v>590</v>
      </c>
      <c r="AO77" s="1280"/>
      <c r="AP77" s="1280"/>
      <c r="AQ77" s="1280"/>
      <c r="AR77" s="1280"/>
      <c r="AS77" s="1280"/>
      <c r="AT77" s="1280"/>
      <c r="AU77" s="1280"/>
      <c r="AV77" s="1280"/>
      <c r="AW77" s="1280"/>
      <c r="AX77" s="1280"/>
      <c r="AY77" s="1280"/>
      <c r="AZ77" s="1280"/>
      <c r="BA77" s="1280"/>
      <c r="BB77" s="1278" t="s">
        <v>588</v>
      </c>
      <c r="BC77" s="1278"/>
      <c r="BD77" s="1278"/>
      <c r="BE77" s="1278"/>
      <c r="BF77" s="1278"/>
      <c r="BG77" s="1278"/>
      <c r="BH77" s="1278"/>
      <c r="BI77" s="1278"/>
      <c r="BJ77" s="1278"/>
      <c r="BK77" s="1278"/>
      <c r="BL77" s="1278"/>
      <c r="BM77" s="1278"/>
      <c r="BN77" s="1278"/>
      <c r="BO77" s="1278"/>
      <c r="BP77" s="1275">
        <v>55.2</v>
      </c>
      <c r="BQ77" s="1275"/>
      <c r="BR77" s="1275"/>
      <c r="BS77" s="1275"/>
      <c r="BT77" s="1275"/>
      <c r="BU77" s="1275"/>
      <c r="BV77" s="1275"/>
      <c r="BW77" s="1275"/>
      <c r="BX77" s="1275">
        <v>54</v>
      </c>
      <c r="BY77" s="1275"/>
      <c r="BZ77" s="1275"/>
      <c r="CA77" s="1275"/>
      <c r="CB77" s="1275"/>
      <c r="CC77" s="1275"/>
      <c r="CD77" s="1275"/>
      <c r="CE77" s="1275"/>
      <c r="CF77" s="1275">
        <v>58.9</v>
      </c>
      <c r="CG77" s="1275"/>
      <c r="CH77" s="1275"/>
      <c r="CI77" s="1275"/>
      <c r="CJ77" s="1275"/>
      <c r="CK77" s="1275"/>
      <c r="CL77" s="1275"/>
      <c r="CM77" s="1275"/>
      <c r="CN77" s="1275">
        <v>51.4</v>
      </c>
      <c r="CO77" s="1275"/>
      <c r="CP77" s="1275"/>
      <c r="CQ77" s="1275"/>
      <c r="CR77" s="1275"/>
      <c r="CS77" s="1275"/>
      <c r="CT77" s="1275"/>
      <c r="CU77" s="1275"/>
      <c r="CV77" s="1275">
        <v>46.8</v>
      </c>
      <c r="CW77" s="1275"/>
      <c r="CX77" s="1275"/>
      <c r="CY77" s="1275"/>
      <c r="CZ77" s="1275"/>
      <c r="DA77" s="1275"/>
      <c r="DB77" s="1275"/>
      <c r="DC77" s="1275"/>
    </row>
    <row r="78" spans="2:107">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592</v>
      </c>
      <c r="BC79" s="1278"/>
      <c r="BD79" s="1278"/>
      <c r="BE79" s="1278"/>
      <c r="BF79" s="1278"/>
      <c r="BG79" s="1278"/>
      <c r="BH79" s="1278"/>
      <c r="BI79" s="1278"/>
      <c r="BJ79" s="1278"/>
      <c r="BK79" s="1278"/>
      <c r="BL79" s="1278"/>
      <c r="BM79" s="1278"/>
      <c r="BN79" s="1278"/>
      <c r="BO79" s="1278"/>
      <c r="BP79" s="1275">
        <v>12.5</v>
      </c>
      <c r="BQ79" s="1275"/>
      <c r="BR79" s="1275"/>
      <c r="BS79" s="1275"/>
      <c r="BT79" s="1275"/>
      <c r="BU79" s="1275"/>
      <c r="BV79" s="1275"/>
      <c r="BW79" s="1275"/>
      <c r="BX79" s="1275">
        <v>11.5</v>
      </c>
      <c r="BY79" s="1275"/>
      <c r="BZ79" s="1275"/>
      <c r="CA79" s="1275"/>
      <c r="CB79" s="1275"/>
      <c r="CC79" s="1275"/>
      <c r="CD79" s="1275"/>
      <c r="CE79" s="1275"/>
      <c r="CF79" s="1275">
        <v>10.8</v>
      </c>
      <c r="CG79" s="1275"/>
      <c r="CH79" s="1275"/>
      <c r="CI79" s="1275"/>
      <c r="CJ79" s="1275"/>
      <c r="CK79" s="1275"/>
      <c r="CL79" s="1275"/>
      <c r="CM79" s="1275"/>
      <c r="CN79" s="1275">
        <v>10.199999999999999</v>
      </c>
      <c r="CO79" s="1275"/>
      <c r="CP79" s="1275"/>
      <c r="CQ79" s="1275"/>
      <c r="CR79" s="1275"/>
      <c r="CS79" s="1275"/>
      <c r="CT79" s="1275"/>
      <c r="CU79" s="1275"/>
      <c r="CV79" s="1275">
        <v>9.9</v>
      </c>
      <c r="CW79" s="1275"/>
      <c r="CX79" s="1275"/>
      <c r="CY79" s="1275"/>
      <c r="CZ79" s="1275"/>
      <c r="DA79" s="1275"/>
      <c r="DB79" s="1275"/>
      <c r="DC79" s="1275"/>
    </row>
    <row r="80" spans="2:107">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YOe4dPc3BQpM6JUe73KBahRHCumWNT/CcqIo24HEDlwDdqzSLsO9mp+K/zWTI7kHTDVt4z7rtjfn2VsfEl8CYw==" saltValue="REiwqrqP46Z3ViQz/Uclq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topLeftCell="BF109" zoomScaleNormal="10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nDHMR+OG0yFuDxhnidQ3YXo1I57FPQ5BzAB57M1xU8GPAFS+a3BONsNTVSibs86SAOjLKcOyUg71t9L0nkoExg==" saltValue="NDvYi5ViexfVzVhvq1TCN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E103"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5MWwolz+Lg4bp4DmPwSk1t4ypaWYp7ijarL4l4z7WPxoWN0FU/PTScHsZTWpNDsGn1jLDZ7WarUWfxeQtKzv6A==" saltValue="bGLyBefatinfwBi0pGL0K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547</v>
      </c>
      <c r="G2" s="136"/>
      <c r="H2" s="137"/>
    </row>
    <row r="3" spans="1:8">
      <c r="A3" s="133" t="s">
        <v>540</v>
      </c>
      <c r="B3" s="138"/>
      <c r="C3" s="139"/>
      <c r="D3" s="140">
        <v>188301</v>
      </c>
      <c r="E3" s="141"/>
      <c r="F3" s="142">
        <v>136577</v>
      </c>
      <c r="G3" s="143"/>
      <c r="H3" s="144"/>
    </row>
    <row r="4" spans="1:8">
      <c r="A4" s="145"/>
      <c r="B4" s="146"/>
      <c r="C4" s="147"/>
      <c r="D4" s="148">
        <v>76291</v>
      </c>
      <c r="E4" s="149"/>
      <c r="F4" s="150">
        <v>59645</v>
      </c>
      <c r="G4" s="151"/>
      <c r="H4" s="152"/>
    </row>
    <row r="5" spans="1:8">
      <c r="A5" s="133" t="s">
        <v>542</v>
      </c>
      <c r="B5" s="138"/>
      <c r="C5" s="139"/>
      <c r="D5" s="140">
        <v>171932</v>
      </c>
      <c r="E5" s="141"/>
      <c r="F5" s="142">
        <v>132212</v>
      </c>
      <c r="G5" s="143"/>
      <c r="H5" s="144"/>
    </row>
    <row r="6" spans="1:8">
      <c r="A6" s="145"/>
      <c r="B6" s="146"/>
      <c r="C6" s="147"/>
      <c r="D6" s="148">
        <v>97693</v>
      </c>
      <c r="E6" s="149"/>
      <c r="F6" s="150">
        <v>67114</v>
      </c>
      <c r="G6" s="151"/>
      <c r="H6" s="152"/>
    </row>
    <row r="7" spans="1:8">
      <c r="A7" s="133" t="s">
        <v>543</v>
      </c>
      <c r="B7" s="138"/>
      <c r="C7" s="139"/>
      <c r="D7" s="140">
        <v>208355</v>
      </c>
      <c r="E7" s="141"/>
      <c r="F7" s="142">
        <v>93741</v>
      </c>
      <c r="G7" s="143"/>
      <c r="H7" s="144"/>
    </row>
    <row r="8" spans="1:8">
      <c r="A8" s="145"/>
      <c r="B8" s="146"/>
      <c r="C8" s="147"/>
      <c r="D8" s="148">
        <v>49305</v>
      </c>
      <c r="E8" s="149"/>
      <c r="F8" s="150">
        <v>46285</v>
      </c>
      <c r="G8" s="151"/>
      <c r="H8" s="152"/>
    </row>
    <row r="9" spans="1:8">
      <c r="A9" s="133" t="s">
        <v>544</v>
      </c>
      <c r="B9" s="138"/>
      <c r="C9" s="139"/>
      <c r="D9" s="140">
        <v>138183</v>
      </c>
      <c r="E9" s="141"/>
      <c r="F9" s="142">
        <v>107537</v>
      </c>
      <c r="G9" s="143"/>
      <c r="H9" s="144"/>
    </row>
    <row r="10" spans="1:8">
      <c r="A10" s="145"/>
      <c r="B10" s="146"/>
      <c r="C10" s="147"/>
      <c r="D10" s="148">
        <v>41284</v>
      </c>
      <c r="E10" s="149"/>
      <c r="F10" s="150">
        <v>57923</v>
      </c>
      <c r="G10" s="151"/>
      <c r="H10" s="152"/>
    </row>
    <row r="11" spans="1:8">
      <c r="A11" s="133" t="s">
        <v>545</v>
      </c>
      <c r="B11" s="138"/>
      <c r="C11" s="139"/>
      <c r="D11" s="140">
        <v>165419</v>
      </c>
      <c r="E11" s="141"/>
      <c r="F11" s="142">
        <v>113913</v>
      </c>
      <c r="G11" s="143"/>
      <c r="H11" s="144"/>
    </row>
    <row r="12" spans="1:8">
      <c r="A12" s="145"/>
      <c r="B12" s="146"/>
      <c r="C12" s="153"/>
      <c r="D12" s="148">
        <v>43591</v>
      </c>
      <c r="E12" s="149"/>
      <c r="F12" s="150">
        <v>53160</v>
      </c>
      <c r="G12" s="151"/>
      <c r="H12" s="152"/>
    </row>
    <row r="13" spans="1:8">
      <c r="A13" s="133"/>
      <c r="B13" s="138"/>
      <c r="C13" s="154"/>
      <c r="D13" s="155">
        <v>174438</v>
      </c>
      <c r="E13" s="156"/>
      <c r="F13" s="157">
        <v>116796</v>
      </c>
      <c r="G13" s="158"/>
      <c r="H13" s="144"/>
    </row>
    <row r="14" spans="1:8">
      <c r="A14" s="145"/>
      <c r="B14" s="146"/>
      <c r="C14" s="147"/>
      <c r="D14" s="148">
        <v>61633</v>
      </c>
      <c r="E14" s="149"/>
      <c r="F14" s="150">
        <v>56825</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3.5</v>
      </c>
      <c r="C19" s="159">
        <f>ROUND(VALUE(SUBSTITUTE(実質収支比率等に係る経年分析!G$48,"▲","-")),2)</f>
        <v>3.07</v>
      </c>
      <c r="D19" s="159">
        <f>ROUND(VALUE(SUBSTITUTE(実質収支比率等に係る経年分析!H$48,"▲","-")),2)</f>
        <v>3.8</v>
      </c>
      <c r="E19" s="159">
        <f>ROUND(VALUE(SUBSTITUTE(実質収支比率等に係る経年分析!I$48,"▲","-")),2)</f>
        <v>3.01</v>
      </c>
      <c r="F19" s="159">
        <f>ROUND(VALUE(SUBSTITUTE(実質収支比率等に係る経年分析!J$48,"▲","-")),2)</f>
        <v>2.9</v>
      </c>
    </row>
    <row r="20" spans="1:11">
      <c r="A20" s="159" t="s">
        <v>49</v>
      </c>
      <c r="B20" s="159">
        <f>ROUND(VALUE(SUBSTITUTE(実質収支比率等に係る経年分析!F$47,"▲","-")),2)</f>
        <v>25.92</v>
      </c>
      <c r="C20" s="159">
        <f>ROUND(VALUE(SUBSTITUTE(実質収支比率等に係る経年分析!G$47,"▲","-")),2)</f>
        <v>23.92</v>
      </c>
      <c r="D20" s="159">
        <f>ROUND(VALUE(SUBSTITUTE(実質収支比率等に係る経年分析!H$47,"▲","-")),2)</f>
        <v>24.21</v>
      </c>
      <c r="E20" s="159">
        <f>ROUND(VALUE(SUBSTITUTE(実質収支比率等に係る経年分析!I$47,"▲","-")),2)</f>
        <v>24.4</v>
      </c>
      <c r="F20" s="159">
        <f>ROUND(VALUE(SUBSTITUTE(実質収支比率等に係る経年分析!J$47,"▲","-")),2)</f>
        <v>24.72</v>
      </c>
    </row>
    <row r="21" spans="1:11">
      <c r="A21" s="159" t="s">
        <v>50</v>
      </c>
      <c r="B21" s="159">
        <f>IF(ISNUMBER(VALUE(SUBSTITUTE(実質収支比率等に係る経年分析!F$49,"▲","-"))),ROUND(VALUE(SUBSTITUTE(実質収支比率等に係る経年分析!F$49,"▲","-")),2),NA())</f>
        <v>-1.07</v>
      </c>
      <c r="C21" s="159">
        <f>IF(ISNUMBER(VALUE(SUBSTITUTE(実質収支比率等に係る経年分析!G$49,"▲","-"))),ROUND(VALUE(SUBSTITUTE(実質収支比率等に係る経年分析!G$49,"▲","-")),2),NA())</f>
        <v>-2.94</v>
      </c>
      <c r="D21" s="159">
        <f>IF(ISNUMBER(VALUE(SUBSTITUTE(実質収支比率等に係る経年分析!H$49,"▲","-"))),ROUND(VALUE(SUBSTITUTE(実質収支比率等に係る経年分析!H$49,"▲","-")),2),NA())</f>
        <v>1.37</v>
      </c>
      <c r="E21" s="159">
        <f>IF(ISNUMBER(VALUE(SUBSTITUTE(実質収支比率等に係る経年分析!I$49,"▲","-"))),ROUND(VALUE(SUBSTITUTE(実質収支比率等に係る経年分析!I$49,"▲","-")),2),NA())</f>
        <v>-0.79</v>
      </c>
      <c r="F21" s="159">
        <f>IF(ISNUMBER(VALUE(SUBSTITUTE(実質収支比率等に係る経年分析!J$49,"▲","-"))),ROUND(VALUE(SUBSTITUTE(実質収支比率等に係る経年分析!J$49,"▲","-")),2),NA())</f>
        <v>-0.13</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国立公園内森林保全事業特別会計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公共下水道事業特別会計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0.01</v>
      </c>
    </row>
    <row r="32" spans="1:11">
      <c r="A32" s="160" t="str">
        <f>IF(連結実質赤字比率に係る赤字・黒字の構成分析!C$38="",NA(),連結実質赤字比率に係る赤字・黒字の構成分析!C$38)</f>
        <v>介護保険事業特別会計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0.95</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0.31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0.37</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0.66</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0.34</v>
      </c>
    </row>
    <row r="33" spans="1:16">
      <c r="A33" s="160" t="str">
        <f>IF(連結実質赤字比率に係る赤字・黒字の構成分析!C$37="",NA(),連結実質赤字比率に係る赤字・黒字の構成分析!C$37)</f>
        <v>国民健康保険事業特別会計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1.85</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1.36</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0.64</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1.65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1.3</v>
      </c>
    </row>
    <row r="34" spans="1:16">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3.49</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3.06</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3.8</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3.01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2.9</v>
      </c>
    </row>
    <row r="35" spans="1:16">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3.22</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2.92</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2.64</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2.73</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3.95</v>
      </c>
    </row>
    <row r="36" spans="1:16">
      <c r="A36" s="160" t="str">
        <f>IF(連結実質赤字比率に係る赤字・黒字の構成分析!C$34="",NA(),連結実質赤字比率に係る赤字・黒字の構成分析!C$34)</f>
        <v>病院事業会計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3.08</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2.42</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1.93</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1.38</v>
      </c>
      <c r="J36" s="160">
        <f>IF(ROUND(VALUE(SUBSTITUTE(連結実質赤字比率に係る赤字・黒字の構成分析!J$34,"▲", "-")), 2) &lt; 0, ABS(ROUND(VALUE(SUBSTITUTE(連結実質赤字比率に係る赤字・黒字の構成分析!J$34,"▲", "-")), 2)), NA())</f>
        <v>0.23</v>
      </c>
      <c r="K36" s="160" t="e">
        <f>IF(ROUND(VALUE(SUBSTITUTE(連結実質赤字比率に係る赤字・黒字の構成分析!J$34,"▲", "-")), 2) &gt;= 0, ABS(ROUND(VALUE(SUBSTITUTE(連結実質赤字比率に係る赤字・黒字の構成分析!J$34,"▲", "-")), 2)), NA())</f>
        <v>#N/A</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931</v>
      </c>
      <c r="E42" s="161"/>
      <c r="F42" s="161"/>
      <c r="G42" s="161">
        <f>'実質公債費比率（分子）の構造'!L$52</f>
        <v>971</v>
      </c>
      <c r="H42" s="161"/>
      <c r="I42" s="161"/>
      <c r="J42" s="161">
        <f>'実質公債費比率（分子）の構造'!M$52</f>
        <v>1015</v>
      </c>
      <c r="K42" s="161"/>
      <c r="L42" s="161"/>
      <c r="M42" s="161">
        <f>'実質公債費比率（分子）の構造'!N$52</f>
        <v>1028</v>
      </c>
      <c r="N42" s="161"/>
      <c r="O42" s="161"/>
      <c r="P42" s="161">
        <f>'実質公債費比率（分子）の構造'!O$52</f>
        <v>1014</v>
      </c>
    </row>
    <row r="43" spans="1:16">
      <c r="A43" s="161" t="s">
        <v>58</v>
      </c>
      <c r="B43" s="161">
        <f>'実質公債費比率（分子）の構造'!K$51</f>
        <v>1</v>
      </c>
      <c r="C43" s="161"/>
      <c r="D43" s="161"/>
      <c r="E43" s="161">
        <f>'実質公債費比率（分子）の構造'!L$51</f>
        <v>1</v>
      </c>
      <c r="F43" s="161"/>
      <c r="G43" s="161"/>
      <c r="H43" s="161">
        <f>'実質公債費比率（分子）の構造'!M$51</f>
        <v>1</v>
      </c>
      <c r="I43" s="161"/>
      <c r="J43" s="161"/>
      <c r="K43" s="161">
        <f>'実質公債費比率（分子）の構造'!N$51</f>
        <v>0</v>
      </c>
      <c r="L43" s="161"/>
      <c r="M43" s="161"/>
      <c r="N43" s="161">
        <f>'実質公債費比率（分子）の構造'!O$51</f>
        <v>0</v>
      </c>
      <c r="O43" s="161"/>
      <c r="P43" s="161"/>
    </row>
    <row r="44" spans="1:16">
      <c r="A44" s="161" t="s">
        <v>59</v>
      </c>
      <c r="B44" s="161">
        <f>'実質公債費比率（分子）の構造'!K$50</f>
        <v>81</v>
      </c>
      <c r="C44" s="161"/>
      <c r="D44" s="161"/>
      <c r="E44" s="161">
        <f>'実質公債費比率（分子）の構造'!L$50</f>
        <v>62</v>
      </c>
      <c r="F44" s="161"/>
      <c r="G44" s="161"/>
      <c r="H44" s="161">
        <f>'実質公債費比率（分子）の構造'!M$50</f>
        <v>52</v>
      </c>
      <c r="I44" s="161"/>
      <c r="J44" s="161"/>
      <c r="K44" s="161">
        <f>'実質公債費比率（分子）の構造'!N$50</f>
        <v>51</v>
      </c>
      <c r="L44" s="161"/>
      <c r="M44" s="161"/>
      <c r="N44" s="161">
        <f>'実質公債費比率（分子）の構造'!O$50</f>
        <v>69</v>
      </c>
      <c r="O44" s="161"/>
      <c r="P44" s="161"/>
    </row>
    <row r="45" spans="1:16">
      <c r="A45" s="161" t="s">
        <v>60</v>
      </c>
      <c r="B45" s="161">
        <f>'実質公債費比率（分子）の構造'!K$49</f>
        <v>2</v>
      </c>
      <c r="C45" s="161"/>
      <c r="D45" s="161"/>
      <c r="E45" s="161">
        <f>'実質公債費比率（分子）の構造'!L$49</f>
        <v>2</v>
      </c>
      <c r="F45" s="161"/>
      <c r="G45" s="161"/>
      <c r="H45" s="161">
        <f>'実質公債費比率（分子）の構造'!M$49</f>
        <v>3</v>
      </c>
      <c r="I45" s="161"/>
      <c r="J45" s="161"/>
      <c r="K45" s="161">
        <f>'実質公債費比率（分子）の構造'!N$49</f>
        <v>8</v>
      </c>
      <c r="L45" s="161"/>
      <c r="M45" s="161"/>
      <c r="N45" s="161">
        <f>'実質公債費比率（分子）の構造'!O$49</f>
        <v>33</v>
      </c>
      <c r="O45" s="161"/>
      <c r="P45" s="161"/>
    </row>
    <row r="46" spans="1:16">
      <c r="A46" s="161" t="s">
        <v>61</v>
      </c>
      <c r="B46" s="161">
        <f>'実質公債費比率（分子）の構造'!K$48</f>
        <v>283</v>
      </c>
      <c r="C46" s="161"/>
      <c r="D46" s="161"/>
      <c r="E46" s="161">
        <f>'実質公債費比率（分子）の構造'!L$48</f>
        <v>283</v>
      </c>
      <c r="F46" s="161"/>
      <c r="G46" s="161"/>
      <c r="H46" s="161">
        <f>'実質公債費比率（分子）の構造'!M$48</f>
        <v>289</v>
      </c>
      <c r="I46" s="161"/>
      <c r="J46" s="161"/>
      <c r="K46" s="161">
        <f>'実質公債費比率（分子）の構造'!N$48</f>
        <v>236</v>
      </c>
      <c r="L46" s="161"/>
      <c r="M46" s="161"/>
      <c r="N46" s="161">
        <f>'実質公債費比率（分子）の構造'!O$48</f>
        <v>225</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1224</v>
      </c>
      <c r="C49" s="161"/>
      <c r="D49" s="161"/>
      <c r="E49" s="161">
        <f>'実質公債費比率（分子）の構造'!L$45</f>
        <v>1188</v>
      </c>
      <c r="F49" s="161"/>
      <c r="G49" s="161"/>
      <c r="H49" s="161">
        <f>'実質公債費比率（分子）の構造'!M$45</f>
        <v>1225</v>
      </c>
      <c r="I49" s="161"/>
      <c r="J49" s="161"/>
      <c r="K49" s="161">
        <f>'実質公債費比率（分子）の構造'!N$45</f>
        <v>1157</v>
      </c>
      <c r="L49" s="161"/>
      <c r="M49" s="161"/>
      <c r="N49" s="161">
        <f>'実質公債費比率（分子）の構造'!O$45</f>
        <v>1177</v>
      </c>
      <c r="O49" s="161"/>
      <c r="P49" s="161"/>
    </row>
    <row r="50" spans="1:16">
      <c r="A50" s="161" t="s">
        <v>65</v>
      </c>
      <c r="B50" s="161" t="e">
        <f>NA()</f>
        <v>#N/A</v>
      </c>
      <c r="C50" s="161">
        <f>IF(ISNUMBER('実質公債費比率（分子）の構造'!K$53),'実質公債費比率（分子）の構造'!K$53,NA())</f>
        <v>660</v>
      </c>
      <c r="D50" s="161" t="e">
        <f>NA()</f>
        <v>#N/A</v>
      </c>
      <c r="E50" s="161" t="e">
        <f>NA()</f>
        <v>#N/A</v>
      </c>
      <c r="F50" s="161">
        <f>IF(ISNUMBER('実質公債費比率（分子）の構造'!L$53),'実質公債費比率（分子）の構造'!L$53,NA())</f>
        <v>565</v>
      </c>
      <c r="G50" s="161" t="e">
        <f>NA()</f>
        <v>#N/A</v>
      </c>
      <c r="H50" s="161" t="e">
        <f>NA()</f>
        <v>#N/A</v>
      </c>
      <c r="I50" s="161">
        <f>IF(ISNUMBER('実質公債費比率（分子）の構造'!M$53),'実質公債費比率（分子）の構造'!M$53,NA())</f>
        <v>555</v>
      </c>
      <c r="J50" s="161" t="e">
        <f>NA()</f>
        <v>#N/A</v>
      </c>
      <c r="K50" s="161" t="e">
        <f>NA()</f>
        <v>#N/A</v>
      </c>
      <c r="L50" s="161">
        <f>IF(ISNUMBER('実質公債費比率（分子）の構造'!N$53),'実質公債費比率（分子）の構造'!N$53,NA())</f>
        <v>424</v>
      </c>
      <c r="M50" s="161" t="e">
        <f>NA()</f>
        <v>#N/A</v>
      </c>
      <c r="N50" s="161" t="e">
        <f>NA()</f>
        <v>#N/A</v>
      </c>
      <c r="O50" s="161">
        <f>IF(ISNUMBER('実質公債費比率（分子）の構造'!O$53),'実質公債費比率（分子）の構造'!O$53,NA())</f>
        <v>490</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9509</v>
      </c>
      <c r="E56" s="160"/>
      <c r="F56" s="160"/>
      <c r="G56" s="160">
        <f>'将来負担比率（分子）の構造'!J$52</f>
        <v>9600</v>
      </c>
      <c r="H56" s="160"/>
      <c r="I56" s="160"/>
      <c r="J56" s="160">
        <f>'将来負担比率（分子）の構造'!K$52</f>
        <v>10111</v>
      </c>
      <c r="K56" s="160"/>
      <c r="L56" s="160"/>
      <c r="M56" s="160">
        <f>'将来負担比率（分子）の構造'!L$52</f>
        <v>10074</v>
      </c>
      <c r="N56" s="160"/>
      <c r="O56" s="160"/>
      <c r="P56" s="160">
        <f>'将来負担比率（分子）の構造'!M$52</f>
        <v>9739</v>
      </c>
    </row>
    <row r="57" spans="1:16">
      <c r="A57" s="160" t="s">
        <v>36</v>
      </c>
      <c r="B57" s="160"/>
      <c r="C57" s="160"/>
      <c r="D57" s="160">
        <f>'将来負担比率（分子）の構造'!I$51</f>
        <v>961</v>
      </c>
      <c r="E57" s="160"/>
      <c r="F57" s="160"/>
      <c r="G57" s="160">
        <f>'将来負担比率（分子）の構造'!J$51</f>
        <v>1026</v>
      </c>
      <c r="H57" s="160"/>
      <c r="I57" s="160"/>
      <c r="J57" s="160">
        <f>'将来負担比率（分子）の構造'!K$51</f>
        <v>1111</v>
      </c>
      <c r="K57" s="160"/>
      <c r="L57" s="160"/>
      <c r="M57" s="160">
        <f>'将来負担比率（分子）の構造'!L$51</f>
        <v>1215</v>
      </c>
      <c r="N57" s="160"/>
      <c r="O57" s="160"/>
      <c r="P57" s="160">
        <f>'将来負担比率（分子）の構造'!M$51</f>
        <v>1243</v>
      </c>
    </row>
    <row r="58" spans="1:16">
      <c r="A58" s="160" t="s">
        <v>35</v>
      </c>
      <c r="B58" s="160"/>
      <c r="C58" s="160"/>
      <c r="D58" s="160">
        <f>'将来負担比率（分子）の構造'!I$50</f>
        <v>2984</v>
      </c>
      <c r="E58" s="160"/>
      <c r="F58" s="160"/>
      <c r="G58" s="160">
        <f>'将来負担比率（分子）の構造'!J$50</f>
        <v>2558</v>
      </c>
      <c r="H58" s="160"/>
      <c r="I58" s="160"/>
      <c r="J58" s="160">
        <f>'将来負担比率（分子）の構造'!K$50</f>
        <v>2481</v>
      </c>
      <c r="K58" s="160"/>
      <c r="L58" s="160"/>
      <c r="M58" s="160">
        <f>'将来負担比率（分子）の構造'!L$50</f>
        <v>2541</v>
      </c>
      <c r="N58" s="160"/>
      <c r="O58" s="160"/>
      <c r="P58" s="160">
        <f>'将来負担比率（分子）の構造'!M$50</f>
        <v>2475</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1210</v>
      </c>
      <c r="C62" s="160"/>
      <c r="D62" s="160"/>
      <c r="E62" s="160">
        <f>'将来負担比率（分子）の構造'!J$45</f>
        <v>991</v>
      </c>
      <c r="F62" s="160"/>
      <c r="G62" s="160"/>
      <c r="H62" s="160">
        <f>'将来負担比率（分子）の構造'!K$45</f>
        <v>952</v>
      </c>
      <c r="I62" s="160"/>
      <c r="J62" s="160"/>
      <c r="K62" s="160">
        <f>'将来負担比率（分子）の構造'!L$45</f>
        <v>878</v>
      </c>
      <c r="L62" s="160"/>
      <c r="M62" s="160"/>
      <c r="N62" s="160">
        <f>'将来負担比率（分子）の構造'!M$45</f>
        <v>882</v>
      </c>
      <c r="O62" s="160"/>
      <c r="P62" s="160"/>
    </row>
    <row r="63" spans="1:16">
      <c r="A63" s="160" t="s">
        <v>28</v>
      </c>
      <c r="B63" s="160">
        <f>'将来負担比率（分子）の構造'!I$44</f>
        <v>9</v>
      </c>
      <c r="C63" s="160"/>
      <c r="D63" s="160"/>
      <c r="E63" s="160">
        <f>'将来負担比率（分子）の構造'!J$44</f>
        <v>214</v>
      </c>
      <c r="F63" s="160"/>
      <c r="G63" s="160"/>
      <c r="H63" s="160">
        <f>'将来負担比率（分子）の構造'!K$44</f>
        <v>1013</v>
      </c>
      <c r="I63" s="160"/>
      <c r="J63" s="160"/>
      <c r="K63" s="160">
        <f>'将来負担比率（分子）の構造'!L$44</f>
        <v>1391</v>
      </c>
      <c r="L63" s="160"/>
      <c r="M63" s="160"/>
      <c r="N63" s="160">
        <f>'将来負担比率（分子）の構造'!M$44</f>
        <v>1342</v>
      </c>
      <c r="O63" s="160"/>
      <c r="P63" s="160"/>
    </row>
    <row r="64" spans="1:16">
      <c r="A64" s="160" t="s">
        <v>27</v>
      </c>
      <c r="B64" s="160">
        <f>'将来負担比率（分子）の構造'!I$43</f>
        <v>3530</v>
      </c>
      <c r="C64" s="160"/>
      <c r="D64" s="160"/>
      <c r="E64" s="160">
        <f>'将来負担比率（分子）の構造'!J$43</f>
        <v>3523</v>
      </c>
      <c r="F64" s="160"/>
      <c r="G64" s="160"/>
      <c r="H64" s="160">
        <f>'将来負担比率（分子）の構造'!K$43</f>
        <v>3444</v>
      </c>
      <c r="I64" s="160"/>
      <c r="J64" s="160"/>
      <c r="K64" s="160">
        <f>'将来負担比率（分子）の構造'!L$43</f>
        <v>3268</v>
      </c>
      <c r="L64" s="160"/>
      <c r="M64" s="160"/>
      <c r="N64" s="160">
        <f>'将来負担比率（分子）の構造'!M$43</f>
        <v>3133</v>
      </c>
      <c r="O64" s="160"/>
      <c r="P64" s="160"/>
    </row>
    <row r="65" spans="1:16">
      <c r="A65" s="160" t="s">
        <v>26</v>
      </c>
      <c r="B65" s="160">
        <f>'将来負担比率（分子）の構造'!I$42</f>
        <v>626</v>
      </c>
      <c r="C65" s="160"/>
      <c r="D65" s="160"/>
      <c r="E65" s="160">
        <f>'将来負担比率（分子）の構造'!J$42</f>
        <v>580</v>
      </c>
      <c r="F65" s="160"/>
      <c r="G65" s="160"/>
      <c r="H65" s="160">
        <f>'将来負担比率（分子）の構造'!K$42</f>
        <v>505</v>
      </c>
      <c r="I65" s="160"/>
      <c r="J65" s="160"/>
      <c r="K65" s="160">
        <f>'将来負担比率（分子）の構造'!L$42</f>
        <v>458</v>
      </c>
      <c r="L65" s="160"/>
      <c r="M65" s="160"/>
      <c r="N65" s="160">
        <f>'将来負担比率（分子）の構造'!M$42</f>
        <v>630</v>
      </c>
      <c r="O65" s="160"/>
      <c r="P65" s="160"/>
    </row>
    <row r="66" spans="1:16">
      <c r="A66" s="160" t="s">
        <v>25</v>
      </c>
      <c r="B66" s="160">
        <f>'将来負担比率（分子）の構造'!I$41</f>
        <v>12384</v>
      </c>
      <c r="C66" s="160"/>
      <c r="D66" s="160"/>
      <c r="E66" s="160">
        <f>'将来負担比率（分子）の構造'!J$41</f>
        <v>12379</v>
      </c>
      <c r="F66" s="160"/>
      <c r="G66" s="160"/>
      <c r="H66" s="160">
        <f>'将来負担比率（分子）の構造'!K$41</f>
        <v>12262</v>
      </c>
      <c r="I66" s="160"/>
      <c r="J66" s="160"/>
      <c r="K66" s="160">
        <f>'将来負担比率（分子）の構造'!L$41</f>
        <v>11905</v>
      </c>
      <c r="L66" s="160"/>
      <c r="M66" s="160"/>
      <c r="N66" s="160">
        <f>'将来負担比率（分子）の構造'!M$41</f>
        <v>11632</v>
      </c>
      <c r="O66" s="160"/>
      <c r="P66" s="160"/>
    </row>
    <row r="67" spans="1:16">
      <c r="A67" s="160" t="s">
        <v>69</v>
      </c>
      <c r="B67" s="160" t="e">
        <f>NA()</f>
        <v>#N/A</v>
      </c>
      <c r="C67" s="160">
        <f>IF(ISNUMBER('将来負担比率（分子）の構造'!I$53), IF('将来負担比率（分子）の構造'!I$53 &lt; 0, 0, '将来負担比率（分子）の構造'!I$53), NA())</f>
        <v>4305</v>
      </c>
      <c r="D67" s="160" t="e">
        <f>NA()</f>
        <v>#N/A</v>
      </c>
      <c r="E67" s="160" t="e">
        <f>NA()</f>
        <v>#N/A</v>
      </c>
      <c r="F67" s="160">
        <f>IF(ISNUMBER('将来負担比率（分子）の構造'!J$53), IF('将来負担比率（分子）の構造'!J$53 &lt; 0, 0, '将来負担比率（分子）の構造'!J$53), NA())</f>
        <v>4501</v>
      </c>
      <c r="G67" s="160" t="e">
        <f>NA()</f>
        <v>#N/A</v>
      </c>
      <c r="H67" s="160" t="e">
        <f>NA()</f>
        <v>#N/A</v>
      </c>
      <c r="I67" s="160">
        <f>IF(ISNUMBER('将来負担比率（分子）の構造'!K$53), IF('将来負担比率（分子）の構造'!K$53 &lt; 0, 0, '将来負担比率（分子）の構造'!K$53), NA())</f>
        <v>4474</v>
      </c>
      <c r="J67" s="160" t="e">
        <f>NA()</f>
        <v>#N/A</v>
      </c>
      <c r="K67" s="160" t="e">
        <f>NA()</f>
        <v>#N/A</v>
      </c>
      <c r="L67" s="160">
        <f>IF(ISNUMBER('将来負担比率（分子）の構造'!L$53), IF('将来負担比率（分子）の構造'!L$53 &lt; 0, 0, '将来負担比率（分子）の構造'!L$53), NA())</f>
        <v>4071</v>
      </c>
      <c r="M67" s="160" t="e">
        <f>NA()</f>
        <v>#N/A</v>
      </c>
      <c r="N67" s="160" t="e">
        <f>NA()</f>
        <v>#N/A</v>
      </c>
      <c r="O67" s="160">
        <f>IF(ISNUMBER('将来負担比率（分子）の構造'!M$53), IF('将来負担比率（分子）の構造'!M$53 &lt; 0, 0, '将来負担比率（分子）の構造'!M$53), NA())</f>
        <v>4161</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1388</v>
      </c>
      <c r="C72" s="164">
        <f>基金残高に係る経年分析!G55</f>
        <v>1389</v>
      </c>
      <c r="D72" s="164">
        <f>基金残高に係る経年分析!H55</f>
        <v>1390</v>
      </c>
    </row>
    <row r="73" spans="1:16">
      <c r="A73" s="163" t="s">
        <v>72</v>
      </c>
      <c r="B73" s="164">
        <f>基金残高に係る経年分析!F56</f>
        <v>352</v>
      </c>
      <c r="C73" s="164">
        <f>基金残高に係る経年分析!G56</f>
        <v>372</v>
      </c>
      <c r="D73" s="164">
        <f>基金残高に係る経年分析!H56</f>
        <v>372</v>
      </c>
    </row>
    <row r="74" spans="1:16">
      <c r="A74" s="163" t="s">
        <v>73</v>
      </c>
      <c r="B74" s="164">
        <f>基金残高に係る経年分析!F57</f>
        <v>538</v>
      </c>
      <c r="C74" s="164">
        <f>基金残高に係る経年分析!G57</f>
        <v>563</v>
      </c>
      <c r="D74" s="164">
        <f>基金残高に係る経年分析!H57</f>
        <v>471</v>
      </c>
    </row>
  </sheetData>
  <sheetProtection algorithmName="SHA-512" hashValue="5zZ6AJTI58wUQG99zGb/x7aXgcYqd3DytinCetexGpj/bZyCqd90pCoOy/j9SlkpfpYFXObF6CFg78AQGmf4RQ==" saltValue="MdJ7oiubGdZcZhYe2JpNl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2019-10-24T08:17:32Z</cp:lastPrinted>
  <dcterms:created xsi:type="dcterms:W3CDTF">2019-02-14T01:08:37Z</dcterms:created>
  <dcterms:modified xsi:type="dcterms:W3CDTF">2019-10-24T08:22:47Z</dcterms:modified>
</cp:coreProperties>
</file>