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350" yWindow="-27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CO34" i="9"/>
  <c r="BW34" i="9"/>
  <c r="C34" i="9"/>
  <c r="C35" i="9" s="1"/>
  <c r="U34" i="9" l="1"/>
  <c r="U35" i="9" s="1"/>
  <c r="U36"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<sst xmlns="http://schemas.openxmlformats.org/spreadsheetml/2006/main" count="1021" uniqueCount="559">
  <si>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</si>
  <si>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</si>
  <si>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</si>
  <si>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</si>
  <si>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</si>
  <si>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</si>
  <si>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</si>
  <si>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</si>
  <si>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</si>
  <si>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</si>
  <si>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</si>
  <si>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</si>
  <si>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</si>
  <si>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</si>
  <si>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</si>
  <si>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</si>
  <si>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</si>
  <si>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</si>
  <si>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</si>
  <si>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</si>
  <si>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</si>
  <si>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</si>
  <si>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</si>
  <si>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</si>
  <si>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</si>
  <si>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</si>
  <si>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</si>
  <si>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</si>
  <si>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</si>
  <si>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</si>
  <si>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</si>
  <si>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</si>
  <si>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</si>
  <si>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</si>
  <si>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</si>
  <si>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</si>
  <si>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</si>
  <si>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</si>
  <si>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</si>
  <si>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</si>
  <si>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</si>
  <si>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</si>
  <si>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</si>
  <si>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</si>
  <si>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</si>
  <si>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</si>
  <si>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</si>
  <si>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</si>
  <si>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</si>
  <si>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</si>
  <si>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</si>
  <si>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</si>
  <si>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</si>
  <si>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</si>
  <si>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</si>
  <si>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</si>
  <si>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</si>
  <si>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</si>
  <si>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</si>
  <si>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</si>
  <si>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</si>
  <si>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</si>
  <si>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</si>
  <si>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</si>
  <si>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</si>
  <si>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</si>
  <si>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</si>
  <si>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</si>
  <si>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</si>
  <si>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</si>
  <si>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</si>
  <si>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</si>
  <si>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</si>
  <si>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</si>
  <si>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</si>
  <si>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</si>
  <si>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</si>
  <si>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</si>
  <si>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</si>
  <si>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</si>
  <si>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</si>
  <si>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</si>
  <si>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斜里町</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</si>
  <si>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</si>
  <si>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</si>
  <si>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</si>
  <si>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</si>
  <si>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</si>
  <si>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</si>
  <si>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</si>
  <si>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</si>
  <si>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</si>
  <si>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</si>
  <si>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</si>
  <si>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</si>
  <si>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</si>
  <si>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</si>
  <si>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</si>
  <si>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</si>
  <si>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</si>
  <si>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</si>
  <si>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</si>
  <si>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</si>
  <si>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</si>
  <si>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</si>
  <si>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</si>
  <si>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</si>
  <si>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</si>
  <si>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</si>
  <si>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</si>
  <si>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</si>
  <si>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</si>
  <si>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</si>
  <si>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</si>
  <si>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</si>
  <si>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</si>
  <si>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</si>
  <si>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</si>
  <si>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</si>
  <si>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</si>
  <si>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</si>
  <si>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</si>
  <si>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</si>
  <si>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</si>
  <si>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</si>
  <si>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</si>
  <si>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</si>
  <si>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</si>
  <si>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</si>
  <si>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</si>
  <si>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</si>
  <si>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</si>
  <si>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</si>
  <si>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</si>
  <si>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</si>
  <si>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</si>
  <si>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</si>
  <si>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</si>
  <si>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</si>
  <si>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</si>
  <si>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</si>
  <si>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</si>
  <si>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</si>
  <si>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</si>
  <si>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</si>
  <si>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</si>
  <si>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</si>
  <si>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</si>
  <si>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</si>
  <si>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</si>
  <si>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</si>
  <si>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</si>
  <si>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</si>
  <si>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</si>
  <si>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</si>
  <si>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</si>
  <si>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</si>
  <si>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</si>
  <si>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</si>
  <si>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</si>
  <si>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</si>
  <si>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</si>
  <si>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</si>
  <si>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</si>
  <si>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</si>
  <si>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</si>
  <si>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</si>
  <si>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</si>
  <si>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</si>
  <si>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</si>
  <si>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</si>
  <si>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</si>
  <si>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</si>
  <si>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</si>
  <si>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</si>
  <si>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</si>
  <si>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</si>
  <si>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</si>
  <si>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</si>
  <si>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</si>
  <si>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</si>
  <si>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</si>
  <si>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</si>
  <si>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</si>
  <si>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</si>
  <si>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</si>
  <si>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</si>
  <si>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</si>
  <si>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</si>
  <si>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</si>
  <si>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</si>
  <si>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</si>
  <si>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</si>
  <si>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北海道斜里町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</si>
  <si>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</si>
  <si>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</si>
  <si>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</si>
  <si>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</si>
  <si>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</si>
  <si>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</si>
  <si>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</si>
  <si>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</si>
  <si>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</si>
  <si>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</si>
  <si>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</si>
  <si>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</si>
  <si>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</si>
  <si>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</si>
  <si>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</si>
  <si>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</si>
  <si>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</si>
  <si>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</si>
  <si>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</si>
  <si>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</si>
  <si>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</si>
  <si>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</si>
  <si>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</si>
  <si>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</si>
  <si>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</si>
  <si>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</si>
  <si>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</si>
  <si>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</si>
  <si>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</si>
  <si>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</si>
  <si>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</si>
  <si>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</si>
  <si>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</si>
  <si>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</si>
  <si>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</si>
  <si>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</si>
  <si>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</si>
  <si>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</si>
  <si>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</si>
  <si>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</si>
  <si>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</si>
  <si>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</si>
  <si>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</si>
  <si>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</si>
  <si>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</si>
  <si>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</si>
  <si>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</si>
  <si>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</si>
  <si>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</si>
  <si>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</si>
  <si>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</si>
  <si>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</si>
  <si>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</si>
  <si>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</si>
  <si>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</si>
  <si>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</si>
  <si>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</si>
  <si>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</si>
  <si>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</si>
  <si>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</si>
  <si>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</si>
  <si>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</si>
  <si>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</si>
  <si>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</si>
  <si>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</si>
  <si>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</si>
  <si>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</si>
  <si>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</si>
  <si>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</si>
  <si>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</si>
  <si>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</si>
  <si>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</si>
  <si>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</si>
  <si>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</si>
  <si>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</si>
  <si>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</si>
  <si>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</si>
  <si>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</si>
  <si>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</si>
  <si>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</si>
  <si>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</si>
  <si>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</si>
  <si>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</si>
  <si>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</si>
  <si>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</si>
  <si>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</si>
  <si>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</si>
  <si>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</si>
  <si>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</si>
  <si>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</si>
  <si>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</si>
  <si>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</si>
  <si>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</si>
  <si>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</si>
  <si>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</si>
  <si>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</si>
  <si>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</si>
  <si>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</si>
  <si>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</si>
  <si>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</si>
  <si>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</si>
  <si>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</si>
  <si>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</si>
  <si>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</si>
  <si>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</si>
  <si>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</si>
  <si>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</si>
  <si>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</si>
  <si>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</si>
  <si>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</si>
  <si>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</si>
  <si>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</si>
  <si>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</si>
  <si>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</si>
  <si>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</si>
  <si>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</si>
  <si>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</si>
  <si>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</si>
  <si>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</si>
  <si>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</si>
  <si>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</si>
  <si>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</si>
  <si>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</si>
  <si>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</si>
  <si>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</si>
  <si>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</si>
  <si>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</si>
  <si>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</si>
  <si>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</si>
  <si>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</si>
  <si>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</si>
  <si>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</si>
  <si>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</si>
  <si>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</si>
  <si>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</si>
  <si>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</si>
  <si>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</si>
  <si>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</si>
  <si>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</si>
  <si>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</si>
  <si>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</si>
  <si>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</si>
  <si>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</si>
  <si>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</si>
  <si>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</si>
  <si>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</si>
  <si>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</si>
  <si>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北海道斜里町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</si>
  <si>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</si>
  <si>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</si>
  <si>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</si>
  <si>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</si>
  <si>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</si>
  <si>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</si>
  <si>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</si>
  <si>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</si>
  <si>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</si>
  <si>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</si>
  <si>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</si>
  <si>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</si>
  <si>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</si>
  <si>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</si>
  <si>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</si>
  <si>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</si>
  <si>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</si>
  <si>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</si>
  <si>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</si>
  <si>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</si>
  <si>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国立公園内森林保全事業特別会計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</si>
  <si>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</si>
  <si>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</si>
  <si>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</si>
  <si>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</si>
  <si>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</si>
  <si>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</si>
  <si>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</si>
  <si>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</si>
  <si>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</si>
  <si>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</si>
  <si>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</si>
  <si>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</si>
  <si>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</si>
  <si>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</si>
  <si>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</si>
  <si>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</si>
  <si>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</si>
  <si>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</si>
  <si>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病院事業会計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</si>
  <si>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</si>
  <si>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</si>
  <si>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</si>
  <si>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</si>
  <si>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</si>
  <si>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</si>
  <si>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</si>
  <si>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</si>
  <si>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</si>
  <si>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</si>
  <si>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</si>
  <si>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</si>
  <si>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</si>
  <si>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</si>
  <si>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</si>
  <si>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</si>
  <si>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</si>
  <si>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</si>
  <si>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</si>
  <si>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</si>
  <si>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</si>
  <si>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</si>
  <si>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</si>
  <si>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</si>
  <si>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</si>
  <si>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</si>
  <si>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</si>
  <si>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</si>
  <si>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</si>
  <si>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</si>
  <si>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</si>
  <si>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</si>
  <si>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</si>
  <si>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</si>
  <si>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</si>
  <si>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</si>
  <si>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</si>
  <si>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</si>
  <si>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</si>
  <si>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</si>
  <si>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</si>
  <si>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</si>
  <si>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</si>
  <si>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</si>
  <si>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</si>
  <si>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</si>
  <si>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</si>
  <si>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</si>
  <si>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</si>
  <si>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</si>
  <si>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</si>
  <si>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</si>
  <si>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</si>
  <si>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</si>
  <si>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</si>
  <si>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</si>
  <si>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</si>
  <si>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病院事業会計</t>
    <phoneticPr fontId="5"/>
  </si>
  <si>
    <t>(Ｆ)</t>
    <phoneticPr fontId="5"/>
  </si>
  <si>
    <t>水道事業会計</t>
    <phoneticPr fontId="5"/>
  </si>
  <si>
    <t>将来負担比率（(Ｅ)－(Ｆ)）／（(Ｃ)－(Ｄ)）×１００</t>
    <rPh sb="0" eb="2">
      <t>ショウライ</t>
    </rPh>
    <rPh sb="2" eb="4">
      <t>フタン</t>
    </rPh>
    <rPh sb="4" eb="6">
      <t>ヒリツ</t>
    </rPh>
    <phoneticPr fontId="5"/>
  </si>
  <si>
    <t>介護保険事業特別会計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</si>
  <si>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</si>
  <si>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</si>
  <si>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</si>
  <si>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</si>
  <si>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</si>
  <si>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</si>
  <si>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</si>
  <si>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</si>
  <si>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</si>
  <si>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</si>
  <si>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</si>
  <si>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</si>
  <si>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</si>
  <si>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</si>
  <si>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</si>
  <si>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</si>
  <si>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</si>
  <si>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</si>
  <si>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</si>
  <si>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</si>
  <si>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</si>
  <si>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</si>
  <si>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</si>
  <si>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</si>
  <si>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</si>
  <si>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</si>
  <si>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</si>
  <si>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</si>
  <si>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</si>
  <si>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</si>
  <si>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</si>
  <si>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</si>
  <si>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</si>
  <si>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</si>
  <si>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</si>
  <si>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</si>
  <si>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</si>
  <si>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</si>
  <si>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</si>
  <si>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</si>
  <si>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</si>
  <si>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</si>
  <si>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</si>
  <si>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</si>
  <si>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</si>
  <si>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</si>
  <si>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</si>
  <si>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</si>
  <si>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</si>
  <si>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</si>
  <si>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</si>
  <si>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</si>
  <si>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</si>
  <si>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</si>
  <si>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</si>
  <si>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</si>
  <si>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</si>
  <si>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</si>
  <si>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</si>
  <si>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</si>
  <si>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</si>
  <si>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</si>
  <si>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</si>
  <si>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</si>
  <si>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</si>
  <si>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</si>
  <si>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</si>
  <si>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</si>
  <si>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</si>
  <si>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</si>
  <si>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</si>
  <si>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</si>
  <si>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</si>
  <si>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</si>
  <si>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</si>
  <si>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</si>
  <si>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</si>
  <si>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</si>
  <si>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</si>
  <si>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</si>
  <si>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</si>
  <si>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</si>
  <si>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0.59</t>
  </si>
  <si>
    <t>▲ 1.07</t>
  </si>
  <si>
    <t>▲ 2.94</t>
  </si>
  <si>
    <t>一般会計</t>
  </si>
  <si>
    <t>水道事業会計</t>
  </si>
  <si>
    <t>病院事業会計</t>
  </si>
  <si>
    <t>国民健康保険事業特別会計</t>
  </si>
  <si>
    <t>介護保険事業特別会計</t>
  </si>
  <si>
    <t>後期高齢者医療特別会計</t>
  </si>
  <si>
    <t>公共下水道事業特別会計</t>
  </si>
  <si>
    <t>国立公園内森林保全事業特別会計</t>
  </si>
  <si>
    <t>その他会計（赤字）</t>
  </si>
  <si>
    <t>その他会計（黒字）</t>
  </si>
  <si>
    <t>-</t>
    <phoneticPr fontId="2"/>
  </si>
  <si>
    <t>-</t>
    <phoneticPr fontId="2"/>
  </si>
  <si>
    <t>-</t>
    <phoneticPr fontId="2"/>
  </si>
  <si>
    <t>斜里郡３町終末処理事業組合</t>
    <rPh sb="0" eb="2">
      <t>シャリ</t>
    </rPh>
    <rPh sb="2" eb="3">
      <t>グン</t>
    </rPh>
    <rPh sb="4" eb="5">
      <t>チョウ</t>
    </rPh>
    <rPh sb="5" eb="7">
      <t>シュウマツ</t>
    </rPh>
    <rPh sb="7" eb="9">
      <t>ショリ</t>
    </rPh>
    <rPh sb="9" eb="11">
      <t>ジギョウ</t>
    </rPh>
    <rPh sb="11" eb="13">
      <t>クミアイ</t>
    </rPh>
    <phoneticPr fontId="2"/>
  </si>
  <si>
    <t>斜里地区消防組合</t>
    <rPh sb="0" eb="2">
      <t>シャリ</t>
    </rPh>
    <rPh sb="2" eb="4">
      <t>チク</t>
    </rPh>
    <rPh sb="4" eb="6">
      <t>ショウボウ</t>
    </rPh>
    <rPh sb="6" eb="8">
      <t>クミアイ</t>
    </rPh>
    <phoneticPr fontId="2"/>
  </si>
  <si>
    <t>網走地方教育研修センター組合</t>
    <rPh sb="0" eb="2">
      <t>アバシリ</t>
    </rPh>
    <rPh sb="2" eb="4">
      <t>チホウ</t>
    </rPh>
    <rPh sb="4" eb="6">
      <t>キョウイク</t>
    </rPh>
    <rPh sb="6" eb="8">
      <t>ケンシュウ</t>
    </rPh>
    <rPh sb="12" eb="14">
      <t>クミアイ</t>
    </rPh>
    <phoneticPr fontId="2"/>
  </si>
  <si>
    <t>斜里町土地開発公社</t>
    <rPh sb="0" eb="3">
      <t>シャリチョウ</t>
    </rPh>
    <rPh sb="3" eb="5">
      <t>トチ</t>
    </rPh>
    <rPh sb="5" eb="7">
      <t>カイハツ</t>
    </rPh>
    <rPh sb="7" eb="9">
      <t>コウシャ</t>
    </rPh>
    <phoneticPr fontId="2"/>
  </si>
  <si>
    <t>知床財団</t>
    <rPh sb="0" eb="2">
      <t>シレトコ</t>
    </rPh>
    <rPh sb="2" eb="4">
      <t>ザイダン</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</si>
  <si>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</si>
  <si>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</si>
  <si>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</si>
  <si>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</si>
  <si>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</si>
  <si>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大型事業の実施等による起債償還額が平成23年度にピークを迎えて以降、減少傾向にあることなどから実質公債費比率は下がっている傾向にあります。
また、将来負担比率については、地方債現在高が120億円前後での推移となっており、職員の入れ替わりによる退職手当負担見込額が減少傾向にあるため、将来負担比率が低下傾向にありましたが、平成25年度からの３町終末処理事業組合施設の改築事業や平成27年度からの消防庁舎改築事業等、一部事務組合の建設事業に伴う負担見込額の増などにより、92％前後の推移となっています。</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</si>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</sst>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6" xfId="30" quotePrefix="1"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88" fontId="1"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0" xfId="34" applyFont="1" applyFill="1" applyBorder="1" applyAlignment="1">
      <alignment horizontal="center" vertical="center"/>
    </xf>
    <xf numFmtId="0" fontId="1" fillId="0" borderId="37" xfId="34" applyFont="1" applyFill="1" applyBorder="1" applyAlignment="1">
      <alignment horizontal="center" vertical="center"/>
    </xf>
    <xf numFmtId="178" fontId="0" fillId="0" borderId="34" xfId="34" applyNumberFormat="1" applyFont="1" applyFill="1" applyBorder="1" applyAlignment="1">
      <alignment horizontal="center" vertical="center"/>
    </xf>
    <xf numFmtId="0" fontId="1" fillId="0" borderId="38" xfId="34" applyFont="1" applyFill="1" applyBorder="1" applyAlignment="1">
      <alignment horizontal="center" vertical="center"/>
    </xf>
    <xf numFmtId="0" fontId="1" fillId="0" borderId="60" xfId="34" applyFont="1" applyFill="1" applyBorder="1" applyAlignment="1">
      <alignment horizontal="center" vertical="center"/>
    </xf>
    <xf numFmtId="188" fontId="1" fillId="5" borderId="34"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34"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41" xfId="34" applyFont="1" applyFill="1" applyBorder="1" applyAlignment="1">
      <alignment horizontal="center" vertical="center"/>
    </xf>
    <xf numFmtId="188" fontId="1" fillId="5" borderId="46" xfId="35" applyNumberFormat="1" applyFont="1" applyFill="1" applyBorder="1" applyAlignment="1">
      <alignment horizontal="center" vertical="center"/>
    </xf>
    <xf numFmtId="179" fontId="1" fillId="5" borderId="40"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9" fontId="1" fillId="5" borderId="38"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34" xfId="35" applyNumberFormat="1" applyFont="1" applyFill="1" applyBorder="1" applyAlignment="1">
      <alignment horizontal="center" vertical="center" wrapText="1"/>
    </xf>
    <xf numFmtId="0" fontId="1" fillId="0" borderId="42"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39" xfId="34" applyFont="1" applyFill="1" applyBorder="1" applyAlignment="1">
      <alignment horizontal="center" vertical="center"/>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0" fontId="1" fillId="0" borderId="40"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1" xfId="34" applyFont="1" applyFill="1" applyBorder="1" applyAlignment="1" applyProtection="1">
      <alignment horizontal="left" vertical="top" wrapText="1"/>
      <protection locked="0"/>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117242</c:v>
                </c:pt>
                <c:pt idx="1">
                  <c:v>114097</c:v>
                </c:pt>
                <c:pt idx="2">
                  <c:v>136577</c:v>
                </c:pt>
                <c:pt idx="3">
                  <c:v>132212</c:v>
                </c:pt>
                <c:pt idx="4">
                  <c:v>93741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329822</c:v>
                </c:pt>
                <c:pt idx="1">
                  <c:v>131733</c:v>
                </c:pt>
                <c:pt idx="2">
                  <c:v>188301</c:v>
                </c:pt>
                <c:pt idx="3">
                  <c:v>171932</c:v>
                </c:pt>
                <c:pt idx="4">
                  <c:v>208355</c:v>
                </c:pt>
              </c:numCache>
            </c:numRef>
          </c:val>
          <c:smooth val="0"/>
        </c:ser>
        <c:dLbls>
          <c:showLegendKey val="0"/>
          <c:showVal val="0"/>
          <c:showCatName val="0"/>
          <c:showSerName val="0"/>
          <c:showPercent val="0"/>
          <c:showBubbleSize val="0"/>
        </c:dLbls>
        <c:marker val="1"/>
        <c:smooth val="0"/>
        <c:axId val="146938880"/>
        <c:axId val="146945152"/>
      </c:lineChart>
      <c:catAx>
        <c:axId val="1469388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6945152"/>
        <c:crosses val="autoZero"/>
        <c:auto val="1"/>
        <c:lblAlgn val="ctr"/>
        <c:lblOffset val="100"/>
        <c:tickLblSkip val="1"/>
        <c:tickMarkSkip val="1"/>
        <c:noMultiLvlLbl val="0"/>
      </c:catAx>
      <c:valAx>
        <c:axId val="14694515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6938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3.9</c:v>
                </c:pt>
                <c:pt idx="1">
                  <c:v>4.6399999999999997</c:v>
                </c:pt>
                <c:pt idx="2">
                  <c:v>3.5</c:v>
                </c:pt>
                <c:pt idx="3">
                  <c:v>3.07</c:v>
                </c:pt>
                <c:pt idx="4">
                  <c:v>3.8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26.21</c:v>
                </c:pt>
                <c:pt idx="1">
                  <c:v>26.14</c:v>
                </c:pt>
                <c:pt idx="2">
                  <c:v>25.92</c:v>
                </c:pt>
                <c:pt idx="3">
                  <c:v>23.92</c:v>
                </c:pt>
                <c:pt idx="4">
                  <c:v>24.21</c:v>
                </c:pt>
              </c:numCache>
            </c:numRef>
          </c:val>
        </c:ser>
        <c:dLbls>
          <c:showLegendKey val="0"/>
          <c:showVal val="0"/>
          <c:showCatName val="0"/>
          <c:showSerName val="0"/>
          <c:showPercent val="0"/>
          <c:showBubbleSize val="0"/>
        </c:dLbls>
        <c:gapWidth val="250"/>
        <c:overlap val="100"/>
        <c:axId val="120348032"/>
        <c:axId val="120354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-0.59</c:v>
                </c:pt>
                <c:pt idx="1">
                  <c:v>0.78</c:v>
                </c:pt>
                <c:pt idx="2">
                  <c:v>-1.07</c:v>
                </c:pt>
                <c:pt idx="3">
                  <c:v>-2.94</c:v>
                </c:pt>
                <c:pt idx="4">
                  <c:v>1.37</c:v>
                </c:pt>
              </c:numCache>
            </c:numRef>
          </c:val>
          <c:smooth val="0"/>
        </c:ser>
        <c:dLbls>
          <c:showLegendKey val="0"/>
          <c:showVal val="0"/>
          <c:showCatName val="0"/>
          <c:showSerName val="0"/>
          <c:showPercent val="0"/>
          <c:showBubbleSize val="0"/>
        </c:dLbls>
        <c:marker val="1"/>
        <c:smooth val="0"/>
        <c:axId val="120348032"/>
        <c:axId val="120354304"/>
      </c:lineChart>
      <c:catAx>
        <c:axId val="120348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0354304"/>
        <c:crosses val="autoZero"/>
        <c:auto val="1"/>
        <c:lblAlgn val="ctr"/>
        <c:lblOffset val="100"/>
        <c:tickLblSkip val="1"/>
        <c:tickMarkSkip val="1"/>
        <c:noMultiLvlLbl val="0"/>
      </c:catAx>
      <c:valAx>
        <c:axId val="120354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348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国立公園内森林保全事業特別会計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c:v>
                </c:pt>
                <c:pt idx="8">
                  <c:v>#N/A</c:v>
                </c:pt>
                <c:pt idx="9">
                  <c:v>0</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0.27</c:v>
                </c:pt>
                <c:pt idx="2">
                  <c:v>#N/A</c:v>
                </c:pt>
                <c:pt idx="3">
                  <c:v>0.57999999999999996</c:v>
                </c:pt>
                <c:pt idx="4">
                  <c:v>#N/A</c:v>
                </c:pt>
                <c:pt idx="5">
                  <c:v>0.95</c:v>
                </c:pt>
                <c:pt idx="6">
                  <c:v>#N/A</c:v>
                </c:pt>
                <c:pt idx="7">
                  <c:v>0.31</c:v>
                </c:pt>
                <c:pt idx="8">
                  <c:v>#N/A</c:v>
                </c:pt>
                <c:pt idx="9">
                  <c:v>0.37</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2.13</c:v>
                </c:pt>
                <c:pt idx="2">
                  <c:v>#N/A</c:v>
                </c:pt>
                <c:pt idx="3">
                  <c:v>0.98</c:v>
                </c:pt>
                <c:pt idx="4">
                  <c:v>#N/A</c:v>
                </c:pt>
                <c:pt idx="5">
                  <c:v>1.85</c:v>
                </c:pt>
                <c:pt idx="6">
                  <c:v>#N/A</c:v>
                </c:pt>
                <c:pt idx="7">
                  <c:v>1.36</c:v>
                </c:pt>
                <c:pt idx="8">
                  <c:v>#N/A</c:v>
                </c:pt>
                <c:pt idx="9">
                  <c:v>0.64</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4.2300000000000004</c:v>
                </c:pt>
                <c:pt idx="2">
                  <c:v>#N/A</c:v>
                </c:pt>
                <c:pt idx="3">
                  <c:v>3.69</c:v>
                </c:pt>
                <c:pt idx="4">
                  <c:v>#N/A</c:v>
                </c:pt>
                <c:pt idx="5">
                  <c:v>3.08</c:v>
                </c:pt>
                <c:pt idx="6">
                  <c:v>#N/A</c:v>
                </c:pt>
                <c:pt idx="7">
                  <c:v>2.42</c:v>
                </c:pt>
                <c:pt idx="8">
                  <c:v>#N/A</c:v>
                </c:pt>
                <c:pt idx="9">
                  <c:v>1.93</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3.54</c:v>
                </c:pt>
                <c:pt idx="2">
                  <c:v>#N/A</c:v>
                </c:pt>
                <c:pt idx="3">
                  <c:v>3.52</c:v>
                </c:pt>
                <c:pt idx="4">
                  <c:v>#N/A</c:v>
                </c:pt>
                <c:pt idx="5">
                  <c:v>3.22</c:v>
                </c:pt>
                <c:pt idx="6">
                  <c:v>#N/A</c:v>
                </c:pt>
                <c:pt idx="7">
                  <c:v>2.92</c:v>
                </c:pt>
                <c:pt idx="8">
                  <c:v>#N/A</c:v>
                </c:pt>
                <c:pt idx="9">
                  <c:v>2.64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3.9</c:v>
                </c:pt>
                <c:pt idx="2">
                  <c:v>#N/A</c:v>
                </c:pt>
                <c:pt idx="3">
                  <c:v>4.6399999999999997</c:v>
                </c:pt>
                <c:pt idx="4">
                  <c:v>#N/A</c:v>
                </c:pt>
                <c:pt idx="5">
                  <c:v>3.49</c:v>
                </c:pt>
                <c:pt idx="6">
                  <c:v>#N/A</c:v>
                </c:pt>
                <c:pt idx="7">
                  <c:v>3.06</c:v>
                </c:pt>
                <c:pt idx="8">
                  <c:v>#N/A</c:v>
                </c:pt>
                <c:pt idx="9">
                  <c:v>3.8</c:v>
                </c:pt>
              </c:numCache>
            </c:numRef>
          </c:val>
        </c:ser>
        <c:dLbls>
          <c:showLegendKey val="0"/>
          <c:showVal val="0"/>
          <c:showCatName val="0"/>
          <c:showSerName val="0"/>
          <c:showPercent val="0"/>
          <c:showBubbleSize val="0"/>
        </c:dLbls>
        <c:gapWidth val="150"/>
        <c:overlap val="100"/>
        <c:axId val="137950336"/>
        <c:axId val="137951872"/>
      </c:barChart>
      <c:catAx>
        <c:axId val="137950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951872"/>
        <c:crosses val="autoZero"/>
        <c:auto val="1"/>
        <c:lblAlgn val="ctr"/>
        <c:lblOffset val="100"/>
        <c:tickLblSkip val="1"/>
        <c:tickMarkSkip val="1"/>
        <c:noMultiLvlLbl val="0"/>
      </c:catAx>
      <c:valAx>
        <c:axId val="137951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9503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929</c:v>
                </c:pt>
                <c:pt idx="5">
                  <c:v>943</c:v>
                </c:pt>
                <c:pt idx="8">
                  <c:v>931</c:v>
                </c:pt>
                <c:pt idx="11">
                  <c:v>971</c:v>
                </c:pt>
                <c:pt idx="14">
                  <c:v>1015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5</c:v>
                </c:pt>
                <c:pt idx="3">
                  <c:v>1</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91</c:v>
                </c:pt>
                <c:pt idx="3">
                  <c:v>75</c:v>
                </c:pt>
                <c:pt idx="6">
                  <c:v>81</c:v>
                </c:pt>
                <c:pt idx="9">
                  <c:v>62</c:v>
                </c:pt>
                <c:pt idx="12">
                  <c:v>52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c:v>
                </c:pt>
                <c:pt idx="3">
                  <c:v>1</c:v>
                </c:pt>
                <c:pt idx="6">
                  <c:v>2</c:v>
                </c:pt>
                <c:pt idx="9">
                  <c:v>2</c:v>
                </c:pt>
                <c:pt idx="12">
                  <c:v>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269</c:v>
                </c:pt>
                <c:pt idx="3">
                  <c:v>274</c:v>
                </c:pt>
                <c:pt idx="6">
                  <c:v>283</c:v>
                </c:pt>
                <c:pt idx="9">
                  <c:v>283</c:v>
                </c:pt>
                <c:pt idx="12">
                  <c:v>289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1325</c:v>
                </c:pt>
                <c:pt idx="3">
                  <c:v>1305</c:v>
                </c:pt>
                <c:pt idx="6">
                  <c:v>1224</c:v>
                </c:pt>
                <c:pt idx="9">
                  <c:v>1188</c:v>
                </c:pt>
                <c:pt idx="12">
                  <c:v>1225</c:v>
                </c:pt>
              </c:numCache>
            </c:numRef>
          </c:val>
        </c:ser>
        <c:dLbls>
          <c:showLegendKey val="0"/>
          <c:showVal val="0"/>
          <c:showCatName val="0"/>
          <c:showSerName val="0"/>
          <c:showPercent val="0"/>
          <c:showBubbleSize val="0"/>
        </c:dLbls>
        <c:gapWidth val="100"/>
        <c:overlap val="100"/>
        <c:axId val="120210176"/>
        <c:axId val="1202120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763</c:v>
                </c:pt>
                <c:pt idx="2">
                  <c:v>#N/A</c:v>
                </c:pt>
                <c:pt idx="3">
                  <c:v>#N/A</c:v>
                </c:pt>
                <c:pt idx="4">
                  <c:v>713</c:v>
                </c:pt>
                <c:pt idx="5">
                  <c:v>#N/A</c:v>
                </c:pt>
                <c:pt idx="6">
                  <c:v>#N/A</c:v>
                </c:pt>
                <c:pt idx="7">
                  <c:v>660</c:v>
                </c:pt>
                <c:pt idx="8">
                  <c:v>#N/A</c:v>
                </c:pt>
                <c:pt idx="9">
                  <c:v>#N/A</c:v>
                </c:pt>
                <c:pt idx="10">
                  <c:v>565</c:v>
                </c:pt>
                <c:pt idx="11">
                  <c:v>#N/A</c:v>
                </c:pt>
                <c:pt idx="12">
                  <c:v>#N/A</c:v>
                </c:pt>
                <c:pt idx="13">
                  <c:v>555</c:v>
                </c:pt>
                <c:pt idx="14">
                  <c:v>#N/A</c:v>
                </c:pt>
              </c:numCache>
            </c:numRef>
          </c:val>
          <c:smooth val="0"/>
        </c:ser>
        <c:dLbls>
          <c:showLegendKey val="0"/>
          <c:showVal val="0"/>
          <c:showCatName val="0"/>
          <c:showSerName val="0"/>
          <c:showPercent val="0"/>
          <c:showBubbleSize val="0"/>
        </c:dLbls>
        <c:marker val="1"/>
        <c:smooth val="0"/>
        <c:axId val="120210176"/>
        <c:axId val="120212096"/>
      </c:lineChart>
      <c:catAx>
        <c:axId val="120210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212096"/>
        <c:crosses val="autoZero"/>
        <c:auto val="1"/>
        <c:lblAlgn val="ctr"/>
        <c:lblOffset val="100"/>
        <c:tickLblSkip val="1"/>
        <c:tickMarkSkip val="1"/>
        <c:noMultiLvlLbl val="0"/>
      </c:catAx>
      <c:valAx>
        <c:axId val="120212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210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9534</c:v>
                </c:pt>
                <c:pt idx="5">
                  <c:v>9590</c:v>
                </c:pt>
                <c:pt idx="8">
                  <c:v>9509</c:v>
                </c:pt>
                <c:pt idx="11">
                  <c:v>9600</c:v>
                </c:pt>
                <c:pt idx="14">
                  <c:v>10111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807</c:v>
                </c:pt>
                <c:pt idx="5">
                  <c:v>868</c:v>
                </c:pt>
                <c:pt idx="8">
                  <c:v>961</c:v>
                </c:pt>
                <c:pt idx="11">
                  <c:v>1026</c:v>
                </c:pt>
                <c:pt idx="14">
                  <c:v>1111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2553</c:v>
                </c:pt>
                <c:pt idx="5">
                  <c:v>2612</c:v>
                </c:pt>
                <c:pt idx="8">
                  <c:v>2984</c:v>
                </c:pt>
                <c:pt idx="11">
                  <c:v>2558</c:v>
                </c:pt>
                <c:pt idx="14">
                  <c:v>2481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1282</c:v>
                </c:pt>
                <c:pt idx="3">
                  <c:v>1214</c:v>
                </c:pt>
                <c:pt idx="6">
                  <c:v>1210</c:v>
                </c:pt>
                <c:pt idx="9">
                  <c:v>991</c:v>
                </c:pt>
                <c:pt idx="12">
                  <c:v>952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12</c:v>
                </c:pt>
                <c:pt idx="3">
                  <c:v>11</c:v>
                </c:pt>
                <c:pt idx="6">
                  <c:v>9</c:v>
                </c:pt>
                <c:pt idx="9">
                  <c:v>214</c:v>
                </c:pt>
                <c:pt idx="12">
                  <c:v>1013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3560</c:v>
                </c:pt>
                <c:pt idx="3">
                  <c:v>3594</c:v>
                </c:pt>
                <c:pt idx="6">
                  <c:v>3530</c:v>
                </c:pt>
                <c:pt idx="9">
                  <c:v>3523</c:v>
                </c:pt>
                <c:pt idx="12">
                  <c:v>3444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512</c:v>
                </c:pt>
                <c:pt idx="3">
                  <c:v>544</c:v>
                </c:pt>
                <c:pt idx="6">
                  <c:v>626</c:v>
                </c:pt>
                <c:pt idx="9">
                  <c:v>580</c:v>
                </c:pt>
                <c:pt idx="12">
                  <c:v>505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12562</c:v>
                </c:pt>
                <c:pt idx="3">
                  <c:v>12348</c:v>
                </c:pt>
                <c:pt idx="6">
                  <c:v>12384</c:v>
                </c:pt>
                <c:pt idx="9">
                  <c:v>12379</c:v>
                </c:pt>
                <c:pt idx="12">
                  <c:v>12262</c:v>
                </c:pt>
              </c:numCache>
            </c:numRef>
          </c:val>
        </c:ser>
        <c:dLbls>
          <c:showLegendKey val="0"/>
          <c:showVal val="0"/>
          <c:showCatName val="0"/>
          <c:showSerName val="0"/>
          <c:showPercent val="0"/>
          <c:showBubbleSize val="0"/>
        </c:dLbls>
        <c:gapWidth val="100"/>
        <c:overlap val="100"/>
        <c:axId val="144874496"/>
        <c:axId val="1448766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5034</c:v>
                </c:pt>
                <c:pt idx="2">
                  <c:v>#N/A</c:v>
                </c:pt>
                <c:pt idx="3">
                  <c:v>#N/A</c:v>
                </c:pt>
                <c:pt idx="4">
                  <c:v>4642</c:v>
                </c:pt>
                <c:pt idx="5">
                  <c:v>#N/A</c:v>
                </c:pt>
                <c:pt idx="6">
                  <c:v>#N/A</c:v>
                </c:pt>
                <c:pt idx="7">
                  <c:v>4305</c:v>
                </c:pt>
                <c:pt idx="8">
                  <c:v>#N/A</c:v>
                </c:pt>
                <c:pt idx="9">
                  <c:v>#N/A</c:v>
                </c:pt>
                <c:pt idx="10">
                  <c:v>4501</c:v>
                </c:pt>
                <c:pt idx="11">
                  <c:v>#N/A</c:v>
                </c:pt>
                <c:pt idx="12">
                  <c:v>#N/A</c:v>
                </c:pt>
                <c:pt idx="13">
                  <c:v>4474</c:v>
                </c:pt>
                <c:pt idx="14">
                  <c:v>#N/A</c:v>
                </c:pt>
              </c:numCache>
            </c:numRef>
          </c:val>
          <c:smooth val="0"/>
        </c:ser>
        <c:dLbls>
          <c:showLegendKey val="0"/>
          <c:showVal val="0"/>
          <c:showCatName val="0"/>
          <c:showSerName val="0"/>
          <c:showPercent val="0"/>
          <c:showBubbleSize val="0"/>
        </c:dLbls>
        <c:marker val="1"/>
        <c:smooth val="0"/>
        <c:axId val="144874496"/>
        <c:axId val="144876672"/>
      </c:lineChart>
      <c:catAx>
        <c:axId val="144874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4876672"/>
        <c:crosses val="autoZero"/>
        <c:auto val="1"/>
        <c:lblAlgn val="ctr"/>
        <c:lblOffset val="100"/>
        <c:tickLblSkip val="1"/>
        <c:tickMarkSkip val="1"/>
        <c:noMultiLvlLbl val="0"/>
      </c:catAx>
      <c:valAx>
        <c:axId val="144876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874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17649920"/>
        <c:axId val="217651840"/>
      </c:scatterChart>
      <c:valAx>
        <c:axId val="21764992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7651840"/>
        <c:crosses val="autoZero"/>
        <c:crossBetween val="midCat"/>
      </c:valAx>
      <c:valAx>
        <c:axId val="2176518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76499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15.9</c:v>
                </c:pt>
                <c:pt idx="1">
                  <c:v>15.3</c:v>
                </c:pt>
                <c:pt idx="2">
                  <c:v>14.4</c:v>
                </c:pt>
                <c:pt idx="3">
                  <c:v>13.1</c:v>
                </c:pt>
                <c:pt idx="4">
                  <c:v>12.1</c:v>
                </c:pt>
              </c:numCache>
            </c:numRef>
          </c:xVal>
          <c:yVal>
            <c:numRef>
              <c:f>公会計指標分析・財政指標組合せ分析表!$K$73:$O$73</c:f>
              <c:numCache>
                <c:formatCode>#,##0.0;"▲ "#,##0.0</c:formatCode>
                <c:ptCount val="5"/>
                <c:pt idx="0">
                  <c:v>102.6</c:v>
                </c:pt>
                <c:pt idx="1">
                  <c:v>94.4</c:v>
                </c:pt>
                <c:pt idx="2">
                  <c:v>86.5</c:v>
                </c:pt>
                <c:pt idx="3">
                  <c:v>92.9</c:v>
                </c:pt>
                <c:pt idx="4">
                  <c:v>91.6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14.5</c:v>
                </c:pt>
                <c:pt idx="1">
                  <c:v>13.3</c:v>
                </c:pt>
                <c:pt idx="2">
                  <c:v>12.5</c:v>
                </c:pt>
                <c:pt idx="3">
                  <c:v>11.5</c:v>
                </c:pt>
                <c:pt idx="4">
                  <c:v>10.8</c:v>
                </c:pt>
              </c:numCache>
            </c:numRef>
          </c:xVal>
          <c:yVal>
            <c:numRef>
              <c:f>公会計指標分析・財政指標組合せ分析表!$K$77:$O$77</c:f>
              <c:numCache>
                <c:formatCode>#,##0.0;"▲ "#,##0.0</c:formatCode>
                <c:ptCount val="5"/>
                <c:pt idx="0">
                  <c:v>74.8</c:v>
                </c:pt>
                <c:pt idx="1">
                  <c:v>64.7</c:v>
                </c:pt>
                <c:pt idx="2">
                  <c:v>55.2</c:v>
                </c:pt>
                <c:pt idx="3">
                  <c:v>54</c:v>
                </c:pt>
                <c:pt idx="4">
                  <c:v>58.9</c:v>
                </c:pt>
              </c:numCache>
            </c:numRef>
          </c:yVal>
          <c:smooth val="0"/>
        </c:ser>
        <c:dLbls>
          <c:showLegendKey val="0"/>
          <c:showVal val="0"/>
          <c:showCatName val="0"/>
          <c:showSerName val="0"/>
          <c:showPercent val="0"/>
          <c:showBubbleSize val="0"/>
        </c:dLbls>
        <c:axId val="216334720"/>
        <c:axId val="216336640"/>
      </c:scatterChart>
      <c:valAx>
        <c:axId val="216334720"/>
        <c:scaling>
          <c:orientation val="minMax"/>
          <c:max val="16.400000000000002"/>
          <c:min val="10.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6336640"/>
        <c:crosses val="autoZero"/>
        <c:crossBetween val="midCat"/>
      </c:valAx>
      <c:valAx>
        <c:axId val="216336640"/>
        <c:scaling>
          <c:orientation val="minMax"/>
          <c:max val="111"/>
          <c:min val="4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633472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北海道斜里町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12,019
11,925
737.12
9,888,209
9,655,352
218,085
5,732,941
12,262,460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91.6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本町の経済は、恵まれた自然環境の下で進展する農業・漁業の基幹産業と、さらには世界自然遺産を背景に発展する観光産業によって支えられています。特に漁業は、主要魚種の「さけ・ます」の水揚げが日本一となっています。また、こうした一次産業を基盤とした農水産加工や、世界自然遺産「知床」を背景とした観光に付随した多様性のある産業形態となっていることから、財政力指数は類似団体平均より上回っています。</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157843</xdr:rowOff>
    </xdr:from>
    <xdr:to>
      <xdr:col>7</xdr:col>
      <xdr:colOff>152400</xdr:colOff>
      <xdr:row>44</xdr:row>
      <xdr:rowOff>61685</xdr:rowOff>
    </xdr:to>
    <xdr:cxnSp macro="">
      <xdr:nvCxnSpPr>
        <xdr:cNvPr id="65" name="直線コネクタ 64"/>
        <xdr:cNvCxnSpPr/>
      </xdr:nvCxnSpPr>
      <xdr:spPr>
        <a:xfrm flipV="1">
          <a:off x="4953000" y="6330043"/>
          <a:ext cx="0" cy="1275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33762</xdr:rowOff>
    </xdr:from>
    <xdr:ext cx="762000" cy="259045"/>
    <xdr:sp macro="" textlink="">
      <xdr:nvSpPr>
        <xdr:cNvPr id="66"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61685</xdr:rowOff>
    </xdr:from>
    <xdr:to>
      <xdr:col>7</xdr:col>
      <xdr:colOff>241300</xdr:colOff>
      <xdr:row>44</xdr:row>
      <xdr:rowOff>61685</xdr:rowOff>
    </xdr:to>
    <xdr:cxnSp macro="">
      <xdr:nvCxnSpPr>
        <xdr:cNvPr id="67" name="直線コネクタ 66"/>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72770</xdr:rowOff>
    </xdr:from>
    <xdr:ext cx="762000" cy="259045"/>
    <xdr:sp macro="" textlink="">
      <xdr:nvSpPr>
        <xdr:cNvPr id="68"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0.54</a:t>
          </a:r>
          <a:endParaRPr kumimoji="1" lang="ja-JP" altLang="en-US" sz="1000" b="1">
            <a:latin typeface="ＭＳ Ｐゴシック"/>
          </a:endParaRPr>
        </a:p>
      </xdr:txBody>
    </xdr:sp>
    <xdr:clientData/>
  </xdr:oneCellAnchor>
  <xdr:twoCellAnchor>
    <xdr:from>
      <xdr:col>7</xdr:col>
      <xdr:colOff>63500</xdr:colOff>
      <xdr:row>36</xdr:row>
      <xdr:rowOff>157843</xdr:rowOff>
    </xdr:from>
    <xdr:to>
      <xdr:col>7</xdr:col>
      <xdr:colOff>241300</xdr:colOff>
      <xdr:row>36</xdr:row>
      <xdr:rowOff>157843</xdr:rowOff>
    </xdr:to>
    <xdr:cxnSp macro="">
      <xdr:nvCxnSpPr>
        <xdr:cNvPr id="69" name="直線コネクタ 68"/>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40</xdr:row>
      <xdr:rowOff>127000</xdr:rowOff>
    </xdr:to>
    <xdr:cxnSp macro="">
      <xdr:nvCxnSpPr>
        <xdr:cNvPr id="70" name="直線コネクタ 69"/>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118127</xdr:rowOff>
    </xdr:from>
    <xdr:ext cx="762000" cy="259045"/>
    <xdr:sp macro="" textlink="">
      <xdr:nvSpPr>
        <xdr:cNvPr id="71"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2" name="フローチャート :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40</xdr:row>
      <xdr:rowOff>127000</xdr:rowOff>
    </xdr:to>
    <xdr:cxnSp macro="">
      <xdr:nvCxnSpPr>
        <xdr:cNvPr id="73" name="直線コネクタ 72"/>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4" name="フローチャート :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129920</xdr:rowOff>
    </xdr:from>
    <xdr:ext cx="736600" cy="259045"/>
    <xdr:sp macro="" textlink="">
      <xdr:nvSpPr>
        <xdr:cNvPr id="75" name="テキスト ボックス 74"/>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127000</xdr:rowOff>
    </xdr:from>
    <xdr:to>
      <xdr:col>4</xdr:col>
      <xdr:colOff>482600</xdr:colOff>
      <xdr:row>40</xdr:row>
      <xdr:rowOff>161472</xdr:rowOff>
    </xdr:to>
    <xdr:cxnSp macro="">
      <xdr:nvCxnSpPr>
        <xdr:cNvPr id="76" name="直線コネクタ 75"/>
        <xdr:cNvCxnSpPr/>
      </xdr:nvCxnSpPr>
      <xdr:spPr>
        <a:xfrm flipV="1">
          <a:off x="2336800" y="69850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7" name="フローチャート :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78" name="テキスト ボックス 77"/>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127000</xdr:rowOff>
    </xdr:from>
    <xdr:to>
      <xdr:col>3</xdr:col>
      <xdr:colOff>279400</xdr:colOff>
      <xdr:row>40</xdr:row>
      <xdr:rowOff>161472</xdr:rowOff>
    </xdr:to>
    <xdr:cxnSp macro="">
      <xdr:nvCxnSpPr>
        <xdr:cNvPr id="79" name="直線コネクタ 78"/>
        <xdr:cNvCxnSpPr/>
      </xdr:nvCxnSpPr>
      <xdr:spPr>
        <a:xfrm>
          <a:off x="1447800" y="69850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80" name="フローチャート :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129920</xdr:rowOff>
    </xdr:from>
    <xdr:ext cx="762000" cy="259045"/>
    <xdr:sp macro="" textlink="">
      <xdr:nvSpPr>
        <xdr:cNvPr id="81" name="テキスト ボックス 80"/>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95449</xdr:rowOff>
    </xdr:from>
    <xdr:ext cx="762000" cy="259045"/>
    <xdr:sp macro="" textlink="">
      <xdr:nvSpPr>
        <xdr:cNvPr id="83" name="テキスト ボックス 82"/>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89" name="円/楕円 88"/>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92727</xdr:rowOff>
    </xdr:from>
    <xdr:ext cx="762000" cy="259045"/>
    <xdr:sp macro="" textlink="">
      <xdr:nvSpPr>
        <xdr:cNvPr id="90"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76200</xdr:rowOff>
    </xdr:from>
    <xdr:to>
      <xdr:col>6</xdr:col>
      <xdr:colOff>50800</xdr:colOff>
      <xdr:row>41</xdr:row>
      <xdr:rowOff>6350</xdr:rowOff>
    </xdr:to>
    <xdr:sp macro="" textlink="">
      <xdr:nvSpPr>
        <xdr:cNvPr id="91" name="円/楕円 90"/>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92" name="テキスト ボックス 91"/>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76200</xdr:rowOff>
    </xdr:from>
    <xdr:to>
      <xdr:col>4</xdr:col>
      <xdr:colOff>533400</xdr:colOff>
      <xdr:row>41</xdr:row>
      <xdr:rowOff>6350</xdr:rowOff>
    </xdr:to>
    <xdr:sp macro="" textlink="">
      <xdr:nvSpPr>
        <xdr:cNvPr id="93" name="円/楕円 92"/>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94" name="テキスト ボックス 93"/>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110672</xdr:rowOff>
    </xdr:from>
    <xdr:to>
      <xdr:col>3</xdr:col>
      <xdr:colOff>330200</xdr:colOff>
      <xdr:row>41</xdr:row>
      <xdr:rowOff>40822</xdr:rowOff>
    </xdr:to>
    <xdr:sp macro="" textlink="">
      <xdr:nvSpPr>
        <xdr:cNvPr id="95" name="円/楕円 94"/>
        <xdr:cNvSpPr/>
      </xdr:nvSpPr>
      <xdr:spPr>
        <a:xfrm>
          <a:off x="2286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50999</xdr:rowOff>
    </xdr:from>
    <xdr:ext cx="762000" cy="259045"/>
    <xdr:sp macro="" textlink="">
      <xdr:nvSpPr>
        <xdr:cNvPr id="96" name="テキスト ボックス 95"/>
        <xdr:cNvSpPr txBox="1"/>
      </xdr:nvSpPr>
      <xdr:spPr>
        <a:xfrm>
          <a:off x="1955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97" name="円/楕円 96"/>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16527</xdr:rowOff>
    </xdr:from>
    <xdr:ext cx="762000" cy="259045"/>
    <xdr:sp macro="" textlink="">
      <xdr:nvSpPr>
        <xdr:cNvPr id="98" name="テキスト ボックス 97"/>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平成２</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年度については、起債元</a:t>
          </a:r>
          <a:r>
            <a:rPr lang="ja-JP" altLang="en-US" sz="1100">
              <a:solidFill>
                <a:schemeClr val="dk1"/>
              </a:solidFill>
              <a:effectLst/>
              <a:latin typeface="+mn-lt"/>
              <a:ea typeface="+mn-ea"/>
              <a:cs typeface="+mn-cs"/>
            </a:rPr>
            <a:t>金</a:t>
          </a:r>
          <a:r>
            <a:rPr lang="ja-JP" altLang="ja-JP" sz="1100">
              <a:solidFill>
                <a:schemeClr val="dk1"/>
              </a:solidFill>
              <a:effectLst/>
              <a:latin typeface="+mn-lt"/>
              <a:ea typeface="+mn-ea"/>
              <a:cs typeface="+mn-cs"/>
            </a:rPr>
            <a:t>償還金</a:t>
          </a:r>
          <a:r>
            <a:rPr lang="ja-JP" altLang="en-US" sz="1100">
              <a:solidFill>
                <a:schemeClr val="dk1"/>
              </a:solidFill>
              <a:effectLst/>
              <a:latin typeface="+mn-lt"/>
              <a:ea typeface="+mn-ea"/>
              <a:cs typeface="+mn-cs"/>
            </a:rPr>
            <a:t>の増</a:t>
          </a:r>
          <a:r>
            <a:rPr lang="ja-JP" altLang="ja-JP" sz="1100">
              <a:solidFill>
                <a:schemeClr val="dk1"/>
              </a:solidFill>
              <a:effectLst/>
              <a:latin typeface="+mn-lt"/>
              <a:ea typeface="+mn-ea"/>
              <a:cs typeface="+mn-cs"/>
            </a:rPr>
            <a:t>等があったものの</a:t>
          </a:r>
          <a:r>
            <a:rPr lang="ja-JP" altLang="en-US" sz="1100">
              <a:solidFill>
                <a:schemeClr val="dk1"/>
              </a:solidFill>
              <a:effectLst/>
              <a:latin typeface="+mn-lt"/>
              <a:ea typeface="+mn-ea"/>
              <a:cs typeface="+mn-cs"/>
            </a:rPr>
            <a:t>人件費や維持補修費の減、普通交付税の増額</a:t>
          </a:r>
          <a:r>
            <a:rPr lang="ja-JP" altLang="ja-JP" sz="1100">
              <a:solidFill>
                <a:schemeClr val="dk1"/>
              </a:solidFill>
              <a:effectLst/>
              <a:latin typeface="+mn-lt"/>
              <a:ea typeface="+mn-ea"/>
              <a:cs typeface="+mn-cs"/>
            </a:rPr>
            <a:t>などもあり、数値が</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しています。</a:t>
          </a:r>
          <a:endParaRPr lang="ja-JP" altLang="ja-JP" sz="1400">
            <a:effectLst/>
          </a:endParaRPr>
        </a:p>
        <a:p>
          <a:pPr eaLnBrk="1" fontAlgn="auto" latinLnBrk="0" hangingPunct="1"/>
          <a:r>
            <a:rPr lang="ja-JP" altLang="ja-JP" sz="1100">
              <a:solidFill>
                <a:schemeClr val="dk1"/>
              </a:solidFill>
              <a:effectLst/>
              <a:latin typeface="+mn-lt"/>
              <a:ea typeface="+mn-ea"/>
              <a:cs typeface="+mn-cs"/>
            </a:rPr>
            <a:t>　今後も財政環境が厳しくなっていくことが予想されますが、この間実施してきている行政改革等により数値の大幅な上昇は避けられてきており、引き続き、義務的経費の削減に努めているところです。</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158242</xdr:rowOff>
    </xdr:from>
    <xdr:to>
      <xdr:col>7</xdr:col>
      <xdr:colOff>152400</xdr:colOff>
      <xdr:row>65</xdr:row>
      <xdr:rowOff>152654</xdr:rowOff>
    </xdr:to>
    <xdr:cxnSp macro="">
      <xdr:nvCxnSpPr>
        <xdr:cNvPr id="126" name="直線コネクタ 125"/>
        <xdr:cNvCxnSpPr/>
      </xdr:nvCxnSpPr>
      <xdr:spPr>
        <a:xfrm flipV="1">
          <a:off x="4953000" y="10273792"/>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124731</xdr:rowOff>
    </xdr:from>
    <xdr:ext cx="762000" cy="259045"/>
    <xdr:sp macro="" textlink="">
      <xdr:nvSpPr>
        <xdr:cNvPr id="127" name="財政構造の弾力性最小値テキスト"/>
        <xdr:cNvSpPr txBox="1"/>
      </xdr:nvSpPr>
      <xdr:spPr>
        <a:xfrm>
          <a:off x="5041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7</xdr:col>
      <xdr:colOff>63500</xdr:colOff>
      <xdr:row>65</xdr:row>
      <xdr:rowOff>152654</xdr:rowOff>
    </xdr:from>
    <xdr:to>
      <xdr:col>7</xdr:col>
      <xdr:colOff>241300</xdr:colOff>
      <xdr:row>65</xdr:row>
      <xdr:rowOff>152654</xdr:rowOff>
    </xdr:to>
    <xdr:cxnSp macro="">
      <xdr:nvCxnSpPr>
        <xdr:cNvPr id="128" name="直線コネクタ 127"/>
        <xdr:cNvCxnSpPr/>
      </xdr:nvCxnSpPr>
      <xdr:spPr>
        <a:xfrm>
          <a:off x="4864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73169</xdr:rowOff>
    </xdr:from>
    <xdr:ext cx="762000" cy="259045"/>
    <xdr:sp macro="" textlink="">
      <xdr:nvSpPr>
        <xdr:cNvPr id="129"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59</xdr:row>
      <xdr:rowOff>158242</xdr:rowOff>
    </xdr:from>
    <xdr:to>
      <xdr:col>7</xdr:col>
      <xdr:colOff>241300</xdr:colOff>
      <xdr:row>59</xdr:row>
      <xdr:rowOff>158242</xdr:rowOff>
    </xdr:to>
    <xdr:cxnSp macro="">
      <xdr:nvCxnSpPr>
        <xdr:cNvPr id="130" name="直線コネクタ 129"/>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99822</xdr:rowOff>
    </xdr:from>
    <xdr:to>
      <xdr:col>7</xdr:col>
      <xdr:colOff>152400</xdr:colOff>
      <xdr:row>64</xdr:row>
      <xdr:rowOff>58674</xdr:rowOff>
    </xdr:to>
    <xdr:cxnSp macro="">
      <xdr:nvCxnSpPr>
        <xdr:cNvPr id="131" name="直線コネクタ 130"/>
        <xdr:cNvCxnSpPr/>
      </xdr:nvCxnSpPr>
      <xdr:spPr>
        <a:xfrm flipV="1">
          <a:off x="4114800" y="10901172"/>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12463</xdr:rowOff>
    </xdr:from>
    <xdr:ext cx="762000" cy="259045"/>
    <xdr:sp macro="" textlink="">
      <xdr:nvSpPr>
        <xdr:cNvPr id="132" name="財政構造の弾力性平均値テキスト"/>
        <xdr:cNvSpPr txBox="1"/>
      </xdr:nvSpPr>
      <xdr:spPr>
        <a:xfrm>
          <a:off x="5041900" y="106423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167386</xdr:rowOff>
    </xdr:from>
    <xdr:to>
      <xdr:col>7</xdr:col>
      <xdr:colOff>203200</xdr:colOff>
      <xdr:row>63</xdr:row>
      <xdr:rowOff>97536</xdr:rowOff>
    </xdr:to>
    <xdr:sp macro="" textlink="">
      <xdr:nvSpPr>
        <xdr:cNvPr id="133" name="フローチャート : 判断 132"/>
        <xdr:cNvSpPr/>
      </xdr:nvSpPr>
      <xdr:spPr>
        <a:xfrm>
          <a:off x="4902200" y="1079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75692</xdr:rowOff>
    </xdr:from>
    <xdr:to>
      <xdr:col>6</xdr:col>
      <xdr:colOff>0</xdr:colOff>
      <xdr:row>64</xdr:row>
      <xdr:rowOff>58674</xdr:rowOff>
    </xdr:to>
    <xdr:cxnSp macro="">
      <xdr:nvCxnSpPr>
        <xdr:cNvPr id="134" name="直線コネクタ 133"/>
        <xdr:cNvCxnSpPr/>
      </xdr:nvCxnSpPr>
      <xdr:spPr>
        <a:xfrm>
          <a:off x="3225800" y="10877042"/>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15240</xdr:rowOff>
    </xdr:from>
    <xdr:to>
      <xdr:col>6</xdr:col>
      <xdr:colOff>50800</xdr:colOff>
      <xdr:row>63</xdr:row>
      <xdr:rowOff>116840</xdr:rowOff>
    </xdr:to>
    <xdr:sp macro="" textlink="">
      <xdr:nvSpPr>
        <xdr:cNvPr id="135" name="フローチャート : 判断 134"/>
        <xdr:cNvSpPr/>
      </xdr:nvSpPr>
      <xdr:spPr>
        <a:xfrm>
          <a:off x="4064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127017</xdr:rowOff>
    </xdr:from>
    <xdr:ext cx="736600" cy="259045"/>
    <xdr:sp macro="" textlink="">
      <xdr:nvSpPr>
        <xdr:cNvPr id="136" name="テキスト ボックス 135"/>
        <xdr:cNvSpPr txBox="1"/>
      </xdr:nvSpPr>
      <xdr:spPr>
        <a:xfrm>
          <a:off x="3733800" y="1058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75692</xdr:rowOff>
    </xdr:from>
    <xdr:to>
      <xdr:col>4</xdr:col>
      <xdr:colOff>482600</xdr:colOff>
      <xdr:row>63</xdr:row>
      <xdr:rowOff>80518</xdr:rowOff>
    </xdr:to>
    <xdr:cxnSp macro="">
      <xdr:nvCxnSpPr>
        <xdr:cNvPr id="137" name="直線コネクタ 136"/>
        <xdr:cNvCxnSpPr/>
      </xdr:nvCxnSpPr>
      <xdr:spPr>
        <a:xfrm flipV="1">
          <a:off x="2336800" y="1087704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94996</xdr:rowOff>
    </xdr:from>
    <xdr:to>
      <xdr:col>4</xdr:col>
      <xdr:colOff>533400</xdr:colOff>
      <xdr:row>63</xdr:row>
      <xdr:rowOff>25146</xdr:rowOff>
    </xdr:to>
    <xdr:sp macro="" textlink="">
      <xdr:nvSpPr>
        <xdr:cNvPr id="138" name="フローチャート : 判断 137"/>
        <xdr:cNvSpPr/>
      </xdr:nvSpPr>
      <xdr:spPr>
        <a:xfrm>
          <a:off x="3175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35323</xdr:rowOff>
    </xdr:from>
    <xdr:ext cx="762000" cy="259045"/>
    <xdr:sp macro="" textlink="">
      <xdr:nvSpPr>
        <xdr:cNvPr id="139" name="テキスト ボックス 138"/>
        <xdr:cNvSpPr txBox="1"/>
      </xdr:nvSpPr>
      <xdr:spPr>
        <a:xfrm>
          <a:off x="2844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169926</xdr:rowOff>
    </xdr:from>
    <xdr:to>
      <xdr:col>3</xdr:col>
      <xdr:colOff>279400</xdr:colOff>
      <xdr:row>63</xdr:row>
      <xdr:rowOff>80518</xdr:rowOff>
    </xdr:to>
    <xdr:cxnSp macro="">
      <xdr:nvCxnSpPr>
        <xdr:cNvPr id="140" name="直線コネクタ 139"/>
        <xdr:cNvCxnSpPr/>
      </xdr:nvCxnSpPr>
      <xdr:spPr>
        <a:xfrm>
          <a:off x="1447800" y="1079982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109474</xdr:rowOff>
    </xdr:from>
    <xdr:to>
      <xdr:col>3</xdr:col>
      <xdr:colOff>330200</xdr:colOff>
      <xdr:row>63</xdr:row>
      <xdr:rowOff>39624</xdr:rowOff>
    </xdr:to>
    <xdr:sp macro="" textlink="">
      <xdr:nvSpPr>
        <xdr:cNvPr id="141" name="フローチャート : 判断 140"/>
        <xdr:cNvSpPr/>
      </xdr:nvSpPr>
      <xdr:spPr>
        <a:xfrm>
          <a:off x="2286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49801</xdr:rowOff>
    </xdr:from>
    <xdr:ext cx="762000" cy="259045"/>
    <xdr:sp macro="" textlink="">
      <xdr:nvSpPr>
        <xdr:cNvPr id="142" name="テキスト ボックス 141"/>
        <xdr:cNvSpPr txBox="1"/>
      </xdr:nvSpPr>
      <xdr:spPr>
        <a:xfrm>
          <a:off x="1955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133604</xdr:rowOff>
    </xdr:from>
    <xdr:to>
      <xdr:col>2</xdr:col>
      <xdr:colOff>127000</xdr:colOff>
      <xdr:row>63</xdr:row>
      <xdr:rowOff>63754</xdr:rowOff>
    </xdr:to>
    <xdr:sp macro="" textlink="">
      <xdr:nvSpPr>
        <xdr:cNvPr id="143" name="フローチャート : 判断 142"/>
        <xdr:cNvSpPr/>
      </xdr:nvSpPr>
      <xdr:spPr>
        <a:xfrm>
          <a:off x="1397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48531</xdr:rowOff>
    </xdr:from>
    <xdr:ext cx="762000" cy="259045"/>
    <xdr:sp macro="" textlink="">
      <xdr:nvSpPr>
        <xdr:cNvPr id="144" name="テキスト ボックス 143"/>
        <xdr:cNvSpPr txBox="1"/>
      </xdr:nvSpPr>
      <xdr:spPr>
        <a:xfrm>
          <a:off x="1066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50" name="円/楕円 149"/>
        <xdr:cNvSpPr/>
      </xdr:nvSpPr>
      <xdr:spPr>
        <a:xfrm>
          <a:off x="49022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21099</xdr:rowOff>
    </xdr:from>
    <xdr:ext cx="762000" cy="259045"/>
    <xdr:sp macro="" textlink="">
      <xdr:nvSpPr>
        <xdr:cNvPr id="151" name="財政構造の弾力性該当値テキスト"/>
        <xdr:cNvSpPr txBox="1"/>
      </xdr:nvSpPr>
      <xdr:spPr>
        <a:xfrm>
          <a:off x="5041900" y="1082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7874</xdr:rowOff>
    </xdr:from>
    <xdr:to>
      <xdr:col>6</xdr:col>
      <xdr:colOff>50800</xdr:colOff>
      <xdr:row>64</xdr:row>
      <xdr:rowOff>109474</xdr:rowOff>
    </xdr:to>
    <xdr:sp macro="" textlink="">
      <xdr:nvSpPr>
        <xdr:cNvPr id="152" name="円/楕円 151"/>
        <xdr:cNvSpPr/>
      </xdr:nvSpPr>
      <xdr:spPr>
        <a:xfrm>
          <a:off x="4064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94251</xdr:rowOff>
    </xdr:from>
    <xdr:ext cx="736600" cy="259045"/>
    <xdr:sp macro="" textlink="">
      <xdr:nvSpPr>
        <xdr:cNvPr id="153" name="テキスト ボックス 152"/>
        <xdr:cNvSpPr txBox="1"/>
      </xdr:nvSpPr>
      <xdr:spPr>
        <a:xfrm>
          <a:off x="3733800" y="1106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24892</xdr:rowOff>
    </xdr:from>
    <xdr:to>
      <xdr:col>4</xdr:col>
      <xdr:colOff>533400</xdr:colOff>
      <xdr:row>63</xdr:row>
      <xdr:rowOff>126492</xdr:rowOff>
    </xdr:to>
    <xdr:sp macro="" textlink="">
      <xdr:nvSpPr>
        <xdr:cNvPr id="154" name="円/楕円 153"/>
        <xdr:cNvSpPr/>
      </xdr:nvSpPr>
      <xdr:spPr>
        <a:xfrm>
          <a:off x="3175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111269</xdr:rowOff>
    </xdr:from>
    <xdr:ext cx="762000" cy="259045"/>
    <xdr:sp macro="" textlink="">
      <xdr:nvSpPr>
        <xdr:cNvPr id="155" name="テキスト ボックス 154"/>
        <xdr:cNvSpPr txBox="1"/>
      </xdr:nvSpPr>
      <xdr:spPr>
        <a:xfrm>
          <a:off x="2844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29718</xdr:rowOff>
    </xdr:from>
    <xdr:to>
      <xdr:col>3</xdr:col>
      <xdr:colOff>330200</xdr:colOff>
      <xdr:row>63</xdr:row>
      <xdr:rowOff>131318</xdr:rowOff>
    </xdr:to>
    <xdr:sp macro="" textlink="">
      <xdr:nvSpPr>
        <xdr:cNvPr id="156" name="円/楕円 155"/>
        <xdr:cNvSpPr/>
      </xdr:nvSpPr>
      <xdr:spPr>
        <a:xfrm>
          <a:off x="2286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116095</xdr:rowOff>
    </xdr:from>
    <xdr:ext cx="762000" cy="259045"/>
    <xdr:sp macro="" textlink="">
      <xdr:nvSpPr>
        <xdr:cNvPr id="157" name="テキスト ボックス 156"/>
        <xdr:cNvSpPr txBox="1"/>
      </xdr:nvSpPr>
      <xdr:spPr>
        <a:xfrm>
          <a:off x="1955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119126</xdr:rowOff>
    </xdr:from>
    <xdr:to>
      <xdr:col>2</xdr:col>
      <xdr:colOff>127000</xdr:colOff>
      <xdr:row>63</xdr:row>
      <xdr:rowOff>49276</xdr:rowOff>
    </xdr:to>
    <xdr:sp macro="" textlink="">
      <xdr:nvSpPr>
        <xdr:cNvPr id="158" name="円/楕円 157"/>
        <xdr:cNvSpPr/>
      </xdr:nvSpPr>
      <xdr:spPr>
        <a:xfrm>
          <a:off x="1397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59453</xdr:rowOff>
    </xdr:from>
    <xdr:ext cx="762000" cy="259045"/>
    <xdr:sp macro="" textlink="">
      <xdr:nvSpPr>
        <xdr:cNvPr id="159" name="テキスト ボックス 158"/>
        <xdr:cNvSpPr txBox="1"/>
      </xdr:nvSpPr>
      <xdr:spPr>
        <a:xfrm>
          <a:off x="1066800" y="1051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[223,217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人件費・物件費及び維持補修費の合計額の人口１人当たりの金額が類似団体を上回っているのは、公共施設も多く、自然環境保全部局など、他の自治体には例を見ない行政部門があることや、施設の維持管理について、指定管理者制度等の導入により委託化を推進していることなどによるものです。今後も引き続き民間活力の導入を推進していくことや、人件費・物件費・維持補修費について「第５次行政改革」への取り組みを通じて、義務的経費の削減に努めているところです。</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18755</xdr:rowOff>
    </xdr:from>
    <xdr:to>
      <xdr:col>7</xdr:col>
      <xdr:colOff>152400</xdr:colOff>
      <xdr:row>88</xdr:row>
      <xdr:rowOff>68737</xdr:rowOff>
    </xdr:to>
    <xdr:cxnSp macro="">
      <xdr:nvCxnSpPr>
        <xdr:cNvPr id="187" name="直線コネクタ 186"/>
        <xdr:cNvCxnSpPr/>
      </xdr:nvCxnSpPr>
      <xdr:spPr>
        <a:xfrm flipV="1">
          <a:off x="4953000" y="13906205"/>
          <a:ext cx="0" cy="12501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40814</xdr:rowOff>
    </xdr:from>
    <xdr:ext cx="762000" cy="259045"/>
    <xdr:sp macro="" textlink="">
      <xdr:nvSpPr>
        <xdr:cNvPr id="188" name="人件費・物件費等の状況最小値テキスト"/>
        <xdr:cNvSpPr txBox="1"/>
      </xdr:nvSpPr>
      <xdr:spPr>
        <a:xfrm>
          <a:off x="5041900" y="1512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364,243</a:t>
          </a:r>
          <a:endParaRPr kumimoji="1" lang="ja-JP" altLang="en-US" sz="1000" b="1">
            <a:latin typeface="ＭＳ Ｐゴシック"/>
          </a:endParaRPr>
        </a:p>
      </xdr:txBody>
    </xdr:sp>
    <xdr:clientData/>
  </xdr:oneCellAnchor>
  <xdr:twoCellAnchor>
    <xdr:from>
      <xdr:col>7</xdr:col>
      <xdr:colOff>63500</xdr:colOff>
      <xdr:row>88</xdr:row>
      <xdr:rowOff>68737</xdr:rowOff>
    </xdr:from>
    <xdr:to>
      <xdr:col>7</xdr:col>
      <xdr:colOff>241300</xdr:colOff>
      <xdr:row>88</xdr:row>
      <xdr:rowOff>68737</xdr:rowOff>
    </xdr:to>
    <xdr:cxnSp macro="">
      <xdr:nvCxnSpPr>
        <xdr:cNvPr id="189" name="直線コネクタ 188"/>
        <xdr:cNvCxnSpPr/>
      </xdr:nvCxnSpPr>
      <xdr:spPr>
        <a:xfrm>
          <a:off x="4864100" y="1515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105132</xdr:rowOff>
    </xdr:from>
    <xdr:ext cx="762000" cy="259045"/>
    <xdr:sp macro="" textlink="">
      <xdr:nvSpPr>
        <xdr:cNvPr id="190" name="人件費・物件費等の状況最大値テキスト"/>
        <xdr:cNvSpPr txBox="1"/>
      </xdr:nvSpPr>
      <xdr:spPr>
        <a:xfrm>
          <a:off x="5041900" y="1364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105,202</a:t>
          </a:r>
          <a:endParaRPr kumimoji="1" lang="ja-JP" altLang="en-US" sz="1000" b="1">
            <a:latin typeface="ＭＳ Ｐゴシック"/>
          </a:endParaRPr>
        </a:p>
      </xdr:txBody>
    </xdr:sp>
    <xdr:clientData/>
  </xdr:oneCellAnchor>
  <xdr:twoCellAnchor>
    <xdr:from>
      <xdr:col>7</xdr:col>
      <xdr:colOff>63500</xdr:colOff>
      <xdr:row>81</xdr:row>
      <xdr:rowOff>18755</xdr:rowOff>
    </xdr:from>
    <xdr:to>
      <xdr:col>7</xdr:col>
      <xdr:colOff>241300</xdr:colOff>
      <xdr:row>81</xdr:row>
      <xdr:rowOff>18755</xdr:rowOff>
    </xdr:to>
    <xdr:cxnSp macro="">
      <xdr:nvCxnSpPr>
        <xdr:cNvPr id="191" name="直線コネクタ 190"/>
        <xdr:cNvCxnSpPr/>
      </xdr:nvCxnSpPr>
      <xdr:spPr>
        <a:xfrm>
          <a:off x="4864100" y="1390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73946</xdr:rowOff>
    </xdr:from>
    <xdr:to>
      <xdr:col>7</xdr:col>
      <xdr:colOff>152400</xdr:colOff>
      <xdr:row>84</xdr:row>
      <xdr:rowOff>84210</xdr:rowOff>
    </xdr:to>
    <xdr:cxnSp macro="">
      <xdr:nvCxnSpPr>
        <xdr:cNvPr id="192" name="直線コネクタ 191"/>
        <xdr:cNvCxnSpPr/>
      </xdr:nvCxnSpPr>
      <xdr:spPr>
        <a:xfrm flipV="1">
          <a:off x="4114800" y="14475746"/>
          <a:ext cx="838200" cy="1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20679</xdr:rowOff>
    </xdr:from>
    <xdr:ext cx="762000" cy="259045"/>
    <xdr:sp macro="" textlink="">
      <xdr:nvSpPr>
        <xdr:cNvPr id="193" name="人件費・物件費等の状況平均値テキスト"/>
        <xdr:cNvSpPr txBox="1"/>
      </xdr:nvSpPr>
      <xdr:spPr>
        <a:xfrm>
          <a:off x="5041900" y="14079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183,755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4152</xdr:rowOff>
    </xdr:from>
    <xdr:to>
      <xdr:col>7</xdr:col>
      <xdr:colOff>203200</xdr:colOff>
      <xdr:row>83</xdr:row>
      <xdr:rowOff>105752</xdr:rowOff>
    </xdr:to>
    <xdr:sp macro="" textlink="">
      <xdr:nvSpPr>
        <xdr:cNvPr id="194" name="フローチャート : 判断 193"/>
        <xdr:cNvSpPr/>
      </xdr:nvSpPr>
      <xdr:spPr>
        <a:xfrm>
          <a:off x="4902200" y="1423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154093</xdr:rowOff>
    </xdr:from>
    <xdr:to>
      <xdr:col>6</xdr:col>
      <xdr:colOff>0</xdr:colOff>
      <xdr:row>84</xdr:row>
      <xdr:rowOff>84210</xdr:rowOff>
    </xdr:to>
    <xdr:cxnSp macro="">
      <xdr:nvCxnSpPr>
        <xdr:cNvPr id="195" name="直線コネクタ 194"/>
        <xdr:cNvCxnSpPr/>
      </xdr:nvCxnSpPr>
      <xdr:spPr>
        <a:xfrm>
          <a:off x="3225800" y="14384443"/>
          <a:ext cx="889000" cy="10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50887</xdr:rowOff>
    </xdr:from>
    <xdr:to>
      <xdr:col>6</xdr:col>
      <xdr:colOff>50800</xdr:colOff>
      <xdr:row>83</xdr:row>
      <xdr:rowOff>152487</xdr:rowOff>
    </xdr:to>
    <xdr:sp macro="" textlink="">
      <xdr:nvSpPr>
        <xdr:cNvPr id="196" name="フローチャート : 判断 195"/>
        <xdr:cNvSpPr/>
      </xdr:nvSpPr>
      <xdr:spPr>
        <a:xfrm>
          <a:off x="4064000" y="1428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162664</xdr:rowOff>
    </xdr:from>
    <xdr:ext cx="736600" cy="259045"/>
    <xdr:sp macro="" textlink="">
      <xdr:nvSpPr>
        <xdr:cNvPr id="197" name="テキスト ボックス 196"/>
        <xdr:cNvSpPr txBox="1"/>
      </xdr:nvSpPr>
      <xdr:spPr>
        <a:xfrm>
          <a:off x="3733800" y="14050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145376</xdr:rowOff>
    </xdr:from>
    <xdr:to>
      <xdr:col>4</xdr:col>
      <xdr:colOff>482600</xdr:colOff>
      <xdr:row>83</xdr:row>
      <xdr:rowOff>154093</xdr:rowOff>
    </xdr:to>
    <xdr:cxnSp macro="">
      <xdr:nvCxnSpPr>
        <xdr:cNvPr id="198" name="直線コネクタ 197"/>
        <xdr:cNvCxnSpPr/>
      </xdr:nvCxnSpPr>
      <xdr:spPr>
        <a:xfrm>
          <a:off x="2336800" y="14375726"/>
          <a:ext cx="889000" cy="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14016</xdr:rowOff>
    </xdr:from>
    <xdr:to>
      <xdr:col>4</xdr:col>
      <xdr:colOff>533400</xdr:colOff>
      <xdr:row>83</xdr:row>
      <xdr:rowOff>115616</xdr:rowOff>
    </xdr:to>
    <xdr:sp macro="" textlink="">
      <xdr:nvSpPr>
        <xdr:cNvPr id="199" name="フローチャート : 判断 198"/>
        <xdr:cNvSpPr/>
      </xdr:nvSpPr>
      <xdr:spPr>
        <a:xfrm>
          <a:off x="3175000" y="1424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125793</xdr:rowOff>
    </xdr:from>
    <xdr:ext cx="762000" cy="259045"/>
    <xdr:sp macro="" textlink="">
      <xdr:nvSpPr>
        <xdr:cNvPr id="200" name="テキスト ボックス 199"/>
        <xdr:cNvSpPr txBox="1"/>
      </xdr:nvSpPr>
      <xdr:spPr>
        <a:xfrm>
          <a:off x="2844800" y="1401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109322</xdr:rowOff>
    </xdr:from>
    <xdr:to>
      <xdr:col>3</xdr:col>
      <xdr:colOff>279400</xdr:colOff>
      <xdr:row>83</xdr:row>
      <xdr:rowOff>145376</xdr:rowOff>
    </xdr:to>
    <xdr:cxnSp macro="">
      <xdr:nvCxnSpPr>
        <xdr:cNvPr id="201" name="直線コネクタ 200"/>
        <xdr:cNvCxnSpPr/>
      </xdr:nvCxnSpPr>
      <xdr:spPr>
        <a:xfrm>
          <a:off x="1447800" y="14339672"/>
          <a:ext cx="889000" cy="3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1701</xdr:rowOff>
    </xdr:from>
    <xdr:to>
      <xdr:col>3</xdr:col>
      <xdr:colOff>330200</xdr:colOff>
      <xdr:row>83</xdr:row>
      <xdr:rowOff>103301</xdr:rowOff>
    </xdr:to>
    <xdr:sp macro="" textlink="">
      <xdr:nvSpPr>
        <xdr:cNvPr id="202" name="フローチャート : 判断 201"/>
        <xdr:cNvSpPr/>
      </xdr:nvSpPr>
      <xdr:spPr>
        <a:xfrm>
          <a:off x="2286000" y="1423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113478</xdr:rowOff>
    </xdr:from>
    <xdr:ext cx="762000" cy="259045"/>
    <xdr:sp macro="" textlink="">
      <xdr:nvSpPr>
        <xdr:cNvPr id="203" name="テキスト ボックス 202"/>
        <xdr:cNvSpPr txBox="1"/>
      </xdr:nvSpPr>
      <xdr:spPr>
        <a:xfrm>
          <a:off x="1955800" y="14000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170954</xdr:rowOff>
    </xdr:from>
    <xdr:to>
      <xdr:col>2</xdr:col>
      <xdr:colOff>127000</xdr:colOff>
      <xdr:row>83</xdr:row>
      <xdr:rowOff>101104</xdr:rowOff>
    </xdr:to>
    <xdr:sp macro="" textlink="">
      <xdr:nvSpPr>
        <xdr:cNvPr id="204" name="フローチャート : 判断 203"/>
        <xdr:cNvSpPr/>
      </xdr:nvSpPr>
      <xdr:spPr>
        <a:xfrm>
          <a:off x="1397000" y="1422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111281</xdr:rowOff>
    </xdr:from>
    <xdr:ext cx="762000" cy="259045"/>
    <xdr:sp macro="" textlink="">
      <xdr:nvSpPr>
        <xdr:cNvPr id="205" name="テキスト ボックス 204"/>
        <xdr:cNvSpPr txBox="1"/>
      </xdr:nvSpPr>
      <xdr:spPr>
        <a:xfrm>
          <a:off x="1066800" y="1399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23146</xdr:rowOff>
    </xdr:from>
    <xdr:to>
      <xdr:col>7</xdr:col>
      <xdr:colOff>203200</xdr:colOff>
      <xdr:row>84</xdr:row>
      <xdr:rowOff>124746</xdr:rowOff>
    </xdr:to>
    <xdr:sp macro="" textlink="">
      <xdr:nvSpPr>
        <xdr:cNvPr id="211" name="円/楕円 210"/>
        <xdr:cNvSpPr/>
      </xdr:nvSpPr>
      <xdr:spPr>
        <a:xfrm>
          <a:off x="4902200" y="1442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166673</xdr:rowOff>
    </xdr:from>
    <xdr:ext cx="762000" cy="259045"/>
    <xdr:sp macro="" textlink="">
      <xdr:nvSpPr>
        <xdr:cNvPr id="212" name="人件費・物件費等の状況該当値テキスト"/>
        <xdr:cNvSpPr txBox="1"/>
      </xdr:nvSpPr>
      <xdr:spPr>
        <a:xfrm>
          <a:off x="5041900" y="14397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223,217</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33410</xdr:rowOff>
    </xdr:from>
    <xdr:to>
      <xdr:col>6</xdr:col>
      <xdr:colOff>50800</xdr:colOff>
      <xdr:row>84</xdr:row>
      <xdr:rowOff>135010</xdr:rowOff>
    </xdr:to>
    <xdr:sp macro="" textlink="">
      <xdr:nvSpPr>
        <xdr:cNvPr id="213" name="円/楕円 212"/>
        <xdr:cNvSpPr/>
      </xdr:nvSpPr>
      <xdr:spPr>
        <a:xfrm>
          <a:off x="4064000" y="144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119787</xdr:rowOff>
    </xdr:from>
    <xdr:ext cx="736600" cy="259045"/>
    <xdr:sp macro="" textlink="">
      <xdr:nvSpPr>
        <xdr:cNvPr id="214" name="テキスト ボックス 213"/>
        <xdr:cNvSpPr txBox="1"/>
      </xdr:nvSpPr>
      <xdr:spPr>
        <a:xfrm>
          <a:off x="3733800" y="14521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225,344</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103293</xdr:rowOff>
    </xdr:from>
    <xdr:to>
      <xdr:col>4</xdr:col>
      <xdr:colOff>533400</xdr:colOff>
      <xdr:row>84</xdr:row>
      <xdr:rowOff>33443</xdr:rowOff>
    </xdr:to>
    <xdr:sp macro="" textlink="">
      <xdr:nvSpPr>
        <xdr:cNvPr id="215" name="円/楕円 214"/>
        <xdr:cNvSpPr/>
      </xdr:nvSpPr>
      <xdr:spPr>
        <a:xfrm>
          <a:off x="3175000" y="1433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18220</xdr:rowOff>
    </xdr:from>
    <xdr:ext cx="762000" cy="259045"/>
    <xdr:sp macro="" textlink="">
      <xdr:nvSpPr>
        <xdr:cNvPr id="216" name="テキスト ボックス 215"/>
        <xdr:cNvSpPr txBox="1"/>
      </xdr:nvSpPr>
      <xdr:spPr>
        <a:xfrm>
          <a:off x="2844800" y="14420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204,298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94576</xdr:rowOff>
    </xdr:from>
    <xdr:to>
      <xdr:col>3</xdr:col>
      <xdr:colOff>330200</xdr:colOff>
      <xdr:row>84</xdr:row>
      <xdr:rowOff>24726</xdr:rowOff>
    </xdr:to>
    <xdr:sp macro="" textlink="">
      <xdr:nvSpPr>
        <xdr:cNvPr id="217" name="円/楕円 216"/>
        <xdr:cNvSpPr/>
      </xdr:nvSpPr>
      <xdr:spPr>
        <a:xfrm>
          <a:off x="2286000" y="1432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9503</xdr:rowOff>
    </xdr:from>
    <xdr:ext cx="762000" cy="259045"/>
    <xdr:sp macro="" textlink="">
      <xdr:nvSpPr>
        <xdr:cNvPr id="218" name="テキスト ボックス 217"/>
        <xdr:cNvSpPr txBox="1"/>
      </xdr:nvSpPr>
      <xdr:spPr>
        <a:xfrm>
          <a:off x="1955800" y="1441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202,492</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58522</xdr:rowOff>
    </xdr:from>
    <xdr:to>
      <xdr:col>2</xdr:col>
      <xdr:colOff>127000</xdr:colOff>
      <xdr:row>83</xdr:row>
      <xdr:rowOff>160122</xdr:rowOff>
    </xdr:to>
    <xdr:sp macro="" textlink="">
      <xdr:nvSpPr>
        <xdr:cNvPr id="219" name="円/楕円 218"/>
        <xdr:cNvSpPr/>
      </xdr:nvSpPr>
      <xdr:spPr>
        <a:xfrm>
          <a:off x="1397000" y="1428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144899</xdr:rowOff>
    </xdr:from>
    <xdr:ext cx="762000" cy="259045"/>
    <xdr:sp macro="" textlink="">
      <xdr:nvSpPr>
        <xdr:cNvPr id="220" name="テキスト ボックス 219"/>
        <xdr:cNvSpPr txBox="1"/>
      </xdr:nvSpPr>
      <xdr:spPr>
        <a:xfrm>
          <a:off x="1066800" y="143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195,021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国家公務員の給与との比較の指数であるラスパイレス指数は</a:t>
          </a:r>
          <a:r>
            <a:rPr lang="ja-JP" altLang="en-US" sz="1100" b="0" i="0" baseline="0">
              <a:solidFill>
                <a:schemeClr val="dk1"/>
              </a:solidFill>
              <a:effectLst/>
              <a:latin typeface="+mn-lt"/>
              <a:ea typeface="+mn-ea"/>
              <a:cs typeface="+mn-cs"/>
            </a:rPr>
            <a:t>前年度より若干上昇し</a:t>
          </a:r>
          <a:r>
            <a:rPr lang="en-US" altLang="ja-JP" sz="1100" b="0" i="0" baseline="0">
              <a:solidFill>
                <a:schemeClr val="dk1"/>
              </a:solidFill>
              <a:effectLst/>
              <a:latin typeface="+mn-lt"/>
              <a:ea typeface="+mn-ea"/>
              <a:cs typeface="+mn-cs"/>
            </a:rPr>
            <a:t>96.7</a:t>
          </a:r>
          <a:r>
            <a:rPr lang="ja-JP" altLang="ja-JP" sz="1100" b="0" i="0" baseline="0">
              <a:solidFill>
                <a:schemeClr val="dk1"/>
              </a:solidFill>
              <a:effectLst/>
              <a:latin typeface="+mn-lt"/>
              <a:ea typeface="+mn-ea"/>
              <a:cs typeface="+mn-cs"/>
            </a:rPr>
            <a:t>となっています。</a:t>
          </a:r>
          <a:endParaRPr lang="ja-JP" altLang="ja-JP" sz="1400">
            <a:effectLst/>
          </a:endParaRPr>
        </a:p>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年度は国の要請による給与削減を行ったことにより、ラスパイレス指数は</a:t>
          </a:r>
          <a:r>
            <a:rPr lang="en-US" altLang="ja-JP" sz="1100" b="0" i="0" baseline="0">
              <a:solidFill>
                <a:schemeClr val="dk1"/>
              </a:solidFill>
              <a:effectLst/>
              <a:latin typeface="+mn-lt"/>
              <a:ea typeface="+mn-ea"/>
              <a:cs typeface="+mn-cs"/>
            </a:rPr>
            <a:t>96.8</a:t>
          </a:r>
          <a:r>
            <a:rPr lang="ja-JP" altLang="ja-JP" sz="1100" b="0" i="0" baseline="0">
              <a:solidFill>
                <a:schemeClr val="dk1"/>
              </a:solidFill>
              <a:effectLst/>
              <a:latin typeface="+mn-lt"/>
              <a:ea typeface="+mn-ea"/>
              <a:cs typeface="+mn-cs"/>
            </a:rPr>
            <a:t>となっていますが、平成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年度及び平成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年度については、臨時特例に関する法律により国家公務員給与が削減されている額との比較となっているため、ラスパイレス指数はそれぞれ</a:t>
          </a:r>
          <a:r>
            <a:rPr lang="en-US" altLang="ja-JP" sz="1100" b="0" i="0" baseline="0">
              <a:solidFill>
                <a:schemeClr val="dk1"/>
              </a:solidFill>
              <a:effectLst/>
              <a:latin typeface="+mn-lt"/>
              <a:ea typeface="+mn-ea"/>
              <a:cs typeface="+mn-cs"/>
            </a:rPr>
            <a:t>105.0</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104.7</a:t>
          </a:r>
          <a:r>
            <a:rPr lang="ja-JP" altLang="ja-JP" sz="1100" b="0" i="0" baseline="0">
              <a:solidFill>
                <a:schemeClr val="dk1"/>
              </a:solidFill>
              <a:effectLst/>
              <a:latin typeface="+mn-lt"/>
              <a:ea typeface="+mn-ea"/>
              <a:cs typeface="+mn-cs"/>
            </a:rPr>
            <a:t>となっており、国家公務員が給与削減される前の額での比較（参考値）はそれぞれ、</a:t>
          </a:r>
          <a:r>
            <a:rPr lang="en-US" altLang="ja-JP" sz="1100" b="0" i="0" baseline="0">
              <a:solidFill>
                <a:schemeClr val="dk1"/>
              </a:solidFill>
              <a:effectLst/>
              <a:latin typeface="+mn-lt"/>
              <a:ea typeface="+mn-ea"/>
              <a:cs typeface="+mn-cs"/>
            </a:rPr>
            <a:t>97.0</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96.7</a:t>
          </a:r>
          <a:r>
            <a:rPr lang="ja-JP" altLang="ja-JP" sz="1100" b="0" i="0" baseline="0">
              <a:solidFill>
                <a:schemeClr val="dk1"/>
              </a:solidFill>
              <a:effectLst/>
              <a:latin typeface="+mn-lt"/>
              <a:ea typeface="+mn-ea"/>
              <a:cs typeface="+mn-cs"/>
            </a:rPr>
            <a:t>となっています。</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引き続き、現在の「第５次行政改革」を実施する中で、職員定数や給与の適正化に努めます。</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51102</xdr:rowOff>
    </xdr:from>
    <xdr:to>
      <xdr:col>24</xdr:col>
      <xdr:colOff>558800</xdr:colOff>
      <xdr:row>86</xdr:row>
      <xdr:rowOff>136071</xdr:rowOff>
    </xdr:to>
    <xdr:cxnSp macro="">
      <xdr:nvCxnSpPr>
        <xdr:cNvPr id="251" name="直線コネクタ 250"/>
        <xdr:cNvCxnSpPr/>
      </xdr:nvCxnSpPr>
      <xdr:spPr>
        <a:xfrm flipV="1">
          <a:off x="17018000" y="13938552"/>
          <a:ext cx="0" cy="9422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108148</xdr:rowOff>
    </xdr:from>
    <xdr:ext cx="762000" cy="259045"/>
    <xdr:sp macro="" textlink="">
      <xdr:nvSpPr>
        <xdr:cNvPr id="252" name="給与水準   （国との比較）最小値テキスト"/>
        <xdr:cNvSpPr txBox="1"/>
      </xdr:nvSpPr>
      <xdr:spPr>
        <a:xfrm>
          <a:off x="17106900" y="14852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24</xdr:col>
      <xdr:colOff>469900</xdr:colOff>
      <xdr:row>86</xdr:row>
      <xdr:rowOff>136071</xdr:rowOff>
    </xdr:from>
    <xdr:to>
      <xdr:col>24</xdr:col>
      <xdr:colOff>647700</xdr:colOff>
      <xdr:row>86</xdr:row>
      <xdr:rowOff>136071</xdr:rowOff>
    </xdr:to>
    <xdr:cxnSp macro="">
      <xdr:nvCxnSpPr>
        <xdr:cNvPr id="253" name="直線コネクタ 252"/>
        <xdr:cNvCxnSpPr/>
      </xdr:nvCxnSpPr>
      <xdr:spPr>
        <a:xfrm>
          <a:off x="169291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137479</xdr:rowOff>
    </xdr:from>
    <xdr:ext cx="762000" cy="259045"/>
    <xdr:sp macro="" textlink="">
      <xdr:nvSpPr>
        <xdr:cNvPr id="254"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24</xdr:col>
      <xdr:colOff>469900</xdr:colOff>
      <xdr:row>81</xdr:row>
      <xdr:rowOff>51102</xdr:rowOff>
    </xdr:from>
    <xdr:to>
      <xdr:col>24</xdr:col>
      <xdr:colOff>647700</xdr:colOff>
      <xdr:row>81</xdr:row>
      <xdr:rowOff>51102</xdr:rowOff>
    </xdr:to>
    <xdr:cxnSp macro="">
      <xdr:nvCxnSpPr>
        <xdr:cNvPr id="255" name="直線コネクタ 254"/>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88295</xdr:rowOff>
    </xdr:from>
    <xdr:to>
      <xdr:col>24</xdr:col>
      <xdr:colOff>558800</xdr:colOff>
      <xdr:row>84</xdr:row>
      <xdr:rowOff>111277</xdr:rowOff>
    </xdr:to>
    <xdr:cxnSp macro="">
      <xdr:nvCxnSpPr>
        <xdr:cNvPr id="256" name="直線コネクタ 255"/>
        <xdr:cNvCxnSpPr/>
      </xdr:nvCxnSpPr>
      <xdr:spPr>
        <a:xfrm>
          <a:off x="16179800" y="14490095"/>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122059</xdr:rowOff>
    </xdr:from>
    <xdr:ext cx="762000" cy="259045"/>
    <xdr:sp macro="" textlink="">
      <xdr:nvSpPr>
        <xdr:cNvPr id="257" name="給与水準   （国との比較）平均値テキスト"/>
        <xdr:cNvSpPr txBox="1"/>
      </xdr:nvSpPr>
      <xdr:spPr>
        <a:xfrm>
          <a:off x="17106900" y="14180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105532</xdr:rowOff>
    </xdr:from>
    <xdr:to>
      <xdr:col>24</xdr:col>
      <xdr:colOff>609600</xdr:colOff>
      <xdr:row>84</xdr:row>
      <xdr:rowOff>35682</xdr:rowOff>
    </xdr:to>
    <xdr:sp macro="" textlink="">
      <xdr:nvSpPr>
        <xdr:cNvPr id="258" name="フローチャート : 判断 257"/>
        <xdr:cNvSpPr/>
      </xdr:nvSpPr>
      <xdr:spPr>
        <a:xfrm>
          <a:off x="16967200" y="1433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88295</xdr:rowOff>
    </xdr:from>
    <xdr:to>
      <xdr:col>23</xdr:col>
      <xdr:colOff>406400</xdr:colOff>
      <xdr:row>84</xdr:row>
      <xdr:rowOff>122766</xdr:rowOff>
    </xdr:to>
    <xdr:cxnSp macro="">
      <xdr:nvCxnSpPr>
        <xdr:cNvPr id="259" name="直線コネクタ 258"/>
        <xdr:cNvCxnSpPr/>
      </xdr:nvCxnSpPr>
      <xdr:spPr>
        <a:xfrm flipV="1">
          <a:off x="15290800" y="1449009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25098</xdr:rowOff>
    </xdr:from>
    <xdr:to>
      <xdr:col>23</xdr:col>
      <xdr:colOff>457200</xdr:colOff>
      <xdr:row>83</xdr:row>
      <xdr:rowOff>126698</xdr:rowOff>
    </xdr:to>
    <xdr:sp macro="" textlink="">
      <xdr:nvSpPr>
        <xdr:cNvPr id="260" name="フローチャート : 判断 259"/>
        <xdr:cNvSpPr/>
      </xdr:nvSpPr>
      <xdr:spPr>
        <a:xfrm>
          <a:off x="16129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136875</xdr:rowOff>
    </xdr:from>
    <xdr:ext cx="736600" cy="259045"/>
    <xdr:sp macro="" textlink="">
      <xdr:nvSpPr>
        <xdr:cNvPr id="261" name="テキスト ボックス 260"/>
        <xdr:cNvSpPr txBox="1"/>
      </xdr:nvSpPr>
      <xdr:spPr>
        <a:xfrm>
          <a:off x="15798800" y="1402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122766</xdr:rowOff>
    </xdr:from>
    <xdr:to>
      <xdr:col>22</xdr:col>
      <xdr:colOff>203200</xdr:colOff>
      <xdr:row>90</xdr:row>
      <xdr:rowOff>1814</xdr:rowOff>
    </xdr:to>
    <xdr:cxnSp macro="">
      <xdr:nvCxnSpPr>
        <xdr:cNvPr id="262" name="直線コネクタ 261"/>
        <xdr:cNvCxnSpPr/>
      </xdr:nvCxnSpPr>
      <xdr:spPr>
        <a:xfrm flipV="1">
          <a:off x="14401800" y="14524566"/>
          <a:ext cx="889000" cy="90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13607</xdr:rowOff>
    </xdr:from>
    <xdr:to>
      <xdr:col>22</xdr:col>
      <xdr:colOff>254000</xdr:colOff>
      <xdr:row>83</xdr:row>
      <xdr:rowOff>115207</xdr:rowOff>
    </xdr:to>
    <xdr:sp macro="" textlink="">
      <xdr:nvSpPr>
        <xdr:cNvPr id="263" name="フローチャート : 判断 262"/>
        <xdr:cNvSpPr/>
      </xdr:nvSpPr>
      <xdr:spPr>
        <a:xfrm>
          <a:off x="15240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125384</xdr:rowOff>
    </xdr:from>
    <xdr:ext cx="762000" cy="259045"/>
    <xdr:sp macro="" textlink="">
      <xdr:nvSpPr>
        <xdr:cNvPr id="264" name="テキスト ボックス 263"/>
        <xdr:cNvSpPr txBox="1"/>
      </xdr:nvSpPr>
      <xdr:spPr>
        <a:xfrm>
          <a:off x="14909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90</xdr:row>
      <xdr:rowOff>1814</xdr:rowOff>
    </xdr:from>
    <xdr:to>
      <xdr:col>21</xdr:col>
      <xdr:colOff>0</xdr:colOff>
      <xdr:row>90</xdr:row>
      <xdr:rowOff>36286</xdr:rowOff>
    </xdr:to>
    <xdr:cxnSp macro="">
      <xdr:nvCxnSpPr>
        <xdr:cNvPr id="265" name="直線コネクタ 264"/>
        <xdr:cNvCxnSpPr/>
      </xdr:nvCxnSpPr>
      <xdr:spPr>
        <a:xfrm flipV="1">
          <a:off x="13512800" y="154323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18143</xdr:rowOff>
    </xdr:from>
    <xdr:to>
      <xdr:col>21</xdr:col>
      <xdr:colOff>50800</xdr:colOff>
      <xdr:row>88</xdr:row>
      <xdr:rowOff>119743</xdr:rowOff>
    </xdr:to>
    <xdr:sp macro="" textlink="">
      <xdr:nvSpPr>
        <xdr:cNvPr id="266" name="フローチャート : 判断 265"/>
        <xdr:cNvSpPr/>
      </xdr:nvSpPr>
      <xdr:spPr>
        <a:xfrm>
          <a:off x="14351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129920</xdr:rowOff>
    </xdr:from>
    <xdr:ext cx="762000" cy="259045"/>
    <xdr:sp macro="" textlink="">
      <xdr:nvSpPr>
        <xdr:cNvPr id="267" name="テキスト ボックス 266"/>
        <xdr:cNvSpPr txBox="1"/>
      </xdr:nvSpPr>
      <xdr:spPr>
        <a:xfrm>
          <a:off x="14020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166612</xdr:rowOff>
    </xdr:from>
    <xdr:to>
      <xdr:col>19</xdr:col>
      <xdr:colOff>533400</xdr:colOff>
      <xdr:row>88</xdr:row>
      <xdr:rowOff>96762</xdr:rowOff>
    </xdr:to>
    <xdr:sp macro="" textlink="">
      <xdr:nvSpPr>
        <xdr:cNvPr id="268" name="フローチャート : 判断 267"/>
        <xdr:cNvSpPr/>
      </xdr:nvSpPr>
      <xdr:spPr>
        <a:xfrm>
          <a:off x="13462000" y="150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106939</xdr:rowOff>
    </xdr:from>
    <xdr:ext cx="762000" cy="259045"/>
    <xdr:sp macro="" textlink="">
      <xdr:nvSpPr>
        <xdr:cNvPr id="269" name="テキスト ボックス 268"/>
        <xdr:cNvSpPr txBox="1"/>
      </xdr:nvSpPr>
      <xdr:spPr>
        <a:xfrm>
          <a:off x="13131800" y="1485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60477</xdr:rowOff>
    </xdr:from>
    <xdr:to>
      <xdr:col>24</xdr:col>
      <xdr:colOff>609600</xdr:colOff>
      <xdr:row>84</xdr:row>
      <xdr:rowOff>162077</xdr:rowOff>
    </xdr:to>
    <xdr:sp macro="" textlink="">
      <xdr:nvSpPr>
        <xdr:cNvPr id="275" name="円/楕円 274"/>
        <xdr:cNvSpPr/>
      </xdr:nvSpPr>
      <xdr:spPr>
        <a:xfrm>
          <a:off x="169672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32554</xdr:rowOff>
    </xdr:from>
    <xdr:ext cx="762000" cy="259045"/>
    <xdr:sp macro="" textlink="">
      <xdr:nvSpPr>
        <xdr:cNvPr id="276" name="給与水準   （国との比較）該当値テキスト"/>
        <xdr:cNvSpPr txBox="1"/>
      </xdr:nvSpPr>
      <xdr:spPr>
        <a:xfrm>
          <a:off x="17106900" y="14434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37495</xdr:rowOff>
    </xdr:from>
    <xdr:to>
      <xdr:col>23</xdr:col>
      <xdr:colOff>457200</xdr:colOff>
      <xdr:row>84</xdr:row>
      <xdr:rowOff>139095</xdr:rowOff>
    </xdr:to>
    <xdr:sp macro="" textlink="">
      <xdr:nvSpPr>
        <xdr:cNvPr id="277" name="円/楕円 276"/>
        <xdr:cNvSpPr/>
      </xdr:nvSpPr>
      <xdr:spPr>
        <a:xfrm>
          <a:off x="16129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123872</xdr:rowOff>
    </xdr:from>
    <xdr:ext cx="736600" cy="259045"/>
    <xdr:sp macro="" textlink="">
      <xdr:nvSpPr>
        <xdr:cNvPr id="278" name="テキスト ボックス 277"/>
        <xdr:cNvSpPr txBox="1"/>
      </xdr:nvSpPr>
      <xdr:spPr>
        <a:xfrm>
          <a:off x="15798800" y="1452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71966</xdr:rowOff>
    </xdr:from>
    <xdr:to>
      <xdr:col>22</xdr:col>
      <xdr:colOff>254000</xdr:colOff>
      <xdr:row>85</xdr:row>
      <xdr:rowOff>2116</xdr:rowOff>
    </xdr:to>
    <xdr:sp macro="" textlink="">
      <xdr:nvSpPr>
        <xdr:cNvPr id="279" name="円/楕円 278"/>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80" name="テキスト ボックス 279"/>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122464</xdr:rowOff>
    </xdr:from>
    <xdr:to>
      <xdr:col>21</xdr:col>
      <xdr:colOff>50800</xdr:colOff>
      <xdr:row>90</xdr:row>
      <xdr:rowOff>52614</xdr:rowOff>
    </xdr:to>
    <xdr:sp macro="" textlink="">
      <xdr:nvSpPr>
        <xdr:cNvPr id="281" name="円/楕円 280"/>
        <xdr:cNvSpPr/>
      </xdr:nvSpPr>
      <xdr:spPr>
        <a:xfrm>
          <a:off x="14351000" y="153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37391</xdr:rowOff>
    </xdr:from>
    <xdr:ext cx="762000" cy="259045"/>
    <xdr:sp macro="" textlink="">
      <xdr:nvSpPr>
        <xdr:cNvPr id="282" name="テキスト ボックス 281"/>
        <xdr:cNvSpPr txBox="1"/>
      </xdr:nvSpPr>
      <xdr:spPr>
        <a:xfrm>
          <a:off x="14020800" y="154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156936</xdr:rowOff>
    </xdr:from>
    <xdr:to>
      <xdr:col>19</xdr:col>
      <xdr:colOff>533400</xdr:colOff>
      <xdr:row>90</xdr:row>
      <xdr:rowOff>87086</xdr:rowOff>
    </xdr:to>
    <xdr:sp macro="" textlink="">
      <xdr:nvSpPr>
        <xdr:cNvPr id="283" name="円/楕円 282"/>
        <xdr:cNvSpPr/>
      </xdr:nvSpPr>
      <xdr:spPr>
        <a:xfrm>
          <a:off x="13462000" y="154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71863</xdr:rowOff>
    </xdr:from>
    <xdr:ext cx="762000" cy="259045"/>
    <xdr:sp macro="" textlink="">
      <xdr:nvSpPr>
        <xdr:cNvPr id="284" name="テキスト ボックス 283"/>
        <xdr:cNvSpPr txBox="1"/>
      </xdr:nvSpPr>
      <xdr:spPr>
        <a:xfrm>
          <a:off x="13131800" y="155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公共施設も多く、自然環境保全部局など他の自治体には例を見ない行政部門があることや、給食・調理、施設管理部門などにおいて直営によって職員配置しているため、類似団体平均を上回っています。今後も引き続き、施設の指定管理者制度の導入や事業のアウトソーシングを進め定員抑制に努めます。</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132171</xdr:rowOff>
    </xdr:from>
    <xdr:to>
      <xdr:col>24</xdr:col>
      <xdr:colOff>558800</xdr:colOff>
      <xdr:row>68</xdr:row>
      <xdr:rowOff>37828</xdr:rowOff>
    </xdr:to>
    <xdr:cxnSp macro="">
      <xdr:nvCxnSpPr>
        <xdr:cNvPr id="316" name="直線コネクタ 315"/>
        <xdr:cNvCxnSpPr/>
      </xdr:nvCxnSpPr>
      <xdr:spPr>
        <a:xfrm flipV="1">
          <a:off x="17018000" y="10076271"/>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9905</xdr:rowOff>
    </xdr:from>
    <xdr:ext cx="762000" cy="259045"/>
    <xdr:sp macro="" textlink="">
      <xdr:nvSpPr>
        <xdr:cNvPr id="317" name="定員管理の状況最小値テキスト"/>
        <xdr:cNvSpPr txBox="1"/>
      </xdr:nvSpPr>
      <xdr:spPr>
        <a:xfrm>
          <a:off x="17106900" y="1166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16.23</a:t>
          </a:r>
          <a:endParaRPr kumimoji="1" lang="ja-JP" altLang="en-US" sz="1000" b="1">
            <a:latin typeface="ＭＳ Ｐゴシック"/>
          </a:endParaRPr>
        </a:p>
      </xdr:txBody>
    </xdr:sp>
    <xdr:clientData/>
  </xdr:oneCellAnchor>
  <xdr:twoCellAnchor>
    <xdr:from>
      <xdr:col>24</xdr:col>
      <xdr:colOff>469900</xdr:colOff>
      <xdr:row>68</xdr:row>
      <xdr:rowOff>37828</xdr:rowOff>
    </xdr:from>
    <xdr:to>
      <xdr:col>24</xdr:col>
      <xdr:colOff>647700</xdr:colOff>
      <xdr:row>68</xdr:row>
      <xdr:rowOff>37828</xdr:rowOff>
    </xdr:to>
    <xdr:cxnSp macro="">
      <xdr:nvCxnSpPr>
        <xdr:cNvPr id="318" name="直線コネクタ 317"/>
        <xdr:cNvCxnSpPr/>
      </xdr:nvCxnSpPr>
      <xdr:spPr>
        <a:xfrm>
          <a:off x="16929100" y="11696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47098</xdr:rowOff>
    </xdr:from>
    <xdr:ext cx="762000" cy="259045"/>
    <xdr:sp macro="" textlink="">
      <xdr:nvSpPr>
        <xdr:cNvPr id="319" name="定員管理の状況最大値テキスト"/>
        <xdr:cNvSpPr txBox="1"/>
      </xdr:nvSpPr>
      <xdr:spPr>
        <a:xfrm>
          <a:off x="17106900" y="981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6.83</a:t>
          </a:r>
          <a:endParaRPr kumimoji="1" lang="ja-JP" altLang="en-US" sz="1000" b="1">
            <a:latin typeface="ＭＳ Ｐゴシック"/>
          </a:endParaRPr>
        </a:p>
      </xdr:txBody>
    </xdr:sp>
    <xdr:clientData/>
  </xdr:oneCellAnchor>
  <xdr:twoCellAnchor>
    <xdr:from>
      <xdr:col>24</xdr:col>
      <xdr:colOff>469900</xdr:colOff>
      <xdr:row>58</xdr:row>
      <xdr:rowOff>132171</xdr:rowOff>
    </xdr:from>
    <xdr:to>
      <xdr:col>24</xdr:col>
      <xdr:colOff>647700</xdr:colOff>
      <xdr:row>58</xdr:row>
      <xdr:rowOff>132171</xdr:rowOff>
    </xdr:to>
    <xdr:cxnSp macro="">
      <xdr:nvCxnSpPr>
        <xdr:cNvPr id="320" name="直線コネクタ 319"/>
        <xdr:cNvCxnSpPr/>
      </xdr:nvCxnSpPr>
      <xdr:spPr>
        <a:xfrm>
          <a:off x="16929100" y="100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161744</xdr:rowOff>
    </xdr:from>
    <xdr:to>
      <xdr:col>24</xdr:col>
      <xdr:colOff>558800</xdr:colOff>
      <xdr:row>65</xdr:row>
      <xdr:rowOff>48895</xdr:rowOff>
    </xdr:to>
    <xdr:cxnSp macro="">
      <xdr:nvCxnSpPr>
        <xdr:cNvPr id="321" name="直線コネクタ 320"/>
        <xdr:cNvCxnSpPr/>
      </xdr:nvCxnSpPr>
      <xdr:spPr>
        <a:xfrm>
          <a:off x="16179800" y="11134544"/>
          <a:ext cx="838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72226</xdr:rowOff>
    </xdr:from>
    <xdr:ext cx="762000" cy="259045"/>
    <xdr:sp macro="" textlink="">
      <xdr:nvSpPr>
        <xdr:cNvPr id="322" name="定員管理の状況平均値テキスト"/>
        <xdr:cNvSpPr txBox="1"/>
      </xdr:nvSpPr>
      <xdr:spPr>
        <a:xfrm>
          <a:off x="17106900" y="10530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55699</xdr:rowOff>
    </xdr:from>
    <xdr:to>
      <xdr:col>24</xdr:col>
      <xdr:colOff>609600</xdr:colOff>
      <xdr:row>62</xdr:row>
      <xdr:rowOff>157299</xdr:rowOff>
    </xdr:to>
    <xdr:sp macro="" textlink="">
      <xdr:nvSpPr>
        <xdr:cNvPr id="323" name="フローチャート : 判断 322"/>
        <xdr:cNvSpPr/>
      </xdr:nvSpPr>
      <xdr:spPr>
        <a:xfrm>
          <a:off x="169672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118654</xdr:rowOff>
    </xdr:from>
    <xdr:to>
      <xdr:col>23</xdr:col>
      <xdr:colOff>406400</xdr:colOff>
      <xdr:row>64</xdr:row>
      <xdr:rowOff>161744</xdr:rowOff>
    </xdr:to>
    <xdr:cxnSp macro="">
      <xdr:nvCxnSpPr>
        <xdr:cNvPr id="324" name="直線コネクタ 323"/>
        <xdr:cNvCxnSpPr/>
      </xdr:nvCxnSpPr>
      <xdr:spPr>
        <a:xfrm>
          <a:off x="15290800" y="11091454"/>
          <a:ext cx="889000" cy="4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167731</xdr:rowOff>
    </xdr:from>
    <xdr:to>
      <xdr:col>23</xdr:col>
      <xdr:colOff>457200</xdr:colOff>
      <xdr:row>63</xdr:row>
      <xdr:rowOff>97881</xdr:rowOff>
    </xdr:to>
    <xdr:sp macro="" textlink="">
      <xdr:nvSpPr>
        <xdr:cNvPr id="325" name="フローチャート : 判断 324"/>
        <xdr:cNvSpPr/>
      </xdr:nvSpPr>
      <xdr:spPr>
        <a:xfrm>
          <a:off x="16129000" y="1079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108058</xdr:rowOff>
    </xdr:from>
    <xdr:ext cx="736600" cy="259045"/>
    <xdr:sp macro="" textlink="">
      <xdr:nvSpPr>
        <xdr:cNvPr id="326" name="テキスト ボックス 325"/>
        <xdr:cNvSpPr txBox="1"/>
      </xdr:nvSpPr>
      <xdr:spPr>
        <a:xfrm>
          <a:off x="15798800" y="1056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94524</xdr:rowOff>
    </xdr:from>
    <xdr:to>
      <xdr:col>22</xdr:col>
      <xdr:colOff>203200</xdr:colOff>
      <xdr:row>64</xdr:row>
      <xdr:rowOff>118654</xdr:rowOff>
    </xdr:to>
    <xdr:cxnSp macro="">
      <xdr:nvCxnSpPr>
        <xdr:cNvPr id="327" name="直線コネクタ 326"/>
        <xdr:cNvCxnSpPr/>
      </xdr:nvCxnSpPr>
      <xdr:spPr>
        <a:xfrm>
          <a:off x="14401800" y="1106732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160837</xdr:rowOff>
    </xdr:from>
    <xdr:to>
      <xdr:col>22</xdr:col>
      <xdr:colOff>254000</xdr:colOff>
      <xdr:row>63</xdr:row>
      <xdr:rowOff>90987</xdr:rowOff>
    </xdr:to>
    <xdr:sp macro="" textlink="">
      <xdr:nvSpPr>
        <xdr:cNvPr id="328" name="フローチャート : 判断 327"/>
        <xdr:cNvSpPr/>
      </xdr:nvSpPr>
      <xdr:spPr>
        <a:xfrm>
          <a:off x="15240000" y="1079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101164</xdr:rowOff>
    </xdr:from>
    <xdr:ext cx="762000" cy="259045"/>
    <xdr:sp macro="" textlink="">
      <xdr:nvSpPr>
        <xdr:cNvPr id="329" name="テキスト ボックス 328"/>
        <xdr:cNvSpPr txBox="1"/>
      </xdr:nvSpPr>
      <xdr:spPr>
        <a:xfrm>
          <a:off x="14909800" y="1055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94524</xdr:rowOff>
    </xdr:from>
    <xdr:to>
      <xdr:col>21</xdr:col>
      <xdr:colOff>0</xdr:colOff>
      <xdr:row>64</xdr:row>
      <xdr:rowOff>127272</xdr:rowOff>
    </xdr:to>
    <xdr:cxnSp macro="">
      <xdr:nvCxnSpPr>
        <xdr:cNvPr id="330" name="直線コネクタ 329"/>
        <xdr:cNvCxnSpPr/>
      </xdr:nvCxnSpPr>
      <xdr:spPr>
        <a:xfrm flipV="1">
          <a:off x="13512800" y="11067324"/>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148772</xdr:rowOff>
    </xdr:from>
    <xdr:to>
      <xdr:col>21</xdr:col>
      <xdr:colOff>50800</xdr:colOff>
      <xdr:row>63</xdr:row>
      <xdr:rowOff>78922</xdr:rowOff>
    </xdr:to>
    <xdr:sp macro="" textlink="">
      <xdr:nvSpPr>
        <xdr:cNvPr id="331" name="フローチャート : 判断 330"/>
        <xdr:cNvSpPr/>
      </xdr:nvSpPr>
      <xdr:spPr>
        <a:xfrm>
          <a:off x="14351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89099</xdr:rowOff>
    </xdr:from>
    <xdr:ext cx="762000" cy="259045"/>
    <xdr:sp macro="" textlink="">
      <xdr:nvSpPr>
        <xdr:cNvPr id="332" name="テキスト ボックス 331"/>
        <xdr:cNvSpPr txBox="1"/>
      </xdr:nvSpPr>
      <xdr:spPr>
        <a:xfrm>
          <a:off x="14020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121194</xdr:rowOff>
    </xdr:from>
    <xdr:to>
      <xdr:col>19</xdr:col>
      <xdr:colOff>533400</xdr:colOff>
      <xdr:row>63</xdr:row>
      <xdr:rowOff>51344</xdr:rowOff>
    </xdr:to>
    <xdr:sp macro="" textlink="">
      <xdr:nvSpPr>
        <xdr:cNvPr id="333" name="フローチャート : 判断 332"/>
        <xdr:cNvSpPr/>
      </xdr:nvSpPr>
      <xdr:spPr>
        <a:xfrm>
          <a:off x="13462000" y="1075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61521</xdr:rowOff>
    </xdr:from>
    <xdr:ext cx="762000" cy="259045"/>
    <xdr:sp macro="" textlink="">
      <xdr:nvSpPr>
        <xdr:cNvPr id="334" name="テキスト ボックス 333"/>
        <xdr:cNvSpPr txBox="1"/>
      </xdr:nvSpPr>
      <xdr:spPr>
        <a:xfrm>
          <a:off x="13131800" y="105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169545</xdr:rowOff>
    </xdr:from>
    <xdr:to>
      <xdr:col>24</xdr:col>
      <xdr:colOff>609600</xdr:colOff>
      <xdr:row>65</xdr:row>
      <xdr:rowOff>99695</xdr:rowOff>
    </xdr:to>
    <xdr:sp macro="" textlink="">
      <xdr:nvSpPr>
        <xdr:cNvPr id="340" name="円/楕円 339"/>
        <xdr:cNvSpPr/>
      </xdr:nvSpPr>
      <xdr:spPr>
        <a:xfrm>
          <a:off x="169672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141622</xdr:rowOff>
    </xdr:from>
    <xdr:ext cx="762000" cy="259045"/>
    <xdr:sp macro="" textlink="">
      <xdr:nvSpPr>
        <xdr:cNvPr id="341" name="定員管理の状況該当値テキスト"/>
        <xdr:cNvSpPr txBox="1"/>
      </xdr:nvSpPr>
      <xdr:spPr>
        <a:xfrm>
          <a:off x="17106900" y="1111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13.31</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110944</xdr:rowOff>
    </xdr:from>
    <xdr:to>
      <xdr:col>23</xdr:col>
      <xdr:colOff>457200</xdr:colOff>
      <xdr:row>65</xdr:row>
      <xdr:rowOff>41094</xdr:rowOff>
    </xdr:to>
    <xdr:sp macro="" textlink="">
      <xdr:nvSpPr>
        <xdr:cNvPr id="342" name="円/楕円 341"/>
        <xdr:cNvSpPr/>
      </xdr:nvSpPr>
      <xdr:spPr>
        <a:xfrm>
          <a:off x="16129000" y="1108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25871</xdr:rowOff>
    </xdr:from>
    <xdr:ext cx="736600" cy="259045"/>
    <xdr:sp macro="" textlink="">
      <xdr:nvSpPr>
        <xdr:cNvPr id="343" name="テキスト ボックス 342"/>
        <xdr:cNvSpPr txBox="1"/>
      </xdr:nvSpPr>
      <xdr:spPr>
        <a:xfrm>
          <a:off x="15798800" y="1117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12.97</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67854</xdr:rowOff>
    </xdr:from>
    <xdr:to>
      <xdr:col>22</xdr:col>
      <xdr:colOff>254000</xdr:colOff>
      <xdr:row>64</xdr:row>
      <xdr:rowOff>169454</xdr:rowOff>
    </xdr:to>
    <xdr:sp macro="" textlink="">
      <xdr:nvSpPr>
        <xdr:cNvPr id="344" name="円/楕円 343"/>
        <xdr:cNvSpPr/>
      </xdr:nvSpPr>
      <xdr:spPr>
        <a:xfrm>
          <a:off x="15240000" y="1104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154231</xdr:rowOff>
    </xdr:from>
    <xdr:ext cx="762000" cy="259045"/>
    <xdr:sp macro="" textlink="">
      <xdr:nvSpPr>
        <xdr:cNvPr id="345" name="テキスト ボックス 344"/>
        <xdr:cNvSpPr txBox="1"/>
      </xdr:nvSpPr>
      <xdr:spPr>
        <a:xfrm>
          <a:off x="14909800" y="1112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12.72</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43724</xdr:rowOff>
    </xdr:from>
    <xdr:to>
      <xdr:col>21</xdr:col>
      <xdr:colOff>50800</xdr:colOff>
      <xdr:row>64</xdr:row>
      <xdr:rowOff>145324</xdr:rowOff>
    </xdr:to>
    <xdr:sp macro="" textlink="">
      <xdr:nvSpPr>
        <xdr:cNvPr id="346" name="円/楕円 345"/>
        <xdr:cNvSpPr/>
      </xdr:nvSpPr>
      <xdr:spPr>
        <a:xfrm>
          <a:off x="14351000" y="1101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130101</xdr:rowOff>
    </xdr:from>
    <xdr:ext cx="762000" cy="259045"/>
    <xdr:sp macro="" textlink="">
      <xdr:nvSpPr>
        <xdr:cNvPr id="347" name="テキスト ボックス 346"/>
        <xdr:cNvSpPr txBox="1"/>
      </xdr:nvSpPr>
      <xdr:spPr>
        <a:xfrm>
          <a:off x="14020800" y="1110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12.58</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76472</xdr:rowOff>
    </xdr:from>
    <xdr:to>
      <xdr:col>19</xdr:col>
      <xdr:colOff>533400</xdr:colOff>
      <xdr:row>65</xdr:row>
      <xdr:rowOff>6622</xdr:rowOff>
    </xdr:to>
    <xdr:sp macro="" textlink="">
      <xdr:nvSpPr>
        <xdr:cNvPr id="348" name="円/楕円 347"/>
        <xdr:cNvSpPr/>
      </xdr:nvSpPr>
      <xdr:spPr>
        <a:xfrm>
          <a:off x="13462000" y="1104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162849</xdr:rowOff>
    </xdr:from>
    <xdr:ext cx="762000" cy="259045"/>
    <xdr:sp macro="" textlink="">
      <xdr:nvSpPr>
        <xdr:cNvPr id="349" name="テキスト ボックス 348"/>
        <xdr:cNvSpPr txBox="1"/>
      </xdr:nvSpPr>
      <xdr:spPr>
        <a:xfrm>
          <a:off x="13131800" y="1113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交付税算入措置のある地方債発行が比較的多いため、類似団体平均とほぼ同程度の数値となっていましたが、平成２３年度以降は大型事業の償還等や交付税算入措置額の減等により類似団体平均を上回る状況となっており、今後においても、計画的な公債費負担の平準化を図ります。</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9374</xdr:rowOff>
    </xdr:from>
    <xdr:to>
      <xdr:col>24</xdr:col>
      <xdr:colOff>558800</xdr:colOff>
      <xdr:row>45</xdr:row>
      <xdr:rowOff>5141</xdr:rowOff>
    </xdr:to>
    <xdr:cxnSp macro="">
      <xdr:nvCxnSpPr>
        <xdr:cNvPr id="381" name="直線コネクタ 380"/>
        <xdr:cNvCxnSpPr/>
      </xdr:nvCxnSpPr>
      <xdr:spPr>
        <a:xfrm flipV="1">
          <a:off x="17018000" y="6353024"/>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148668</xdr:rowOff>
    </xdr:from>
    <xdr:ext cx="762000" cy="259045"/>
    <xdr:sp macro="" textlink="">
      <xdr:nvSpPr>
        <xdr:cNvPr id="382" name="公債費負担の状況最小値テキスト"/>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45</xdr:row>
      <xdr:rowOff>5141</xdr:rowOff>
    </xdr:from>
    <xdr:to>
      <xdr:col>24</xdr:col>
      <xdr:colOff>647700</xdr:colOff>
      <xdr:row>45</xdr:row>
      <xdr:rowOff>5141</xdr:rowOff>
    </xdr:to>
    <xdr:cxnSp macro="">
      <xdr:nvCxnSpPr>
        <xdr:cNvPr id="383" name="直線コネクタ 382"/>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95751</xdr:rowOff>
    </xdr:from>
    <xdr:ext cx="762000" cy="259045"/>
    <xdr:sp macro="" textlink="">
      <xdr:nvSpPr>
        <xdr:cNvPr id="384" name="公債費負担の状況最大値テキスト"/>
        <xdr:cNvSpPr txBox="1"/>
      </xdr:nvSpPr>
      <xdr:spPr>
        <a:xfrm>
          <a:off x="17106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24</xdr:col>
      <xdr:colOff>469900</xdr:colOff>
      <xdr:row>37</xdr:row>
      <xdr:rowOff>9374</xdr:rowOff>
    </xdr:from>
    <xdr:to>
      <xdr:col>24</xdr:col>
      <xdr:colOff>647700</xdr:colOff>
      <xdr:row>37</xdr:row>
      <xdr:rowOff>9374</xdr:rowOff>
    </xdr:to>
    <xdr:cxnSp macro="">
      <xdr:nvCxnSpPr>
        <xdr:cNvPr id="385" name="直線コネクタ 384"/>
        <xdr:cNvCxnSpPr/>
      </xdr:nvCxnSpPr>
      <xdr:spPr>
        <a:xfrm>
          <a:off x="16929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139398</xdr:rowOff>
    </xdr:from>
    <xdr:to>
      <xdr:col>24</xdr:col>
      <xdr:colOff>558800</xdr:colOff>
      <xdr:row>42</xdr:row>
      <xdr:rowOff>82852</xdr:rowOff>
    </xdr:to>
    <xdr:cxnSp macro="">
      <xdr:nvCxnSpPr>
        <xdr:cNvPr id="386" name="直線コネクタ 385"/>
        <xdr:cNvCxnSpPr/>
      </xdr:nvCxnSpPr>
      <xdr:spPr>
        <a:xfrm flipV="1">
          <a:off x="16179800" y="7168848"/>
          <a:ext cx="8382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127199</xdr:rowOff>
    </xdr:from>
    <xdr:ext cx="762000" cy="259045"/>
    <xdr:sp macro="" textlink="">
      <xdr:nvSpPr>
        <xdr:cNvPr id="387" name="公債費負担の状況平均値テキスト"/>
        <xdr:cNvSpPr txBox="1"/>
      </xdr:nvSpPr>
      <xdr:spPr>
        <a:xfrm>
          <a:off x="17106900" y="681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110672</xdr:rowOff>
    </xdr:from>
    <xdr:to>
      <xdr:col>24</xdr:col>
      <xdr:colOff>609600</xdr:colOff>
      <xdr:row>41</xdr:row>
      <xdr:rowOff>40822</xdr:rowOff>
    </xdr:to>
    <xdr:sp macro="" textlink="">
      <xdr:nvSpPr>
        <xdr:cNvPr id="388" name="フローチャート : 判断 387"/>
        <xdr:cNvSpPr/>
      </xdr:nvSpPr>
      <xdr:spPr>
        <a:xfrm>
          <a:off x="16967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82852</xdr:rowOff>
    </xdr:from>
    <xdr:to>
      <xdr:col>23</xdr:col>
      <xdr:colOff>406400</xdr:colOff>
      <xdr:row>43</xdr:row>
      <xdr:rowOff>60778</xdr:rowOff>
    </xdr:to>
    <xdr:cxnSp macro="">
      <xdr:nvCxnSpPr>
        <xdr:cNvPr id="389" name="直線コネクタ 388"/>
        <xdr:cNvCxnSpPr/>
      </xdr:nvCxnSpPr>
      <xdr:spPr>
        <a:xfrm flipV="1">
          <a:off x="15290800" y="7283752"/>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19655</xdr:rowOff>
    </xdr:from>
    <xdr:to>
      <xdr:col>23</xdr:col>
      <xdr:colOff>457200</xdr:colOff>
      <xdr:row>41</xdr:row>
      <xdr:rowOff>121255</xdr:rowOff>
    </xdr:to>
    <xdr:sp macro="" textlink="">
      <xdr:nvSpPr>
        <xdr:cNvPr id="390" name="フローチャート : 判断 389"/>
        <xdr:cNvSpPr/>
      </xdr:nvSpPr>
      <xdr:spPr>
        <a:xfrm>
          <a:off x="16129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131432</xdr:rowOff>
    </xdr:from>
    <xdr:ext cx="736600" cy="259045"/>
    <xdr:sp macro="" textlink="">
      <xdr:nvSpPr>
        <xdr:cNvPr id="391" name="テキスト ボックス 390"/>
        <xdr:cNvSpPr txBox="1"/>
      </xdr:nvSpPr>
      <xdr:spPr>
        <a:xfrm>
          <a:off x="15798800" y="681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60778</xdr:rowOff>
    </xdr:from>
    <xdr:to>
      <xdr:col>22</xdr:col>
      <xdr:colOff>203200</xdr:colOff>
      <xdr:row>43</xdr:row>
      <xdr:rowOff>164193</xdr:rowOff>
    </xdr:to>
    <xdr:cxnSp macro="">
      <xdr:nvCxnSpPr>
        <xdr:cNvPr id="392" name="直線コネクタ 391"/>
        <xdr:cNvCxnSpPr/>
      </xdr:nvCxnSpPr>
      <xdr:spPr>
        <a:xfrm flipV="1">
          <a:off x="14401800" y="7433128"/>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134559</xdr:rowOff>
    </xdr:from>
    <xdr:to>
      <xdr:col>22</xdr:col>
      <xdr:colOff>254000</xdr:colOff>
      <xdr:row>42</xdr:row>
      <xdr:rowOff>64709</xdr:rowOff>
    </xdr:to>
    <xdr:sp macro="" textlink="">
      <xdr:nvSpPr>
        <xdr:cNvPr id="393" name="フローチャート : 判断 392"/>
        <xdr:cNvSpPr/>
      </xdr:nvSpPr>
      <xdr:spPr>
        <a:xfrm>
          <a:off x="15240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74886</xdr:rowOff>
    </xdr:from>
    <xdr:ext cx="762000" cy="259045"/>
    <xdr:sp macro="" textlink="">
      <xdr:nvSpPr>
        <xdr:cNvPr id="394" name="テキスト ボックス 393"/>
        <xdr:cNvSpPr txBox="1"/>
      </xdr:nvSpPr>
      <xdr:spPr>
        <a:xfrm>
          <a:off x="14909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164193</xdr:rowOff>
    </xdr:from>
    <xdr:to>
      <xdr:col>21</xdr:col>
      <xdr:colOff>0</xdr:colOff>
      <xdr:row>44</xdr:row>
      <xdr:rowOff>61685</xdr:rowOff>
    </xdr:to>
    <xdr:cxnSp macro="">
      <xdr:nvCxnSpPr>
        <xdr:cNvPr id="395" name="直線コネクタ 394"/>
        <xdr:cNvCxnSpPr/>
      </xdr:nvCxnSpPr>
      <xdr:spPr>
        <a:xfrm flipV="1">
          <a:off x="13512800" y="753654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55033</xdr:rowOff>
    </xdr:from>
    <xdr:to>
      <xdr:col>21</xdr:col>
      <xdr:colOff>50800</xdr:colOff>
      <xdr:row>42</xdr:row>
      <xdr:rowOff>156633</xdr:rowOff>
    </xdr:to>
    <xdr:sp macro="" textlink="">
      <xdr:nvSpPr>
        <xdr:cNvPr id="396" name="フローチャート : 判断 395"/>
        <xdr:cNvSpPr/>
      </xdr:nvSpPr>
      <xdr:spPr>
        <a:xfrm>
          <a:off x="14351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166810</xdr:rowOff>
    </xdr:from>
    <xdr:ext cx="762000" cy="259045"/>
    <xdr:sp macro="" textlink="">
      <xdr:nvSpPr>
        <xdr:cNvPr id="397" name="テキスト ボックス 396"/>
        <xdr:cNvSpPr txBox="1"/>
      </xdr:nvSpPr>
      <xdr:spPr>
        <a:xfrm>
          <a:off x="14020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21469</xdr:rowOff>
    </xdr:from>
    <xdr:to>
      <xdr:col>19</xdr:col>
      <xdr:colOff>533400</xdr:colOff>
      <xdr:row>43</xdr:row>
      <xdr:rowOff>123069</xdr:rowOff>
    </xdr:to>
    <xdr:sp macro="" textlink="">
      <xdr:nvSpPr>
        <xdr:cNvPr id="398" name="フローチャート : 判断 397"/>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133246</xdr:rowOff>
    </xdr:from>
    <xdr:ext cx="762000" cy="259045"/>
    <xdr:sp macro="" textlink="">
      <xdr:nvSpPr>
        <xdr:cNvPr id="399" name="テキスト ボックス 398"/>
        <xdr:cNvSpPr txBox="1"/>
      </xdr:nvSpPr>
      <xdr:spPr>
        <a:xfrm>
          <a:off x="13131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88598</xdr:rowOff>
    </xdr:from>
    <xdr:to>
      <xdr:col>24</xdr:col>
      <xdr:colOff>609600</xdr:colOff>
      <xdr:row>42</xdr:row>
      <xdr:rowOff>18748</xdr:rowOff>
    </xdr:to>
    <xdr:sp macro="" textlink="">
      <xdr:nvSpPr>
        <xdr:cNvPr id="405" name="円/楕円 404"/>
        <xdr:cNvSpPr/>
      </xdr:nvSpPr>
      <xdr:spPr>
        <a:xfrm>
          <a:off x="169672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60675</xdr:rowOff>
    </xdr:from>
    <xdr:ext cx="762000" cy="259045"/>
    <xdr:sp macro="" textlink="">
      <xdr:nvSpPr>
        <xdr:cNvPr id="406" name="公債費負担の状況該当値テキスト"/>
        <xdr:cNvSpPr txBox="1"/>
      </xdr:nvSpPr>
      <xdr:spPr>
        <a:xfrm>
          <a:off x="17106900" y="7090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32052</xdr:rowOff>
    </xdr:from>
    <xdr:to>
      <xdr:col>23</xdr:col>
      <xdr:colOff>457200</xdr:colOff>
      <xdr:row>42</xdr:row>
      <xdr:rowOff>133652</xdr:rowOff>
    </xdr:to>
    <xdr:sp macro="" textlink="">
      <xdr:nvSpPr>
        <xdr:cNvPr id="407" name="円/楕円 406"/>
        <xdr:cNvSpPr/>
      </xdr:nvSpPr>
      <xdr:spPr>
        <a:xfrm>
          <a:off x="16129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118429</xdr:rowOff>
    </xdr:from>
    <xdr:ext cx="736600" cy="259045"/>
    <xdr:sp macro="" textlink="">
      <xdr:nvSpPr>
        <xdr:cNvPr id="408" name="テキスト ボックス 407"/>
        <xdr:cNvSpPr txBox="1"/>
      </xdr:nvSpPr>
      <xdr:spPr>
        <a:xfrm>
          <a:off x="15798800" y="731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9978</xdr:rowOff>
    </xdr:from>
    <xdr:to>
      <xdr:col>22</xdr:col>
      <xdr:colOff>254000</xdr:colOff>
      <xdr:row>43</xdr:row>
      <xdr:rowOff>111578</xdr:rowOff>
    </xdr:to>
    <xdr:sp macro="" textlink="">
      <xdr:nvSpPr>
        <xdr:cNvPr id="409" name="円/楕円 408"/>
        <xdr:cNvSpPr/>
      </xdr:nvSpPr>
      <xdr:spPr>
        <a:xfrm>
          <a:off x="15240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96355</xdr:rowOff>
    </xdr:from>
    <xdr:ext cx="762000" cy="259045"/>
    <xdr:sp macro="" textlink="">
      <xdr:nvSpPr>
        <xdr:cNvPr id="410" name="テキスト ボックス 409"/>
        <xdr:cNvSpPr txBox="1"/>
      </xdr:nvSpPr>
      <xdr:spPr>
        <a:xfrm>
          <a:off x="14909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113393</xdr:rowOff>
    </xdr:from>
    <xdr:to>
      <xdr:col>21</xdr:col>
      <xdr:colOff>50800</xdr:colOff>
      <xdr:row>44</xdr:row>
      <xdr:rowOff>43543</xdr:rowOff>
    </xdr:to>
    <xdr:sp macro="" textlink="">
      <xdr:nvSpPr>
        <xdr:cNvPr id="411" name="円/楕円 410"/>
        <xdr:cNvSpPr/>
      </xdr:nvSpPr>
      <xdr:spPr>
        <a:xfrm>
          <a:off x="14351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28320</xdr:rowOff>
    </xdr:from>
    <xdr:ext cx="762000" cy="259045"/>
    <xdr:sp macro="" textlink="">
      <xdr:nvSpPr>
        <xdr:cNvPr id="412" name="テキスト ボックス 411"/>
        <xdr:cNvSpPr txBox="1"/>
      </xdr:nvSpPr>
      <xdr:spPr>
        <a:xfrm>
          <a:off x="14020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10885</xdr:rowOff>
    </xdr:from>
    <xdr:to>
      <xdr:col>19</xdr:col>
      <xdr:colOff>533400</xdr:colOff>
      <xdr:row>44</xdr:row>
      <xdr:rowOff>112485</xdr:rowOff>
    </xdr:to>
    <xdr:sp macro="" textlink="">
      <xdr:nvSpPr>
        <xdr:cNvPr id="413" name="円/楕円 412"/>
        <xdr:cNvSpPr/>
      </xdr:nvSpPr>
      <xdr:spPr>
        <a:xfrm>
          <a:off x="13462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97262</xdr:rowOff>
    </xdr:from>
    <xdr:ext cx="762000" cy="259045"/>
    <xdr:sp macro="" textlink="">
      <xdr:nvSpPr>
        <xdr:cNvPr id="414" name="テキスト ボックス 413"/>
        <xdr:cNvSpPr txBox="1"/>
      </xdr:nvSpPr>
      <xdr:spPr>
        <a:xfrm>
          <a:off x="13131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計画的な建設事業の実施や補正予算債等の交付税算入のある地方債の発行、公的補償金免除繰上償還の実施などにより、町債残高や償還利子の圧縮を図るとともに、財政調整基金など充当可能基金現在高の維持に努めているものの、中心市街地活性化推進事業や新一般廃棄物処理施設建設事業などの大型事業の実施による公債費の償還や一部事務組合（３町終末処理事業組合及び斜里地区消防組合）の施設改修や改築等に伴う負担金の増額等により、類似団体平均を上回っています。</a:t>
          </a:r>
          <a:endParaRPr lang="ja-JP" altLang="ja-JP" sz="1400">
            <a:effectLst/>
          </a:endParaRPr>
        </a:p>
        <a:p>
          <a:r>
            <a:rPr lang="ja-JP" altLang="ja-JP" sz="1100">
              <a:solidFill>
                <a:schemeClr val="dk1"/>
              </a:solidFill>
              <a:effectLst/>
              <a:latin typeface="+mn-lt"/>
              <a:ea typeface="+mn-ea"/>
              <a:cs typeface="+mn-cs"/>
            </a:rPr>
            <a:t>　引き続き、中長期的な財政収支の試算を基に計画的に事業を行い、公債費負担の平準化をはかり、義務的経費の削減を中心とする「第５次行政改革」の取り組みを進め、財政の健全化に努めていきます。</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7832</xdr:rowOff>
    </xdr:to>
    <xdr:cxnSp macro="">
      <xdr:nvCxnSpPr>
        <xdr:cNvPr id="443" name="直線コネクタ 442"/>
        <xdr:cNvCxnSpPr/>
      </xdr:nvCxnSpPr>
      <xdr:spPr>
        <a:xfrm flipV="1">
          <a:off x="17018000" y="2370667"/>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151359</xdr:rowOff>
    </xdr:from>
    <xdr:ext cx="762000" cy="259045"/>
    <xdr:sp macro="" textlink="">
      <xdr:nvSpPr>
        <xdr:cNvPr id="444" name="将来負担の状況最小値テキスト"/>
        <xdr:cNvSpPr txBox="1"/>
      </xdr:nvSpPr>
      <xdr:spPr>
        <a:xfrm>
          <a:off x="17106900" y="3923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196.5</a:t>
          </a:r>
          <a:endParaRPr kumimoji="1" lang="ja-JP" altLang="en-US" sz="1000" b="1">
            <a:latin typeface="ＭＳ Ｐゴシック"/>
          </a:endParaRPr>
        </a:p>
      </xdr:txBody>
    </xdr:sp>
    <xdr:clientData/>
  </xdr:oneCellAnchor>
  <xdr:twoCellAnchor>
    <xdr:from>
      <xdr:col>24</xdr:col>
      <xdr:colOff>469900</xdr:colOff>
      <xdr:row>23</xdr:row>
      <xdr:rowOff>7832</xdr:rowOff>
    </xdr:from>
    <xdr:to>
      <xdr:col>24</xdr:col>
      <xdr:colOff>647700</xdr:colOff>
      <xdr:row>23</xdr:row>
      <xdr:rowOff>7832</xdr:rowOff>
    </xdr:to>
    <xdr:cxnSp macro="">
      <xdr:nvCxnSpPr>
        <xdr:cNvPr id="445" name="直線コネクタ 444"/>
        <xdr:cNvCxnSpPr/>
      </xdr:nvCxnSpPr>
      <xdr:spPr>
        <a:xfrm>
          <a:off x="16929100" y="395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21336</xdr:rowOff>
    </xdr:from>
    <xdr:to>
      <xdr:col>24</xdr:col>
      <xdr:colOff>558800</xdr:colOff>
      <xdr:row>18</xdr:row>
      <xdr:rowOff>31792</xdr:rowOff>
    </xdr:to>
    <xdr:cxnSp macro="">
      <xdr:nvCxnSpPr>
        <xdr:cNvPr id="448" name="直線コネクタ 447"/>
        <xdr:cNvCxnSpPr/>
      </xdr:nvCxnSpPr>
      <xdr:spPr>
        <a:xfrm flipV="1">
          <a:off x="16179800" y="3107436"/>
          <a:ext cx="8382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66946</xdr:rowOff>
    </xdr:from>
    <xdr:ext cx="762000" cy="259045"/>
    <xdr:sp macro="" textlink="">
      <xdr:nvSpPr>
        <xdr:cNvPr id="449" name="将来負担の状況平均値テキスト"/>
        <xdr:cNvSpPr txBox="1"/>
      </xdr:nvSpPr>
      <xdr:spPr>
        <a:xfrm>
          <a:off x="17106900" y="2638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50419</xdr:rowOff>
    </xdr:from>
    <xdr:to>
      <xdr:col>24</xdr:col>
      <xdr:colOff>609600</xdr:colOff>
      <xdr:row>16</xdr:row>
      <xdr:rowOff>152019</xdr:rowOff>
    </xdr:to>
    <xdr:sp macro="" textlink="">
      <xdr:nvSpPr>
        <xdr:cNvPr id="450" name="フローチャート : 判断 449"/>
        <xdr:cNvSpPr/>
      </xdr:nvSpPr>
      <xdr:spPr>
        <a:xfrm>
          <a:off x="169672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151765</xdr:rowOff>
    </xdr:from>
    <xdr:to>
      <xdr:col>23</xdr:col>
      <xdr:colOff>406400</xdr:colOff>
      <xdr:row>18</xdr:row>
      <xdr:rowOff>31792</xdr:rowOff>
    </xdr:to>
    <xdr:cxnSp macro="">
      <xdr:nvCxnSpPr>
        <xdr:cNvPr id="451" name="直線コネクタ 450"/>
        <xdr:cNvCxnSpPr/>
      </xdr:nvCxnSpPr>
      <xdr:spPr>
        <a:xfrm>
          <a:off x="15290800" y="3066415"/>
          <a:ext cx="889000" cy="5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11007</xdr:rowOff>
    </xdr:from>
    <xdr:to>
      <xdr:col>23</xdr:col>
      <xdr:colOff>457200</xdr:colOff>
      <xdr:row>16</xdr:row>
      <xdr:rowOff>112607</xdr:rowOff>
    </xdr:to>
    <xdr:sp macro="" textlink="">
      <xdr:nvSpPr>
        <xdr:cNvPr id="452" name="フローチャート : 判断 451"/>
        <xdr:cNvSpPr/>
      </xdr:nvSpPr>
      <xdr:spPr>
        <a:xfrm>
          <a:off x="16129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122784</xdr:rowOff>
    </xdr:from>
    <xdr:ext cx="736600" cy="259045"/>
    <xdr:sp macro="" textlink="">
      <xdr:nvSpPr>
        <xdr:cNvPr id="453" name="テキスト ボックス 452"/>
        <xdr:cNvSpPr txBox="1"/>
      </xdr:nvSpPr>
      <xdr:spPr>
        <a:xfrm>
          <a:off x="15798800" y="252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151765</xdr:rowOff>
    </xdr:from>
    <xdr:to>
      <xdr:col>22</xdr:col>
      <xdr:colOff>203200</xdr:colOff>
      <xdr:row>18</xdr:row>
      <xdr:rowOff>43857</xdr:rowOff>
    </xdr:to>
    <xdr:cxnSp macro="">
      <xdr:nvCxnSpPr>
        <xdr:cNvPr id="454" name="直線コネクタ 453"/>
        <xdr:cNvCxnSpPr/>
      </xdr:nvCxnSpPr>
      <xdr:spPr>
        <a:xfrm flipV="1">
          <a:off x="14401800" y="3066415"/>
          <a:ext cx="889000" cy="6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20659</xdr:rowOff>
    </xdr:from>
    <xdr:to>
      <xdr:col>22</xdr:col>
      <xdr:colOff>254000</xdr:colOff>
      <xdr:row>16</xdr:row>
      <xdr:rowOff>122259</xdr:rowOff>
    </xdr:to>
    <xdr:sp macro="" textlink="">
      <xdr:nvSpPr>
        <xdr:cNvPr id="455" name="フローチャート : 判断 454"/>
        <xdr:cNvSpPr/>
      </xdr:nvSpPr>
      <xdr:spPr>
        <a:xfrm>
          <a:off x="15240000" y="27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132436</xdr:rowOff>
    </xdr:from>
    <xdr:ext cx="762000" cy="259045"/>
    <xdr:sp macro="" textlink="">
      <xdr:nvSpPr>
        <xdr:cNvPr id="456" name="テキスト ボックス 455"/>
        <xdr:cNvSpPr txBox="1"/>
      </xdr:nvSpPr>
      <xdr:spPr>
        <a:xfrm>
          <a:off x="14909800" y="253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43857</xdr:rowOff>
    </xdr:from>
    <xdr:to>
      <xdr:col>21</xdr:col>
      <xdr:colOff>0</xdr:colOff>
      <xdr:row>18</xdr:row>
      <xdr:rowOff>109813</xdr:rowOff>
    </xdr:to>
    <xdr:cxnSp macro="">
      <xdr:nvCxnSpPr>
        <xdr:cNvPr id="457" name="直線コネクタ 456"/>
        <xdr:cNvCxnSpPr/>
      </xdr:nvCxnSpPr>
      <xdr:spPr>
        <a:xfrm flipV="1">
          <a:off x="13512800" y="3129957"/>
          <a:ext cx="889000" cy="6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97070</xdr:rowOff>
    </xdr:from>
    <xdr:to>
      <xdr:col>21</xdr:col>
      <xdr:colOff>50800</xdr:colOff>
      <xdr:row>17</xdr:row>
      <xdr:rowOff>27220</xdr:rowOff>
    </xdr:to>
    <xdr:sp macro="" textlink="">
      <xdr:nvSpPr>
        <xdr:cNvPr id="458" name="フローチャート : 判断 457"/>
        <xdr:cNvSpPr/>
      </xdr:nvSpPr>
      <xdr:spPr>
        <a:xfrm>
          <a:off x="14351000" y="284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37397</xdr:rowOff>
    </xdr:from>
    <xdr:ext cx="762000" cy="259045"/>
    <xdr:sp macro="" textlink="">
      <xdr:nvSpPr>
        <xdr:cNvPr id="459" name="テキスト ボックス 458"/>
        <xdr:cNvSpPr txBox="1"/>
      </xdr:nvSpPr>
      <xdr:spPr>
        <a:xfrm>
          <a:off x="14020800" y="260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6858</xdr:rowOff>
    </xdr:from>
    <xdr:to>
      <xdr:col>19</xdr:col>
      <xdr:colOff>533400</xdr:colOff>
      <xdr:row>17</xdr:row>
      <xdr:rowOff>108458</xdr:rowOff>
    </xdr:to>
    <xdr:sp macro="" textlink="">
      <xdr:nvSpPr>
        <xdr:cNvPr id="460" name="フローチャート : 判断 459"/>
        <xdr:cNvSpPr/>
      </xdr:nvSpPr>
      <xdr:spPr>
        <a:xfrm>
          <a:off x="13462000" y="292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118635</xdr:rowOff>
    </xdr:from>
    <xdr:ext cx="762000" cy="259045"/>
    <xdr:sp macro="" textlink="">
      <xdr:nvSpPr>
        <xdr:cNvPr id="461" name="テキスト ボックス 460"/>
        <xdr:cNvSpPr txBox="1"/>
      </xdr:nvSpPr>
      <xdr:spPr>
        <a:xfrm>
          <a:off x="13131800" y="269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141986</xdr:rowOff>
    </xdr:from>
    <xdr:to>
      <xdr:col>24</xdr:col>
      <xdr:colOff>609600</xdr:colOff>
      <xdr:row>18</xdr:row>
      <xdr:rowOff>72136</xdr:rowOff>
    </xdr:to>
    <xdr:sp macro="" textlink="">
      <xdr:nvSpPr>
        <xdr:cNvPr id="467" name="円/楕円 466"/>
        <xdr:cNvSpPr/>
      </xdr:nvSpPr>
      <xdr:spPr>
        <a:xfrm>
          <a:off x="16967200" y="30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114063</xdr:rowOff>
    </xdr:from>
    <xdr:ext cx="762000" cy="259045"/>
    <xdr:sp macro="" textlink="">
      <xdr:nvSpPr>
        <xdr:cNvPr id="468" name="将来負担の状況該当値テキスト"/>
        <xdr:cNvSpPr txBox="1"/>
      </xdr:nvSpPr>
      <xdr:spPr>
        <a:xfrm>
          <a:off x="17106900" y="302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152442</xdr:rowOff>
    </xdr:from>
    <xdr:to>
      <xdr:col>23</xdr:col>
      <xdr:colOff>457200</xdr:colOff>
      <xdr:row>18</xdr:row>
      <xdr:rowOff>82592</xdr:rowOff>
    </xdr:to>
    <xdr:sp macro="" textlink="">
      <xdr:nvSpPr>
        <xdr:cNvPr id="469" name="円/楕円 468"/>
        <xdr:cNvSpPr/>
      </xdr:nvSpPr>
      <xdr:spPr>
        <a:xfrm>
          <a:off x="16129000" y="306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67369</xdr:rowOff>
    </xdr:from>
    <xdr:ext cx="736600" cy="259045"/>
    <xdr:sp macro="" textlink="">
      <xdr:nvSpPr>
        <xdr:cNvPr id="470" name="テキスト ボックス 469"/>
        <xdr:cNvSpPr txBox="1"/>
      </xdr:nvSpPr>
      <xdr:spPr>
        <a:xfrm>
          <a:off x="15798800" y="3153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100965</xdr:rowOff>
    </xdr:from>
    <xdr:to>
      <xdr:col>22</xdr:col>
      <xdr:colOff>254000</xdr:colOff>
      <xdr:row>18</xdr:row>
      <xdr:rowOff>31115</xdr:rowOff>
    </xdr:to>
    <xdr:sp macro="" textlink="">
      <xdr:nvSpPr>
        <xdr:cNvPr id="471" name="円/楕円 470"/>
        <xdr:cNvSpPr/>
      </xdr:nvSpPr>
      <xdr:spPr>
        <a:xfrm>
          <a:off x="15240000" y="301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15892</xdr:rowOff>
    </xdr:from>
    <xdr:ext cx="762000" cy="259045"/>
    <xdr:sp macro="" textlink="">
      <xdr:nvSpPr>
        <xdr:cNvPr id="472" name="テキスト ボックス 471"/>
        <xdr:cNvSpPr txBox="1"/>
      </xdr:nvSpPr>
      <xdr:spPr>
        <a:xfrm>
          <a:off x="14909800" y="310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164507</xdr:rowOff>
    </xdr:from>
    <xdr:to>
      <xdr:col>21</xdr:col>
      <xdr:colOff>50800</xdr:colOff>
      <xdr:row>18</xdr:row>
      <xdr:rowOff>94657</xdr:rowOff>
    </xdr:to>
    <xdr:sp macro="" textlink="">
      <xdr:nvSpPr>
        <xdr:cNvPr id="473" name="円/楕円 472"/>
        <xdr:cNvSpPr/>
      </xdr:nvSpPr>
      <xdr:spPr>
        <a:xfrm>
          <a:off x="14351000" y="307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79434</xdr:rowOff>
    </xdr:from>
    <xdr:ext cx="762000" cy="259045"/>
    <xdr:sp macro="" textlink="">
      <xdr:nvSpPr>
        <xdr:cNvPr id="474" name="テキスト ボックス 473"/>
        <xdr:cNvSpPr txBox="1"/>
      </xdr:nvSpPr>
      <xdr:spPr>
        <a:xfrm>
          <a:off x="14020800" y="316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59013</xdr:rowOff>
    </xdr:from>
    <xdr:to>
      <xdr:col>19</xdr:col>
      <xdr:colOff>533400</xdr:colOff>
      <xdr:row>18</xdr:row>
      <xdr:rowOff>160613</xdr:rowOff>
    </xdr:to>
    <xdr:sp macro="" textlink="">
      <xdr:nvSpPr>
        <xdr:cNvPr id="475" name="円/楕円 474"/>
        <xdr:cNvSpPr/>
      </xdr:nvSpPr>
      <xdr:spPr>
        <a:xfrm>
          <a:off x="13462000" y="314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145390</xdr:rowOff>
    </xdr:from>
    <xdr:ext cx="762000" cy="259045"/>
    <xdr:sp macro="" textlink="">
      <xdr:nvSpPr>
        <xdr:cNvPr id="476" name="テキスト ボックス 475"/>
        <xdr:cNvSpPr txBox="1"/>
      </xdr:nvSpPr>
      <xdr:spPr>
        <a:xfrm>
          <a:off x="13131800" y="323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北海道斜里町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12,019
11,925
737.12
9,888,209
9,655,352
218,085
5,732,941
12,262,460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91.6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人件費に係る経常収支比率は、概ね類似団体の平均値と同じとなっており、今後も人件費の抑制や「第５次行政改革」に基づいた業務の民間委託を推進し、人件費の適正化に努めます。</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48078</xdr:rowOff>
    </xdr:from>
    <xdr:to>
      <xdr:col>7</xdr:col>
      <xdr:colOff>15875</xdr:colOff>
      <xdr:row>41</xdr:row>
      <xdr:rowOff>146050</xdr:rowOff>
    </xdr:to>
    <xdr:cxnSp macro="">
      <xdr:nvCxnSpPr>
        <xdr:cNvPr id="63" name="直線コネクタ 62"/>
        <xdr:cNvCxnSpPr/>
      </xdr:nvCxnSpPr>
      <xdr:spPr>
        <a:xfrm flipV="1">
          <a:off x="4826000" y="57059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4"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5" name="直線コネクタ 64"/>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6</xdr:col>
      <xdr:colOff>612775</xdr:colOff>
      <xdr:row>33</xdr:row>
      <xdr:rowOff>48078</xdr:rowOff>
    </xdr:from>
    <xdr:to>
      <xdr:col>7</xdr:col>
      <xdr:colOff>104775</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113393</xdr:rowOff>
    </xdr:from>
    <xdr:to>
      <xdr:col>7</xdr:col>
      <xdr:colOff>15875</xdr:colOff>
      <xdr:row>38</xdr:row>
      <xdr:rowOff>83457</xdr:rowOff>
    </xdr:to>
    <xdr:cxnSp macro="">
      <xdr:nvCxnSpPr>
        <xdr:cNvPr id="68" name="直線コネクタ 67"/>
        <xdr:cNvCxnSpPr/>
      </xdr:nvCxnSpPr>
      <xdr:spPr>
        <a:xfrm flipV="1">
          <a:off x="3987800" y="6457043"/>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9"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70" name="フローチャート : 判断 69"/>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83457</xdr:rowOff>
    </xdr:from>
    <xdr:to>
      <xdr:col>5</xdr:col>
      <xdr:colOff>549275</xdr:colOff>
      <xdr:row>38</xdr:row>
      <xdr:rowOff>94343</xdr:rowOff>
    </xdr:to>
    <xdr:cxnSp macro="">
      <xdr:nvCxnSpPr>
        <xdr:cNvPr id="71" name="直線コネクタ 70"/>
        <xdr:cNvCxnSpPr/>
      </xdr:nvCxnSpPr>
      <xdr:spPr>
        <a:xfrm flipV="1">
          <a:off x="3098800" y="6598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21772</xdr:rowOff>
    </xdr:from>
    <xdr:to>
      <xdr:col>5</xdr:col>
      <xdr:colOff>600075</xdr:colOff>
      <xdr:row>38</xdr:row>
      <xdr:rowOff>123372</xdr:rowOff>
    </xdr:to>
    <xdr:sp macro="" textlink="">
      <xdr:nvSpPr>
        <xdr:cNvPr id="72" name="フローチャート : 判断 71"/>
        <xdr:cNvSpPr/>
      </xdr:nvSpPr>
      <xdr:spPr>
        <a:xfrm>
          <a:off x="3937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133549</xdr:rowOff>
    </xdr:from>
    <xdr:ext cx="736600" cy="259045"/>
    <xdr:sp macro="" textlink="">
      <xdr:nvSpPr>
        <xdr:cNvPr id="73" name="テキスト ボックス 72"/>
        <xdr:cNvSpPr txBox="1"/>
      </xdr:nvSpPr>
      <xdr:spPr>
        <a:xfrm>
          <a:off x="3606800" y="6305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72572</xdr:rowOff>
    </xdr:from>
    <xdr:to>
      <xdr:col>4</xdr:col>
      <xdr:colOff>346075</xdr:colOff>
      <xdr:row>38</xdr:row>
      <xdr:rowOff>94343</xdr:rowOff>
    </xdr:to>
    <xdr:cxnSp macro="">
      <xdr:nvCxnSpPr>
        <xdr:cNvPr id="74" name="直線コネクタ 73"/>
        <xdr:cNvCxnSpPr/>
      </xdr:nvCxnSpPr>
      <xdr:spPr>
        <a:xfrm>
          <a:off x="2209800" y="6587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138793</xdr:rowOff>
    </xdr:from>
    <xdr:to>
      <xdr:col>4</xdr:col>
      <xdr:colOff>396875</xdr:colOff>
      <xdr:row>38</xdr:row>
      <xdr:rowOff>68943</xdr:rowOff>
    </xdr:to>
    <xdr:sp macro="" textlink="">
      <xdr:nvSpPr>
        <xdr:cNvPr id="75" name="フローチャート : 判断 74"/>
        <xdr:cNvSpPr/>
      </xdr:nvSpPr>
      <xdr:spPr>
        <a:xfrm>
          <a:off x="3048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79120</xdr:rowOff>
    </xdr:from>
    <xdr:ext cx="762000" cy="259045"/>
    <xdr:sp macro="" textlink="">
      <xdr:nvSpPr>
        <xdr:cNvPr id="76" name="テキスト ボックス 75"/>
        <xdr:cNvSpPr txBox="1"/>
      </xdr:nvSpPr>
      <xdr:spPr>
        <a:xfrm>
          <a:off x="2717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72572</xdr:rowOff>
    </xdr:from>
    <xdr:to>
      <xdr:col>3</xdr:col>
      <xdr:colOff>142875</xdr:colOff>
      <xdr:row>38</xdr:row>
      <xdr:rowOff>127000</xdr:rowOff>
    </xdr:to>
    <xdr:cxnSp macro="">
      <xdr:nvCxnSpPr>
        <xdr:cNvPr id="77" name="直線コネクタ 76"/>
        <xdr:cNvCxnSpPr/>
      </xdr:nvCxnSpPr>
      <xdr:spPr>
        <a:xfrm flipV="1">
          <a:off x="1320800" y="65876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32657</xdr:rowOff>
    </xdr:from>
    <xdr:to>
      <xdr:col>3</xdr:col>
      <xdr:colOff>193675</xdr:colOff>
      <xdr:row>38</xdr:row>
      <xdr:rowOff>134257</xdr:rowOff>
    </xdr:to>
    <xdr:sp macro="" textlink="">
      <xdr:nvSpPr>
        <xdr:cNvPr id="78" name="フローチャート : 判断 77"/>
        <xdr:cNvSpPr/>
      </xdr:nvSpPr>
      <xdr:spPr>
        <a:xfrm>
          <a:off x="2159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119034</xdr:rowOff>
    </xdr:from>
    <xdr:ext cx="762000" cy="259045"/>
    <xdr:sp macro="" textlink="">
      <xdr:nvSpPr>
        <xdr:cNvPr id="79" name="テキスト ボックス 78"/>
        <xdr:cNvSpPr txBox="1"/>
      </xdr:nvSpPr>
      <xdr:spPr>
        <a:xfrm>
          <a:off x="1828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108857</xdr:rowOff>
    </xdr:from>
    <xdr:to>
      <xdr:col>1</xdr:col>
      <xdr:colOff>676275</xdr:colOff>
      <xdr:row>39</xdr:row>
      <xdr:rowOff>39007</xdr:rowOff>
    </xdr:to>
    <xdr:sp macro="" textlink="">
      <xdr:nvSpPr>
        <xdr:cNvPr id="80" name="フローチャート : 判断 79"/>
        <xdr:cNvSpPr/>
      </xdr:nvSpPr>
      <xdr:spPr>
        <a:xfrm>
          <a:off x="1270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23784</xdr:rowOff>
    </xdr:from>
    <xdr:ext cx="762000" cy="259045"/>
    <xdr:sp macro="" textlink="">
      <xdr:nvSpPr>
        <xdr:cNvPr id="81" name="テキスト ボックス 80"/>
        <xdr:cNvSpPr txBox="1"/>
      </xdr:nvSpPr>
      <xdr:spPr>
        <a:xfrm>
          <a:off x="939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62593</xdr:rowOff>
    </xdr:from>
    <xdr:to>
      <xdr:col>7</xdr:col>
      <xdr:colOff>66675</xdr:colOff>
      <xdr:row>37</xdr:row>
      <xdr:rowOff>164193</xdr:rowOff>
    </xdr:to>
    <xdr:sp macro="" textlink="">
      <xdr:nvSpPr>
        <xdr:cNvPr id="87" name="円/楕円 86"/>
        <xdr:cNvSpPr/>
      </xdr:nvSpPr>
      <xdr:spPr>
        <a:xfrm>
          <a:off x="47752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79120</xdr:rowOff>
    </xdr:from>
    <xdr:ext cx="762000" cy="259045"/>
    <xdr:sp macro="" textlink="">
      <xdr:nvSpPr>
        <xdr:cNvPr id="88" name="人件費該当値テキスト"/>
        <xdr:cNvSpPr txBox="1"/>
      </xdr:nvSpPr>
      <xdr:spPr>
        <a:xfrm>
          <a:off x="49149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32657</xdr:rowOff>
    </xdr:from>
    <xdr:to>
      <xdr:col>5</xdr:col>
      <xdr:colOff>600075</xdr:colOff>
      <xdr:row>38</xdr:row>
      <xdr:rowOff>134257</xdr:rowOff>
    </xdr:to>
    <xdr:sp macro="" textlink="">
      <xdr:nvSpPr>
        <xdr:cNvPr id="89" name="円/楕円 88"/>
        <xdr:cNvSpPr/>
      </xdr:nvSpPr>
      <xdr:spPr>
        <a:xfrm>
          <a:off x="3937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119034</xdr:rowOff>
    </xdr:from>
    <xdr:ext cx="736600" cy="259045"/>
    <xdr:sp macro="" textlink="">
      <xdr:nvSpPr>
        <xdr:cNvPr id="90" name="テキスト ボックス 89"/>
        <xdr:cNvSpPr txBox="1"/>
      </xdr:nvSpPr>
      <xdr:spPr>
        <a:xfrm>
          <a:off x="3606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43543</xdr:rowOff>
    </xdr:from>
    <xdr:to>
      <xdr:col>4</xdr:col>
      <xdr:colOff>396875</xdr:colOff>
      <xdr:row>38</xdr:row>
      <xdr:rowOff>145143</xdr:rowOff>
    </xdr:to>
    <xdr:sp macro="" textlink="">
      <xdr:nvSpPr>
        <xdr:cNvPr id="91" name="円/楕円 90"/>
        <xdr:cNvSpPr/>
      </xdr:nvSpPr>
      <xdr:spPr>
        <a:xfrm>
          <a:off x="3048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129920</xdr:rowOff>
    </xdr:from>
    <xdr:ext cx="762000" cy="259045"/>
    <xdr:sp macro="" textlink="">
      <xdr:nvSpPr>
        <xdr:cNvPr id="92" name="テキスト ボックス 91"/>
        <xdr:cNvSpPr txBox="1"/>
      </xdr:nvSpPr>
      <xdr:spPr>
        <a:xfrm>
          <a:off x="2717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21772</xdr:rowOff>
    </xdr:from>
    <xdr:to>
      <xdr:col>3</xdr:col>
      <xdr:colOff>193675</xdr:colOff>
      <xdr:row>38</xdr:row>
      <xdr:rowOff>123372</xdr:rowOff>
    </xdr:to>
    <xdr:sp macro="" textlink="">
      <xdr:nvSpPr>
        <xdr:cNvPr id="93" name="円/楕円 92"/>
        <xdr:cNvSpPr/>
      </xdr:nvSpPr>
      <xdr:spPr>
        <a:xfrm>
          <a:off x="2159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133549</xdr:rowOff>
    </xdr:from>
    <xdr:ext cx="762000" cy="259045"/>
    <xdr:sp macro="" textlink="">
      <xdr:nvSpPr>
        <xdr:cNvPr id="94" name="テキスト ボックス 93"/>
        <xdr:cNvSpPr txBox="1"/>
      </xdr:nvSpPr>
      <xdr:spPr>
        <a:xfrm>
          <a:off x="1828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76200</xdr:rowOff>
    </xdr:from>
    <xdr:to>
      <xdr:col>1</xdr:col>
      <xdr:colOff>676275</xdr:colOff>
      <xdr:row>39</xdr:row>
      <xdr:rowOff>6350</xdr:rowOff>
    </xdr:to>
    <xdr:sp macro="" textlink="">
      <xdr:nvSpPr>
        <xdr:cNvPr id="95" name="円/楕円 94"/>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16527</xdr:rowOff>
    </xdr:from>
    <xdr:ext cx="762000" cy="259045"/>
    <xdr:sp macro="" textlink="">
      <xdr:nvSpPr>
        <xdr:cNvPr id="96" name="テキスト ボックス 95"/>
        <xdr:cNvSpPr txBox="1"/>
      </xdr:nvSpPr>
      <xdr:spPr>
        <a:xfrm>
          <a:off x="939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と比較すると、物件費に係る経常収支比率は高くなっており、要因としては、業務の民間委託化等により、職員人件費等から委託料（物件費）へのシフトが起きていることによるものとなっています。</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特に、平成２４年度以降は一般廃棄物の収集・処理業務の民間委託、平成２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年度は総合行政システムのクラウド化に伴う利用料</a:t>
          </a:r>
          <a:r>
            <a:rPr lang="ja-JP" altLang="en-US" sz="1100" b="0" i="0" baseline="0">
              <a:solidFill>
                <a:schemeClr val="dk1"/>
              </a:solidFill>
              <a:effectLst/>
              <a:latin typeface="+mn-lt"/>
              <a:ea typeface="+mn-ea"/>
              <a:cs typeface="+mn-cs"/>
            </a:rPr>
            <a:t>やスクールバス運行業務委託料の</a:t>
          </a:r>
          <a:r>
            <a:rPr lang="ja-JP" altLang="ja-JP" sz="1100" b="0" i="0" baseline="0">
              <a:solidFill>
                <a:schemeClr val="dk1"/>
              </a:solidFill>
              <a:effectLst/>
              <a:latin typeface="+mn-lt"/>
              <a:ea typeface="+mn-ea"/>
              <a:cs typeface="+mn-cs"/>
            </a:rPr>
            <a:t>増などにより、比率が上昇しています。</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今後においても、「第５次行政改革」に基づいた業務の民間委託の推進、個別事務・事業の精査を進め、経費の抑制に努めていきます。</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165100</xdr:rowOff>
    </xdr:from>
    <xdr:to>
      <xdr:col>24</xdr:col>
      <xdr:colOff>31750</xdr:colOff>
      <xdr:row>22</xdr:row>
      <xdr:rowOff>38100</xdr:rowOff>
    </xdr:to>
    <xdr:cxnSp macro="">
      <xdr:nvCxnSpPr>
        <xdr:cNvPr id="124" name="直線コネクタ 123"/>
        <xdr:cNvCxnSpPr/>
      </xdr:nvCxnSpPr>
      <xdr:spPr>
        <a:xfrm flipV="1">
          <a:off x="16510000" y="2222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10177</xdr:rowOff>
    </xdr:from>
    <xdr:ext cx="762000" cy="259045"/>
    <xdr:sp macro="" textlink="">
      <xdr:nvSpPr>
        <xdr:cNvPr id="125"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23</xdr:col>
      <xdr:colOff>628650</xdr:colOff>
      <xdr:row>22</xdr:row>
      <xdr:rowOff>38100</xdr:rowOff>
    </xdr:from>
    <xdr:to>
      <xdr:col>24</xdr:col>
      <xdr:colOff>120650</xdr:colOff>
      <xdr:row>22</xdr:row>
      <xdr:rowOff>38100</xdr:rowOff>
    </xdr:to>
    <xdr:cxnSp macro="">
      <xdr:nvCxnSpPr>
        <xdr:cNvPr id="126" name="直線コネクタ 125"/>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12</xdr:row>
      <xdr:rowOff>165100</xdr:rowOff>
    </xdr:from>
    <xdr:to>
      <xdr:col>24</xdr:col>
      <xdr:colOff>120650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21</xdr:row>
      <xdr:rowOff>107950</xdr:rowOff>
    </xdr:from>
    <xdr:to>
      <xdr:col>24</xdr:col>
      <xdr:colOff>31750</xdr:colOff>
      <xdr:row>21</xdr:row>
      <xdr:rowOff>133350</xdr:rowOff>
    </xdr:to>
    <xdr:cxnSp macro="">
      <xdr:nvCxnSpPr>
        <xdr:cNvPr id="129" name="直線コネクタ 128"/>
        <xdr:cNvCxnSpPr/>
      </xdr:nvCxnSpPr>
      <xdr:spPr>
        <a:xfrm>
          <a:off x="15671800" y="3708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99077</xdr:rowOff>
    </xdr:from>
    <xdr:ext cx="762000" cy="259045"/>
    <xdr:sp macro="" textlink="">
      <xdr:nvSpPr>
        <xdr:cNvPr id="130" name="物件費平均値テキスト"/>
        <xdr:cNvSpPr txBox="1"/>
      </xdr:nvSpPr>
      <xdr:spPr>
        <a:xfrm>
          <a:off x="16598900" y="284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82550</xdr:rowOff>
    </xdr:from>
    <xdr:to>
      <xdr:col>24</xdr:col>
      <xdr:colOff>82550</xdr:colOff>
      <xdr:row>18</xdr:row>
      <xdr:rowOff>12700</xdr:rowOff>
    </xdr:to>
    <xdr:sp macro="" textlink="">
      <xdr:nvSpPr>
        <xdr:cNvPr id="131" name="フローチャート : 判断 130"/>
        <xdr:cNvSpPr/>
      </xdr:nvSpPr>
      <xdr:spPr>
        <a:xfrm>
          <a:off x="16459200" y="299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38100</xdr:rowOff>
    </xdr:from>
    <xdr:to>
      <xdr:col>22</xdr:col>
      <xdr:colOff>565150</xdr:colOff>
      <xdr:row>21</xdr:row>
      <xdr:rowOff>107950</xdr:rowOff>
    </xdr:to>
    <xdr:cxnSp macro="">
      <xdr:nvCxnSpPr>
        <xdr:cNvPr id="132" name="直線コネクタ 131"/>
        <xdr:cNvCxnSpPr/>
      </xdr:nvCxnSpPr>
      <xdr:spPr>
        <a:xfrm>
          <a:off x="14782800" y="34671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95250</xdr:rowOff>
    </xdr:from>
    <xdr:to>
      <xdr:col>22</xdr:col>
      <xdr:colOff>615950</xdr:colOff>
      <xdr:row>18</xdr:row>
      <xdr:rowOff>25400</xdr:rowOff>
    </xdr:to>
    <xdr:sp macro="" textlink="">
      <xdr:nvSpPr>
        <xdr:cNvPr id="133" name="フローチャート : 判断 132"/>
        <xdr:cNvSpPr/>
      </xdr:nvSpPr>
      <xdr:spPr>
        <a:xfrm>
          <a:off x="15621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35577</xdr:rowOff>
    </xdr:from>
    <xdr:ext cx="736600" cy="259045"/>
    <xdr:sp macro="" textlink="">
      <xdr:nvSpPr>
        <xdr:cNvPr id="134" name="テキスト ボックス 133"/>
        <xdr:cNvSpPr txBox="1"/>
      </xdr:nvSpPr>
      <xdr:spPr>
        <a:xfrm>
          <a:off x="15290800" y="277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107950</xdr:rowOff>
    </xdr:from>
    <xdr:to>
      <xdr:col>21</xdr:col>
      <xdr:colOff>361950</xdr:colOff>
      <xdr:row>20</xdr:row>
      <xdr:rowOff>38100</xdr:rowOff>
    </xdr:to>
    <xdr:cxnSp macro="">
      <xdr:nvCxnSpPr>
        <xdr:cNvPr id="135" name="直線コネクタ 134"/>
        <xdr:cNvCxnSpPr/>
      </xdr:nvCxnSpPr>
      <xdr:spPr>
        <a:xfrm>
          <a:off x="13893800" y="3365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152400</xdr:rowOff>
    </xdr:from>
    <xdr:to>
      <xdr:col>21</xdr:col>
      <xdr:colOff>412750</xdr:colOff>
      <xdr:row>17</xdr:row>
      <xdr:rowOff>82550</xdr:rowOff>
    </xdr:to>
    <xdr:sp macro="" textlink="">
      <xdr:nvSpPr>
        <xdr:cNvPr id="136" name="フローチャート : 判断 135"/>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92727</xdr:rowOff>
    </xdr:from>
    <xdr:ext cx="762000" cy="259045"/>
    <xdr:sp macro="" textlink="">
      <xdr:nvSpPr>
        <xdr:cNvPr id="137" name="テキスト ボックス 136"/>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57150</xdr:rowOff>
    </xdr:from>
    <xdr:to>
      <xdr:col>20</xdr:col>
      <xdr:colOff>158750</xdr:colOff>
      <xdr:row>19</xdr:row>
      <xdr:rowOff>107950</xdr:rowOff>
    </xdr:to>
    <xdr:cxnSp macro="">
      <xdr:nvCxnSpPr>
        <xdr:cNvPr id="138" name="直線コネクタ 137"/>
        <xdr:cNvCxnSpPr/>
      </xdr:nvCxnSpPr>
      <xdr:spPr>
        <a:xfrm>
          <a:off x="13004800" y="2971800"/>
          <a:ext cx="889000" cy="3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88900</xdr:rowOff>
    </xdr:from>
    <xdr:to>
      <xdr:col>20</xdr:col>
      <xdr:colOff>209550</xdr:colOff>
      <xdr:row>17</xdr:row>
      <xdr:rowOff>19050</xdr:rowOff>
    </xdr:to>
    <xdr:sp macro="" textlink="">
      <xdr:nvSpPr>
        <xdr:cNvPr id="139" name="フローチャート : 判断 138"/>
        <xdr:cNvSpPr/>
      </xdr:nvSpPr>
      <xdr:spPr>
        <a:xfrm>
          <a:off x="13843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29227</xdr:rowOff>
    </xdr:from>
    <xdr:ext cx="762000" cy="259045"/>
    <xdr:sp macro="" textlink="">
      <xdr:nvSpPr>
        <xdr:cNvPr id="140" name="テキスト ボックス 139"/>
        <xdr:cNvSpPr txBox="1"/>
      </xdr:nvSpPr>
      <xdr:spPr>
        <a:xfrm>
          <a:off x="13512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50800</xdr:rowOff>
    </xdr:from>
    <xdr:to>
      <xdr:col>19</xdr:col>
      <xdr:colOff>6350</xdr:colOff>
      <xdr:row>16</xdr:row>
      <xdr:rowOff>152400</xdr:rowOff>
    </xdr:to>
    <xdr:sp macro="" textlink="">
      <xdr:nvSpPr>
        <xdr:cNvPr id="141" name="フローチャート : 判断 140"/>
        <xdr:cNvSpPr/>
      </xdr:nvSpPr>
      <xdr:spPr>
        <a:xfrm>
          <a:off x="12954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162577</xdr:rowOff>
    </xdr:from>
    <xdr:ext cx="762000" cy="259045"/>
    <xdr:sp macro="" textlink="">
      <xdr:nvSpPr>
        <xdr:cNvPr id="142" name="テキスト ボックス 141"/>
        <xdr:cNvSpPr txBox="1"/>
      </xdr:nvSpPr>
      <xdr:spPr>
        <a:xfrm>
          <a:off x="12623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21</xdr:row>
      <xdr:rowOff>82550</xdr:rowOff>
    </xdr:from>
    <xdr:to>
      <xdr:col>24</xdr:col>
      <xdr:colOff>82550</xdr:colOff>
      <xdr:row>22</xdr:row>
      <xdr:rowOff>12700</xdr:rowOff>
    </xdr:to>
    <xdr:sp macro="" textlink="">
      <xdr:nvSpPr>
        <xdr:cNvPr id="148" name="円/楕円 147"/>
        <xdr:cNvSpPr/>
      </xdr:nvSpPr>
      <xdr:spPr>
        <a:xfrm>
          <a:off x="16459200" y="368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162577</xdr:rowOff>
    </xdr:from>
    <xdr:ext cx="762000" cy="259045"/>
    <xdr:sp macro="" textlink="">
      <xdr:nvSpPr>
        <xdr:cNvPr id="149" name="物件費該当値テキスト"/>
        <xdr:cNvSpPr txBox="1"/>
      </xdr:nvSpPr>
      <xdr:spPr>
        <a:xfrm>
          <a:off x="165989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22</xdr:col>
      <xdr:colOff>514350</xdr:colOff>
      <xdr:row>21</xdr:row>
      <xdr:rowOff>57150</xdr:rowOff>
    </xdr:from>
    <xdr:to>
      <xdr:col>22</xdr:col>
      <xdr:colOff>615950</xdr:colOff>
      <xdr:row>21</xdr:row>
      <xdr:rowOff>158750</xdr:rowOff>
    </xdr:to>
    <xdr:sp macro="" textlink="">
      <xdr:nvSpPr>
        <xdr:cNvPr id="150" name="円/楕円 149"/>
        <xdr:cNvSpPr/>
      </xdr:nvSpPr>
      <xdr:spPr>
        <a:xfrm>
          <a:off x="15621000" y="365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21</xdr:row>
      <xdr:rowOff>143527</xdr:rowOff>
    </xdr:from>
    <xdr:ext cx="736600" cy="259045"/>
    <xdr:sp macro="" textlink="">
      <xdr:nvSpPr>
        <xdr:cNvPr id="151" name="テキスト ボックス 150"/>
        <xdr:cNvSpPr txBox="1"/>
      </xdr:nvSpPr>
      <xdr:spPr>
        <a:xfrm>
          <a:off x="15290800" y="374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158750</xdr:rowOff>
    </xdr:from>
    <xdr:to>
      <xdr:col>21</xdr:col>
      <xdr:colOff>412750</xdr:colOff>
      <xdr:row>20</xdr:row>
      <xdr:rowOff>88900</xdr:rowOff>
    </xdr:to>
    <xdr:sp macro="" textlink="">
      <xdr:nvSpPr>
        <xdr:cNvPr id="152" name="円/楕円 151"/>
        <xdr:cNvSpPr/>
      </xdr:nvSpPr>
      <xdr:spPr>
        <a:xfrm>
          <a:off x="14732000" y="341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73677</xdr:rowOff>
    </xdr:from>
    <xdr:ext cx="762000" cy="259045"/>
    <xdr:sp macro="" textlink="">
      <xdr:nvSpPr>
        <xdr:cNvPr id="153" name="テキスト ボックス 152"/>
        <xdr:cNvSpPr txBox="1"/>
      </xdr:nvSpPr>
      <xdr:spPr>
        <a:xfrm>
          <a:off x="14401800" y="350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57150</xdr:rowOff>
    </xdr:from>
    <xdr:to>
      <xdr:col>20</xdr:col>
      <xdr:colOff>209550</xdr:colOff>
      <xdr:row>19</xdr:row>
      <xdr:rowOff>158750</xdr:rowOff>
    </xdr:to>
    <xdr:sp macro="" textlink="">
      <xdr:nvSpPr>
        <xdr:cNvPr id="154" name="円/楕円 153"/>
        <xdr:cNvSpPr/>
      </xdr:nvSpPr>
      <xdr:spPr>
        <a:xfrm>
          <a:off x="13843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143527</xdr:rowOff>
    </xdr:from>
    <xdr:ext cx="762000" cy="259045"/>
    <xdr:sp macro="" textlink="">
      <xdr:nvSpPr>
        <xdr:cNvPr id="155" name="テキスト ボックス 154"/>
        <xdr:cNvSpPr txBox="1"/>
      </xdr:nvSpPr>
      <xdr:spPr>
        <a:xfrm>
          <a:off x="13512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6350</xdr:rowOff>
    </xdr:from>
    <xdr:to>
      <xdr:col>19</xdr:col>
      <xdr:colOff>6350</xdr:colOff>
      <xdr:row>17</xdr:row>
      <xdr:rowOff>107950</xdr:rowOff>
    </xdr:to>
    <xdr:sp macro="" textlink="">
      <xdr:nvSpPr>
        <xdr:cNvPr id="156" name="円/楕円 155"/>
        <xdr:cNvSpPr/>
      </xdr:nvSpPr>
      <xdr:spPr>
        <a:xfrm>
          <a:off x="12954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92727</xdr:rowOff>
    </xdr:from>
    <xdr:ext cx="762000" cy="259045"/>
    <xdr:sp macro="" textlink="">
      <xdr:nvSpPr>
        <xdr:cNvPr id="157" name="テキスト ボックス 156"/>
        <xdr:cNvSpPr txBox="1"/>
      </xdr:nvSpPr>
      <xdr:spPr>
        <a:xfrm>
          <a:off x="12623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扶助費に係る経常収支比率は、類似団体と比較すると低くなっていますが、年々増加傾向にあります。</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主な増の要因としては、障がい者総合支援給付事業費などの増となっており、今後においても、上昇傾向に歯止めをかけるよう努めるとともに、制度の適正化を図ります。</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61</xdr:row>
      <xdr:rowOff>88900</xdr:rowOff>
    </xdr:to>
    <xdr:cxnSp macro="">
      <xdr:nvCxnSpPr>
        <xdr:cNvPr id="185" name="直線コネクタ 184"/>
        <xdr:cNvCxnSpPr/>
      </xdr:nvCxnSpPr>
      <xdr:spPr>
        <a:xfrm flipV="1">
          <a:off x="4826000" y="91186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6"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7" name="直線コネクタ 186"/>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8"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9" name="直線コネクタ 188"/>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107950</xdr:rowOff>
    </xdr:from>
    <xdr:to>
      <xdr:col>7</xdr:col>
      <xdr:colOff>15875</xdr:colOff>
      <xdr:row>54</xdr:row>
      <xdr:rowOff>127000</xdr:rowOff>
    </xdr:to>
    <xdr:cxnSp macro="">
      <xdr:nvCxnSpPr>
        <xdr:cNvPr id="190" name="直線コネクタ 189"/>
        <xdr:cNvCxnSpPr/>
      </xdr:nvCxnSpPr>
      <xdr:spPr>
        <a:xfrm>
          <a:off x="3987800" y="9366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67327</xdr:rowOff>
    </xdr:from>
    <xdr:ext cx="762000" cy="259045"/>
    <xdr:sp macro="" textlink="">
      <xdr:nvSpPr>
        <xdr:cNvPr id="191" name="扶助費平均値テキスト"/>
        <xdr:cNvSpPr txBox="1"/>
      </xdr:nvSpPr>
      <xdr:spPr>
        <a:xfrm>
          <a:off x="4914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192" name="フローチャート : 判断 191"/>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54</xdr:row>
      <xdr:rowOff>107950</xdr:rowOff>
    </xdr:to>
    <xdr:cxnSp macro="">
      <xdr:nvCxnSpPr>
        <xdr:cNvPr id="193" name="直線コネクタ 192"/>
        <xdr:cNvCxnSpPr/>
      </xdr:nvCxnSpPr>
      <xdr:spPr>
        <a:xfrm>
          <a:off x="3098800" y="9309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4" name="フローチャート : 判断 193"/>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5" name="テキスト ボックス 194"/>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50800</xdr:rowOff>
    </xdr:to>
    <xdr:cxnSp macro="">
      <xdr:nvCxnSpPr>
        <xdr:cNvPr id="196" name="直線コネクタ 195"/>
        <xdr:cNvCxnSpPr/>
      </xdr:nvCxnSpPr>
      <xdr:spPr>
        <a:xfrm>
          <a:off x="2209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7" name="フローチャート : 判断 196"/>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29227</xdr:rowOff>
    </xdr:from>
    <xdr:ext cx="762000" cy="259045"/>
    <xdr:sp macro="" textlink="">
      <xdr:nvSpPr>
        <xdr:cNvPr id="198" name="テキスト ボックス 197"/>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88900</xdr:rowOff>
    </xdr:to>
    <xdr:cxnSp macro="">
      <xdr:nvCxnSpPr>
        <xdr:cNvPr id="199" name="直線コネクタ 198"/>
        <xdr:cNvCxnSpPr/>
      </xdr:nvCxnSpPr>
      <xdr:spPr>
        <a:xfrm flipV="1">
          <a:off x="1320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200" name="フローチャート : 判断 199"/>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201" name="テキスト ボックス 200"/>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2" name="フローチャート : 判断 201"/>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124477</xdr:rowOff>
    </xdr:from>
    <xdr:ext cx="762000" cy="259045"/>
    <xdr:sp macro="" textlink="">
      <xdr:nvSpPr>
        <xdr:cNvPr id="203" name="テキスト ボックス 202"/>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9" name="円/楕円 208"/>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10"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57150</xdr:rowOff>
    </xdr:from>
    <xdr:to>
      <xdr:col>5</xdr:col>
      <xdr:colOff>600075</xdr:colOff>
      <xdr:row>54</xdr:row>
      <xdr:rowOff>158750</xdr:rowOff>
    </xdr:to>
    <xdr:sp macro="" textlink="">
      <xdr:nvSpPr>
        <xdr:cNvPr id="211" name="円/楕円 210"/>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168927</xdr:rowOff>
    </xdr:from>
    <xdr:ext cx="736600" cy="259045"/>
    <xdr:sp macro="" textlink="">
      <xdr:nvSpPr>
        <xdr:cNvPr id="212" name="テキスト ボックス 211"/>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0</xdr:rowOff>
    </xdr:from>
    <xdr:to>
      <xdr:col>4</xdr:col>
      <xdr:colOff>396875</xdr:colOff>
      <xdr:row>54</xdr:row>
      <xdr:rowOff>101600</xdr:rowOff>
    </xdr:to>
    <xdr:sp macro="" textlink="">
      <xdr:nvSpPr>
        <xdr:cNvPr id="213" name="円/楕円 212"/>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111777</xdr:rowOff>
    </xdr:from>
    <xdr:ext cx="762000" cy="259045"/>
    <xdr:sp macro="" textlink="">
      <xdr:nvSpPr>
        <xdr:cNvPr id="214" name="テキスト ボックス 213"/>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15" name="円/楕円 214"/>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16" name="テキスト ボックス 215"/>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38100</xdr:rowOff>
    </xdr:from>
    <xdr:to>
      <xdr:col>1</xdr:col>
      <xdr:colOff>676275</xdr:colOff>
      <xdr:row>54</xdr:row>
      <xdr:rowOff>139700</xdr:rowOff>
    </xdr:to>
    <xdr:sp macro="" textlink="">
      <xdr:nvSpPr>
        <xdr:cNvPr id="217" name="円/楕円 216"/>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149877</xdr:rowOff>
    </xdr:from>
    <xdr:ext cx="762000" cy="259045"/>
    <xdr:sp macro="" textlink="">
      <xdr:nvSpPr>
        <xdr:cNvPr id="218" name="テキスト ボックス 217"/>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類似団体平均と比較すると、その他に係る経常収支比率は、若干低くなっています。支出の主な内容は、特別会計への繰出金等となっており、今後も特別会計を含めて、健全な財政運営に努めます。</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1270</xdr:rowOff>
    </xdr:from>
    <xdr:to>
      <xdr:col>24</xdr:col>
      <xdr:colOff>31750</xdr:colOff>
      <xdr:row>60</xdr:row>
      <xdr:rowOff>66040</xdr:rowOff>
    </xdr:to>
    <xdr:cxnSp macro="">
      <xdr:nvCxnSpPr>
        <xdr:cNvPr id="246" name="直線コネクタ 245"/>
        <xdr:cNvCxnSpPr/>
      </xdr:nvCxnSpPr>
      <xdr:spPr>
        <a:xfrm flipV="1">
          <a:off x="16510000" y="90881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38117</xdr:rowOff>
    </xdr:from>
    <xdr:ext cx="762000" cy="259045"/>
    <xdr:sp macro="" textlink="">
      <xdr:nvSpPr>
        <xdr:cNvPr id="247" name="その他最小値テキスト"/>
        <xdr:cNvSpPr txBox="1"/>
      </xdr:nvSpPr>
      <xdr:spPr>
        <a:xfrm>
          <a:off x="16598900" y="1032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60</xdr:row>
      <xdr:rowOff>66040</xdr:rowOff>
    </xdr:from>
    <xdr:to>
      <xdr:col>24</xdr:col>
      <xdr:colOff>120650</xdr:colOff>
      <xdr:row>60</xdr:row>
      <xdr:rowOff>66040</xdr:rowOff>
    </xdr:to>
    <xdr:cxnSp macro="">
      <xdr:nvCxnSpPr>
        <xdr:cNvPr id="248" name="直線コネクタ 247"/>
        <xdr:cNvCxnSpPr/>
      </xdr:nvCxnSpPr>
      <xdr:spPr>
        <a:xfrm>
          <a:off x="16421100" y="103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87647</xdr:rowOff>
    </xdr:from>
    <xdr:ext cx="762000" cy="259045"/>
    <xdr:sp macro="" textlink="">
      <xdr:nvSpPr>
        <xdr:cNvPr id="249"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53</xdr:row>
      <xdr:rowOff>1270</xdr:rowOff>
    </xdr:from>
    <xdr:to>
      <xdr:col>24</xdr:col>
      <xdr:colOff>120650</xdr:colOff>
      <xdr:row>53</xdr:row>
      <xdr:rowOff>1270</xdr:rowOff>
    </xdr:to>
    <xdr:cxnSp macro="">
      <xdr:nvCxnSpPr>
        <xdr:cNvPr id="250" name="直線コネクタ 249"/>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168910</xdr:rowOff>
    </xdr:from>
    <xdr:to>
      <xdr:col>24</xdr:col>
      <xdr:colOff>31750</xdr:colOff>
      <xdr:row>56</xdr:row>
      <xdr:rowOff>35560</xdr:rowOff>
    </xdr:to>
    <xdr:cxnSp macro="">
      <xdr:nvCxnSpPr>
        <xdr:cNvPr id="251" name="直線コネクタ 250"/>
        <xdr:cNvCxnSpPr/>
      </xdr:nvCxnSpPr>
      <xdr:spPr>
        <a:xfrm flipV="1">
          <a:off x="15671800" y="95986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2"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35560</xdr:rowOff>
    </xdr:from>
    <xdr:to>
      <xdr:col>22</xdr:col>
      <xdr:colOff>565150</xdr:colOff>
      <xdr:row>56</xdr:row>
      <xdr:rowOff>58420</xdr:rowOff>
    </xdr:to>
    <xdr:cxnSp macro="">
      <xdr:nvCxnSpPr>
        <xdr:cNvPr id="254" name="直線コネクタ 253"/>
        <xdr:cNvCxnSpPr/>
      </xdr:nvCxnSpPr>
      <xdr:spPr>
        <a:xfrm flipV="1">
          <a:off x="14782800" y="9636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106680</xdr:rowOff>
    </xdr:from>
    <xdr:to>
      <xdr:col>22</xdr:col>
      <xdr:colOff>615950</xdr:colOff>
      <xdr:row>57</xdr:row>
      <xdr:rowOff>36830</xdr:rowOff>
    </xdr:to>
    <xdr:sp macro="" textlink="">
      <xdr:nvSpPr>
        <xdr:cNvPr id="255" name="フローチャート :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21607</xdr:rowOff>
    </xdr:from>
    <xdr:ext cx="736600" cy="259045"/>
    <xdr:sp macro="" textlink="">
      <xdr:nvSpPr>
        <xdr:cNvPr id="256" name="テキスト ボックス 255"/>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35560</xdr:rowOff>
    </xdr:from>
    <xdr:to>
      <xdr:col>21</xdr:col>
      <xdr:colOff>361950</xdr:colOff>
      <xdr:row>56</xdr:row>
      <xdr:rowOff>58420</xdr:rowOff>
    </xdr:to>
    <xdr:cxnSp macro="">
      <xdr:nvCxnSpPr>
        <xdr:cNvPr id="257" name="直線コネクタ 256"/>
        <xdr:cNvCxnSpPr/>
      </xdr:nvCxnSpPr>
      <xdr:spPr>
        <a:xfrm>
          <a:off x="13893800" y="9636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8" name="フローチャート : 判断 257"/>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9" name="テキスト ボックス 258"/>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130810</xdr:rowOff>
    </xdr:from>
    <xdr:to>
      <xdr:col>20</xdr:col>
      <xdr:colOff>158750</xdr:colOff>
      <xdr:row>56</xdr:row>
      <xdr:rowOff>35560</xdr:rowOff>
    </xdr:to>
    <xdr:cxnSp macro="">
      <xdr:nvCxnSpPr>
        <xdr:cNvPr id="260" name="直線コネクタ 259"/>
        <xdr:cNvCxnSpPr/>
      </xdr:nvCxnSpPr>
      <xdr:spPr>
        <a:xfrm>
          <a:off x="13004800" y="95605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61" name="フローチャート : 判断 260"/>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62" name="テキスト ボックス 261"/>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64" name="テキスト ボックス 263"/>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118110</xdr:rowOff>
    </xdr:from>
    <xdr:to>
      <xdr:col>24</xdr:col>
      <xdr:colOff>82550</xdr:colOff>
      <xdr:row>56</xdr:row>
      <xdr:rowOff>48260</xdr:rowOff>
    </xdr:to>
    <xdr:sp macro="" textlink="">
      <xdr:nvSpPr>
        <xdr:cNvPr id="270" name="円/楕円 269"/>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134637</xdr:rowOff>
    </xdr:from>
    <xdr:ext cx="762000" cy="259045"/>
    <xdr:sp macro="" textlink="">
      <xdr:nvSpPr>
        <xdr:cNvPr id="271" name="その他該当値テキスト"/>
        <xdr:cNvSpPr txBox="1"/>
      </xdr:nvSpPr>
      <xdr:spPr>
        <a:xfrm>
          <a:off x="16598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156210</xdr:rowOff>
    </xdr:from>
    <xdr:to>
      <xdr:col>22</xdr:col>
      <xdr:colOff>615950</xdr:colOff>
      <xdr:row>56</xdr:row>
      <xdr:rowOff>86360</xdr:rowOff>
    </xdr:to>
    <xdr:sp macro="" textlink="">
      <xdr:nvSpPr>
        <xdr:cNvPr id="272" name="円/楕円 271"/>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73" name="テキスト ボックス 272"/>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xdr:rowOff>
    </xdr:from>
    <xdr:to>
      <xdr:col>21</xdr:col>
      <xdr:colOff>412750</xdr:colOff>
      <xdr:row>56</xdr:row>
      <xdr:rowOff>109220</xdr:rowOff>
    </xdr:to>
    <xdr:sp macro="" textlink="">
      <xdr:nvSpPr>
        <xdr:cNvPr id="274" name="円/楕円 273"/>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119397</xdr:rowOff>
    </xdr:from>
    <xdr:ext cx="762000" cy="259045"/>
    <xdr:sp macro="" textlink="">
      <xdr:nvSpPr>
        <xdr:cNvPr id="275" name="テキスト ボックス 274"/>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156210</xdr:rowOff>
    </xdr:from>
    <xdr:to>
      <xdr:col>20</xdr:col>
      <xdr:colOff>209550</xdr:colOff>
      <xdr:row>56</xdr:row>
      <xdr:rowOff>86360</xdr:rowOff>
    </xdr:to>
    <xdr:sp macro="" textlink="">
      <xdr:nvSpPr>
        <xdr:cNvPr id="276" name="円/楕円 275"/>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77" name="テキスト ボックス 276"/>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80010</xdr:rowOff>
    </xdr:from>
    <xdr:to>
      <xdr:col>19</xdr:col>
      <xdr:colOff>6350</xdr:colOff>
      <xdr:row>56</xdr:row>
      <xdr:rowOff>10160</xdr:rowOff>
    </xdr:to>
    <xdr:sp macro="" textlink="">
      <xdr:nvSpPr>
        <xdr:cNvPr id="278" name="円/楕円 277"/>
        <xdr:cNvSpPr/>
      </xdr:nvSpPr>
      <xdr:spPr>
        <a:xfrm>
          <a:off x="12954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20337</xdr:rowOff>
    </xdr:from>
    <xdr:ext cx="762000" cy="259045"/>
    <xdr:sp macro="" textlink="">
      <xdr:nvSpPr>
        <xdr:cNvPr id="279" name="テキスト ボックス 278"/>
        <xdr:cNvSpPr txBox="1"/>
      </xdr:nvSpPr>
      <xdr:spPr>
        <a:xfrm>
          <a:off x="12623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と比較すると、補助費等に係る経常収支比率は高くなっています。主な要因としては、医師不足等に対する病院事業会計への補助や水道事業会計における辺地債償還金分の補助等によるものとなっています。</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今後も「第５次行政改革」に基づき、補助負担金等の適正化に努めます。</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27940</xdr:rowOff>
    </xdr:from>
    <xdr:to>
      <xdr:col>24</xdr:col>
      <xdr:colOff>31750</xdr:colOff>
      <xdr:row>41</xdr:row>
      <xdr:rowOff>153670</xdr:rowOff>
    </xdr:to>
    <xdr:cxnSp macro="">
      <xdr:nvCxnSpPr>
        <xdr:cNvPr id="307" name="直線コネクタ 306"/>
        <xdr:cNvCxnSpPr/>
      </xdr:nvCxnSpPr>
      <xdr:spPr>
        <a:xfrm flipV="1">
          <a:off x="16510000" y="58572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125747</xdr:rowOff>
    </xdr:from>
    <xdr:ext cx="762000" cy="259045"/>
    <xdr:sp macro="" textlink="">
      <xdr:nvSpPr>
        <xdr:cNvPr id="308" name="補助費等最小値テキスト"/>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41</xdr:row>
      <xdr:rowOff>153670</xdr:rowOff>
    </xdr:from>
    <xdr:to>
      <xdr:col>24</xdr:col>
      <xdr:colOff>120650</xdr:colOff>
      <xdr:row>41</xdr:row>
      <xdr:rowOff>153670</xdr:rowOff>
    </xdr:to>
    <xdr:cxnSp macro="">
      <xdr:nvCxnSpPr>
        <xdr:cNvPr id="309" name="直線コネクタ 308"/>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114317</xdr:rowOff>
    </xdr:from>
    <xdr:ext cx="762000" cy="259045"/>
    <xdr:sp macro="" textlink="">
      <xdr:nvSpPr>
        <xdr:cNvPr id="310"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34</xdr:row>
      <xdr:rowOff>27940</xdr:rowOff>
    </xdr:from>
    <xdr:to>
      <xdr:col>24</xdr:col>
      <xdr:colOff>120650</xdr:colOff>
      <xdr:row>34</xdr:row>
      <xdr:rowOff>27940</xdr:rowOff>
    </xdr:to>
    <xdr:cxnSp macro="">
      <xdr:nvCxnSpPr>
        <xdr:cNvPr id="311" name="直線コネクタ 310"/>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85090</xdr:rowOff>
    </xdr:from>
    <xdr:to>
      <xdr:col>24</xdr:col>
      <xdr:colOff>31750</xdr:colOff>
      <xdr:row>37</xdr:row>
      <xdr:rowOff>168910</xdr:rowOff>
    </xdr:to>
    <xdr:cxnSp macro="">
      <xdr:nvCxnSpPr>
        <xdr:cNvPr id="312" name="直線コネクタ 311"/>
        <xdr:cNvCxnSpPr/>
      </xdr:nvCxnSpPr>
      <xdr:spPr>
        <a:xfrm flipV="1">
          <a:off x="15671800" y="64287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20337</xdr:rowOff>
    </xdr:from>
    <xdr:ext cx="762000" cy="259045"/>
    <xdr:sp macro="" textlink="">
      <xdr:nvSpPr>
        <xdr:cNvPr id="313" name="補助費等平均値テキスト"/>
        <xdr:cNvSpPr txBox="1"/>
      </xdr:nvSpPr>
      <xdr:spPr>
        <a:xfrm>
          <a:off x="16598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3810</xdr:rowOff>
    </xdr:from>
    <xdr:to>
      <xdr:col>24</xdr:col>
      <xdr:colOff>82550</xdr:colOff>
      <xdr:row>37</xdr:row>
      <xdr:rowOff>105410</xdr:rowOff>
    </xdr:to>
    <xdr:sp macro="" textlink="">
      <xdr:nvSpPr>
        <xdr:cNvPr id="314" name="フローチャート : 判断 313"/>
        <xdr:cNvSpPr/>
      </xdr:nvSpPr>
      <xdr:spPr>
        <a:xfrm>
          <a:off x="16459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31750</xdr:rowOff>
    </xdr:from>
    <xdr:to>
      <xdr:col>22</xdr:col>
      <xdr:colOff>565150</xdr:colOff>
      <xdr:row>37</xdr:row>
      <xdr:rowOff>168910</xdr:rowOff>
    </xdr:to>
    <xdr:cxnSp macro="">
      <xdr:nvCxnSpPr>
        <xdr:cNvPr id="315" name="直線コネクタ 314"/>
        <xdr:cNvCxnSpPr/>
      </xdr:nvCxnSpPr>
      <xdr:spPr>
        <a:xfrm>
          <a:off x="14782800" y="63754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6" name="フローチャート : 判断 315"/>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54627</xdr:rowOff>
    </xdr:from>
    <xdr:ext cx="736600" cy="259045"/>
    <xdr:sp macro="" textlink="">
      <xdr:nvSpPr>
        <xdr:cNvPr id="317" name="テキスト ボックス 316"/>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31750</xdr:rowOff>
    </xdr:from>
    <xdr:to>
      <xdr:col>21</xdr:col>
      <xdr:colOff>361950</xdr:colOff>
      <xdr:row>37</xdr:row>
      <xdr:rowOff>62230</xdr:rowOff>
    </xdr:to>
    <xdr:cxnSp macro="">
      <xdr:nvCxnSpPr>
        <xdr:cNvPr id="318" name="直線コネクタ 317"/>
        <xdr:cNvCxnSpPr/>
      </xdr:nvCxnSpPr>
      <xdr:spPr>
        <a:xfrm flipV="1">
          <a:off x="13893800" y="6375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83820</xdr:rowOff>
    </xdr:from>
    <xdr:to>
      <xdr:col>21</xdr:col>
      <xdr:colOff>412750</xdr:colOff>
      <xdr:row>37</xdr:row>
      <xdr:rowOff>13970</xdr:rowOff>
    </xdr:to>
    <xdr:sp macro="" textlink="">
      <xdr:nvSpPr>
        <xdr:cNvPr id="319" name="フローチャート : 判断 318"/>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24147</xdr:rowOff>
    </xdr:from>
    <xdr:ext cx="762000" cy="259045"/>
    <xdr:sp macro="" textlink="">
      <xdr:nvSpPr>
        <xdr:cNvPr id="320" name="テキスト ボックス 319"/>
        <xdr:cNvSpPr txBox="1"/>
      </xdr:nvSpPr>
      <xdr:spPr>
        <a:xfrm>
          <a:off x="14401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62230</xdr:rowOff>
    </xdr:from>
    <xdr:to>
      <xdr:col>20</xdr:col>
      <xdr:colOff>158750</xdr:colOff>
      <xdr:row>37</xdr:row>
      <xdr:rowOff>130810</xdr:rowOff>
    </xdr:to>
    <xdr:cxnSp macro="">
      <xdr:nvCxnSpPr>
        <xdr:cNvPr id="321" name="直線コネクタ 320"/>
        <xdr:cNvCxnSpPr/>
      </xdr:nvCxnSpPr>
      <xdr:spPr>
        <a:xfrm flipV="1">
          <a:off x="13004800" y="6405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76200</xdr:rowOff>
    </xdr:from>
    <xdr:to>
      <xdr:col>20</xdr:col>
      <xdr:colOff>209550</xdr:colOff>
      <xdr:row>37</xdr:row>
      <xdr:rowOff>6350</xdr:rowOff>
    </xdr:to>
    <xdr:sp macro="" textlink="">
      <xdr:nvSpPr>
        <xdr:cNvPr id="322" name="フローチャート : 判断 321"/>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16527</xdr:rowOff>
    </xdr:from>
    <xdr:ext cx="762000" cy="259045"/>
    <xdr:sp macro="" textlink="">
      <xdr:nvSpPr>
        <xdr:cNvPr id="323" name="テキスト ボックス 322"/>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91440</xdr:rowOff>
    </xdr:from>
    <xdr:to>
      <xdr:col>19</xdr:col>
      <xdr:colOff>6350</xdr:colOff>
      <xdr:row>37</xdr:row>
      <xdr:rowOff>21590</xdr:rowOff>
    </xdr:to>
    <xdr:sp macro="" textlink="">
      <xdr:nvSpPr>
        <xdr:cNvPr id="324" name="フローチャート : 判断 323"/>
        <xdr:cNvSpPr/>
      </xdr:nvSpPr>
      <xdr:spPr>
        <a:xfrm>
          <a:off x="12954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31767</xdr:rowOff>
    </xdr:from>
    <xdr:ext cx="762000" cy="259045"/>
    <xdr:sp macro="" textlink="">
      <xdr:nvSpPr>
        <xdr:cNvPr id="325" name="テキスト ボックス 324"/>
        <xdr:cNvSpPr txBox="1"/>
      </xdr:nvSpPr>
      <xdr:spPr>
        <a:xfrm>
          <a:off x="12623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34290</xdr:rowOff>
    </xdr:from>
    <xdr:to>
      <xdr:col>24</xdr:col>
      <xdr:colOff>82550</xdr:colOff>
      <xdr:row>37</xdr:row>
      <xdr:rowOff>135890</xdr:rowOff>
    </xdr:to>
    <xdr:sp macro="" textlink="">
      <xdr:nvSpPr>
        <xdr:cNvPr id="331" name="円/楕円 330"/>
        <xdr:cNvSpPr/>
      </xdr:nvSpPr>
      <xdr:spPr>
        <a:xfrm>
          <a:off x="16459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6367</xdr:rowOff>
    </xdr:from>
    <xdr:ext cx="762000" cy="259045"/>
    <xdr:sp macro="" textlink="">
      <xdr:nvSpPr>
        <xdr:cNvPr id="332" name="補助費等該当値テキスト"/>
        <xdr:cNvSpPr txBox="1"/>
      </xdr:nvSpPr>
      <xdr:spPr>
        <a:xfrm>
          <a:off x="165989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118110</xdr:rowOff>
    </xdr:from>
    <xdr:to>
      <xdr:col>22</xdr:col>
      <xdr:colOff>615950</xdr:colOff>
      <xdr:row>38</xdr:row>
      <xdr:rowOff>48260</xdr:rowOff>
    </xdr:to>
    <xdr:sp macro="" textlink="">
      <xdr:nvSpPr>
        <xdr:cNvPr id="333" name="円/楕円 332"/>
        <xdr:cNvSpPr/>
      </xdr:nvSpPr>
      <xdr:spPr>
        <a:xfrm>
          <a:off x="15621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33037</xdr:rowOff>
    </xdr:from>
    <xdr:ext cx="736600" cy="259045"/>
    <xdr:sp macro="" textlink="">
      <xdr:nvSpPr>
        <xdr:cNvPr id="334" name="テキスト ボックス 333"/>
        <xdr:cNvSpPr txBox="1"/>
      </xdr:nvSpPr>
      <xdr:spPr>
        <a:xfrm>
          <a:off x="15290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152400</xdr:rowOff>
    </xdr:from>
    <xdr:to>
      <xdr:col>21</xdr:col>
      <xdr:colOff>412750</xdr:colOff>
      <xdr:row>37</xdr:row>
      <xdr:rowOff>82550</xdr:rowOff>
    </xdr:to>
    <xdr:sp macro="" textlink="">
      <xdr:nvSpPr>
        <xdr:cNvPr id="335" name="円/楕円 334"/>
        <xdr:cNvSpPr/>
      </xdr:nvSpPr>
      <xdr:spPr>
        <a:xfrm>
          <a:off x="14732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67327</xdr:rowOff>
    </xdr:from>
    <xdr:ext cx="762000" cy="259045"/>
    <xdr:sp macro="" textlink="">
      <xdr:nvSpPr>
        <xdr:cNvPr id="336" name="テキスト ボックス 335"/>
        <xdr:cNvSpPr txBox="1"/>
      </xdr:nvSpPr>
      <xdr:spPr>
        <a:xfrm>
          <a:off x="14401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11430</xdr:rowOff>
    </xdr:from>
    <xdr:to>
      <xdr:col>20</xdr:col>
      <xdr:colOff>209550</xdr:colOff>
      <xdr:row>37</xdr:row>
      <xdr:rowOff>113030</xdr:rowOff>
    </xdr:to>
    <xdr:sp macro="" textlink="">
      <xdr:nvSpPr>
        <xdr:cNvPr id="337" name="円/楕円 336"/>
        <xdr:cNvSpPr/>
      </xdr:nvSpPr>
      <xdr:spPr>
        <a:xfrm>
          <a:off x="13843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97807</xdr:rowOff>
    </xdr:from>
    <xdr:ext cx="762000" cy="259045"/>
    <xdr:sp macro="" textlink="">
      <xdr:nvSpPr>
        <xdr:cNvPr id="338" name="テキスト ボックス 337"/>
        <xdr:cNvSpPr txBox="1"/>
      </xdr:nvSpPr>
      <xdr:spPr>
        <a:xfrm>
          <a:off x="13512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80010</xdr:rowOff>
    </xdr:from>
    <xdr:to>
      <xdr:col>19</xdr:col>
      <xdr:colOff>6350</xdr:colOff>
      <xdr:row>38</xdr:row>
      <xdr:rowOff>10160</xdr:rowOff>
    </xdr:to>
    <xdr:sp macro="" textlink="">
      <xdr:nvSpPr>
        <xdr:cNvPr id="339" name="円/楕円 338"/>
        <xdr:cNvSpPr/>
      </xdr:nvSpPr>
      <xdr:spPr>
        <a:xfrm>
          <a:off x="12954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166387</xdr:rowOff>
    </xdr:from>
    <xdr:ext cx="762000" cy="259045"/>
    <xdr:sp macro="" textlink="">
      <xdr:nvSpPr>
        <xdr:cNvPr id="340" name="テキスト ボックス 339"/>
        <xdr:cNvSpPr txBox="1"/>
      </xdr:nvSpPr>
      <xdr:spPr>
        <a:xfrm>
          <a:off x="12623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類似団体平均と比較すると、公債費に係る経常収支比率は若干低くなっていますが、中長期的な財政収支試算を基に、引き続き、計画的な事業展開を進め、公債費負担の平準化を図ります。</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37846</xdr:rowOff>
    </xdr:from>
    <xdr:to>
      <xdr:col>7</xdr:col>
      <xdr:colOff>15875</xdr:colOff>
      <xdr:row>81</xdr:row>
      <xdr:rowOff>120142</xdr:rowOff>
    </xdr:to>
    <xdr:cxnSp macro="">
      <xdr:nvCxnSpPr>
        <xdr:cNvPr id="365" name="直線コネクタ 364"/>
        <xdr:cNvCxnSpPr/>
      </xdr:nvCxnSpPr>
      <xdr:spPr>
        <a:xfrm flipV="1">
          <a:off x="4826000" y="12896596"/>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92219</xdr:rowOff>
    </xdr:from>
    <xdr:ext cx="762000" cy="259045"/>
    <xdr:sp macro="" textlink="">
      <xdr:nvSpPr>
        <xdr:cNvPr id="366" name="公債費最小値テキスト"/>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612775</xdr:colOff>
      <xdr:row>81</xdr:row>
      <xdr:rowOff>120142</xdr:rowOff>
    </xdr:from>
    <xdr:to>
      <xdr:col>7</xdr:col>
      <xdr:colOff>104775</xdr:colOff>
      <xdr:row>81</xdr:row>
      <xdr:rowOff>120142</xdr:rowOff>
    </xdr:to>
    <xdr:cxnSp macro="">
      <xdr:nvCxnSpPr>
        <xdr:cNvPr id="367" name="直線コネクタ 366"/>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124223</xdr:rowOff>
    </xdr:from>
    <xdr:ext cx="762000" cy="259045"/>
    <xdr:sp macro="" textlink="">
      <xdr:nvSpPr>
        <xdr:cNvPr id="368" name="公債費最大値テキスト"/>
        <xdr:cNvSpPr txBox="1"/>
      </xdr:nvSpPr>
      <xdr:spPr>
        <a:xfrm>
          <a:off x="4914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75</xdr:row>
      <xdr:rowOff>37846</xdr:rowOff>
    </xdr:from>
    <xdr:to>
      <xdr:col>7</xdr:col>
      <xdr:colOff>104775</xdr:colOff>
      <xdr:row>75</xdr:row>
      <xdr:rowOff>37846</xdr:rowOff>
    </xdr:to>
    <xdr:cxnSp macro="">
      <xdr:nvCxnSpPr>
        <xdr:cNvPr id="369" name="直線コネクタ 368"/>
        <xdr:cNvCxnSpPr/>
      </xdr:nvCxnSpPr>
      <xdr:spPr>
        <a:xfrm>
          <a:off x="4737100" y="1289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72137</xdr:rowOff>
    </xdr:from>
    <xdr:to>
      <xdr:col>7</xdr:col>
      <xdr:colOff>15875</xdr:colOff>
      <xdr:row>78</xdr:row>
      <xdr:rowOff>76708</xdr:rowOff>
    </xdr:to>
    <xdr:cxnSp macro="">
      <xdr:nvCxnSpPr>
        <xdr:cNvPr id="370" name="直線コネクタ 369"/>
        <xdr:cNvCxnSpPr/>
      </xdr:nvCxnSpPr>
      <xdr:spPr>
        <a:xfrm flipV="1">
          <a:off x="3987800" y="134452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37864</xdr:rowOff>
    </xdr:from>
    <xdr:ext cx="762000" cy="259045"/>
    <xdr:sp macro="" textlink="">
      <xdr:nvSpPr>
        <xdr:cNvPr id="371" name="公債費平均値テキスト"/>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72" name="フローチャート : 判断 371"/>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76708</xdr:rowOff>
    </xdr:from>
    <xdr:to>
      <xdr:col>5</xdr:col>
      <xdr:colOff>549275</xdr:colOff>
      <xdr:row>78</xdr:row>
      <xdr:rowOff>94996</xdr:rowOff>
    </xdr:to>
    <xdr:cxnSp macro="">
      <xdr:nvCxnSpPr>
        <xdr:cNvPr id="373" name="直線コネクタ 372"/>
        <xdr:cNvCxnSpPr/>
      </xdr:nvCxnSpPr>
      <xdr:spPr>
        <a:xfrm flipV="1">
          <a:off x="3098800" y="134498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80772</xdr:rowOff>
    </xdr:from>
    <xdr:to>
      <xdr:col>5</xdr:col>
      <xdr:colOff>600075</xdr:colOff>
      <xdr:row>79</xdr:row>
      <xdr:rowOff>10922</xdr:rowOff>
    </xdr:to>
    <xdr:sp macro="" textlink="">
      <xdr:nvSpPr>
        <xdr:cNvPr id="374" name="フローチャート : 判断 373"/>
        <xdr:cNvSpPr/>
      </xdr:nvSpPr>
      <xdr:spPr>
        <a:xfrm>
          <a:off x="3937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167149</xdr:rowOff>
    </xdr:from>
    <xdr:ext cx="736600" cy="259045"/>
    <xdr:sp macro="" textlink="">
      <xdr:nvSpPr>
        <xdr:cNvPr id="375" name="テキスト ボックス 374"/>
        <xdr:cNvSpPr txBox="1"/>
      </xdr:nvSpPr>
      <xdr:spPr>
        <a:xfrm>
          <a:off x="3606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94996</xdr:rowOff>
    </xdr:from>
    <xdr:to>
      <xdr:col>4</xdr:col>
      <xdr:colOff>346075</xdr:colOff>
      <xdr:row>78</xdr:row>
      <xdr:rowOff>140715</xdr:rowOff>
    </xdr:to>
    <xdr:cxnSp macro="">
      <xdr:nvCxnSpPr>
        <xdr:cNvPr id="376" name="直線コネクタ 375"/>
        <xdr:cNvCxnSpPr/>
      </xdr:nvCxnSpPr>
      <xdr:spPr>
        <a:xfrm flipV="1">
          <a:off x="2209800" y="134680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99061</xdr:rowOff>
    </xdr:from>
    <xdr:to>
      <xdr:col>4</xdr:col>
      <xdr:colOff>396875</xdr:colOff>
      <xdr:row>79</xdr:row>
      <xdr:rowOff>29211</xdr:rowOff>
    </xdr:to>
    <xdr:sp macro="" textlink="">
      <xdr:nvSpPr>
        <xdr:cNvPr id="377" name="フローチャート : 判断 376"/>
        <xdr:cNvSpPr/>
      </xdr:nvSpPr>
      <xdr:spPr>
        <a:xfrm>
          <a:off x="3048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13988</xdr:rowOff>
    </xdr:from>
    <xdr:ext cx="762000" cy="259045"/>
    <xdr:sp macro="" textlink="">
      <xdr:nvSpPr>
        <xdr:cNvPr id="378" name="テキスト ボックス 377"/>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140715</xdr:rowOff>
    </xdr:from>
    <xdr:to>
      <xdr:col>3</xdr:col>
      <xdr:colOff>142875</xdr:colOff>
      <xdr:row>79</xdr:row>
      <xdr:rowOff>5842</xdr:rowOff>
    </xdr:to>
    <xdr:cxnSp macro="">
      <xdr:nvCxnSpPr>
        <xdr:cNvPr id="379" name="直線コネクタ 378"/>
        <xdr:cNvCxnSpPr/>
      </xdr:nvCxnSpPr>
      <xdr:spPr>
        <a:xfrm flipV="1">
          <a:off x="1320800" y="135138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135637</xdr:rowOff>
    </xdr:from>
    <xdr:to>
      <xdr:col>3</xdr:col>
      <xdr:colOff>193675</xdr:colOff>
      <xdr:row>79</xdr:row>
      <xdr:rowOff>65787</xdr:rowOff>
    </xdr:to>
    <xdr:sp macro="" textlink="">
      <xdr:nvSpPr>
        <xdr:cNvPr id="380" name="フローチャート : 判断 379"/>
        <xdr:cNvSpPr/>
      </xdr:nvSpPr>
      <xdr:spPr>
        <a:xfrm>
          <a:off x="2159000" y="1350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50564</xdr:rowOff>
    </xdr:from>
    <xdr:ext cx="762000" cy="259045"/>
    <xdr:sp macro="" textlink="">
      <xdr:nvSpPr>
        <xdr:cNvPr id="381" name="テキスト ボックス 380"/>
        <xdr:cNvSpPr txBox="1"/>
      </xdr:nvSpPr>
      <xdr:spPr>
        <a:xfrm>
          <a:off x="1828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382" name="フローチャート : 判断 381"/>
        <xdr:cNvSpPr/>
      </xdr:nvSpPr>
      <xdr:spPr>
        <a:xfrm>
          <a:off x="1270000" y="1352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68851</xdr:rowOff>
    </xdr:from>
    <xdr:ext cx="762000" cy="259045"/>
    <xdr:sp macro="" textlink="">
      <xdr:nvSpPr>
        <xdr:cNvPr id="383" name="テキスト ボックス 382"/>
        <xdr:cNvSpPr txBox="1"/>
      </xdr:nvSpPr>
      <xdr:spPr>
        <a:xfrm>
          <a:off x="939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89" name="円/楕円 388"/>
        <xdr:cNvSpPr/>
      </xdr:nvSpPr>
      <xdr:spPr>
        <a:xfrm>
          <a:off x="4775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164864</xdr:rowOff>
    </xdr:from>
    <xdr:ext cx="762000" cy="259045"/>
    <xdr:sp macro="" textlink="">
      <xdr:nvSpPr>
        <xdr:cNvPr id="390" name="公債費該当値テキスト"/>
        <xdr:cNvSpPr txBox="1"/>
      </xdr:nvSpPr>
      <xdr:spPr>
        <a:xfrm>
          <a:off x="4914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25908</xdr:rowOff>
    </xdr:from>
    <xdr:to>
      <xdr:col>5</xdr:col>
      <xdr:colOff>600075</xdr:colOff>
      <xdr:row>78</xdr:row>
      <xdr:rowOff>127508</xdr:rowOff>
    </xdr:to>
    <xdr:sp macro="" textlink="">
      <xdr:nvSpPr>
        <xdr:cNvPr id="391" name="円/楕円 390"/>
        <xdr:cNvSpPr/>
      </xdr:nvSpPr>
      <xdr:spPr>
        <a:xfrm>
          <a:off x="3937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137685</xdr:rowOff>
    </xdr:from>
    <xdr:ext cx="736600" cy="259045"/>
    <xdr:sp macro="" textlink="">
      <xdr:nvSpPr>
        <xdr:cNvPr id="392" name="テキスト ボックス 391"/>
        <xdr:cNvSpPr txBox="1"/>
      </xdr:nvSpPr>
      <xdr:spPr>
        <a:xfrm>
          <a:off x="3606800" y="13167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44196</xdr:rowOff>
    </xdr:from>
    <xdr:to>
      <xdr:col>4</xdr:col>
      <xdr:colOff>396875</xdr:colOff>
      <xdr:row>78</xdr:row>
      <xdr:rowOff>145796</xdr:rowOff>
    </xdr:to>
    <xdr:sp macro="" textlink="">
      <xdr:nvSpPr>
        <xdr:cNvPr id="393" name="円/楕円 392"/>
        <xdr:cNvSpPr/>
      </xdr:nvSpPr>
      <xdr:spPr>
        <a:xfrm>
          <a:off x="3048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155973</xdr:rowOff>
    </xdr:from>
    <xdr:ext cx="762000" cy="259045"/>
    <xdr:sp macro="" textlink="">
      <xdr:nvSpPr>
        <xdr:cNvPr id="394" name="テキスト ボックス 393"/>
        <xdr:cNvSpPr txBox="1"/>
      </xdr:nvSpPr>
      <xdr:spPr>
        <a:xfrm>
          <a:off x="2717800" y="13186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89915</xdr:rowOff>
    </xdr:from>
    <xdr:to>
      <xdr:col>3</xdr:col>
      <xdr:colOff>193675</xdr:colOff>
      <xdr:row>79</xdr:row>
      <xdr:rowOff>20065</xdr:rowOff>
    </xdr:to>
    <xdr:sp macro="" textlink="">
      <xdr:nvSpPr>
        <xdr:cNvPr id="395" name="円/楕円 394"/>
        <xdr:cNvSpPr/>
      </xdr:nvSpPr>
      <xdr:spPr>
        <a:xfrm>
          <a:off x="2159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30242</xdr:rowOff>
    </xdr:from>
    <xdr:ext cx="762000" cy="259045"/>
    <xdr:sp macro="" textlink="">
      <xdr:nvSpPr>
        <xdr:cNvPr id="396" name="テキスト ボックス 395"/>
        <xdr:cNvSpPr txBox="1"/>
      </xdr:nvSpPr>
      <xdr:spPr>
        <a:xfrm>
          <a:off x="1828800" y="1323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126492</xdr:rowOff>
    </xdr:from>
    <xdr:to>
      <xdr:col>1</xdr:col>
      <xdr:colOff>676275</xdr:colOff>
      <xdr:row>79</xdr:row>
      <xdr:rowOff>56642</xdr:rowOff>
    </xdr:to>
    <xdr:sp macro="" textlink="">
      <xdr:nvSpPr>
        <xdr:cNvPr id="397" name="円/楕円 396"/>
        <xdr:cNvSpPr/>
      </xdr:nvSpPr>
      <xdr:spPr>
        <a:xfrm>
          <a:off x="1270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66819</xdr:rowOff>
    </xdr:from>
    <xdr:ext cx="762000" cy="259045"/>
    <xdr:sp macro="" textlink="">
      <xdr:nvSpPr>
        <xdr:cNvPr id="398" name="テキスト ボックス 397"/>
        <xdr:cNvSpPr txBox="1"/>
      </xdr:nvSpPr>
      <xdr:spPr>
        <a:xfrm>
          <a:off x="939800" y="13268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公共施設も多く、自然環境保全部局など他の自治体には例を見ない行政部門があることや、病院事業会計や水道事業会計への補助金等により、類似団体平均を上回っています。今後も引き続き、「第５次行政改革」の推進などにより義務的経費の抑制に努めます。</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145288</xdr:rowOff>
    </xdr:from>
    <xdr:to>
      <xdr:col>24</xdr:col>
      <xdr:colOff>31750</xdr:colOff>
      <xdr:row>81</xdr:row>
      <xdr:rowOff>74422</xdr:rowOff>
    </xdr:to>
    <xdr:cxnSp macro="">
      <xdr:nvCxnSpPr>
        <xdr:cNvPr id="424" name="直線コネクタ 423"/>
        <xdr:cNvCxnSpPr/>
      </xdr:nvCxnSpPr>
      <xdr:spPr>
        <a:xfrm flipV="1">
          <a:off x="16510000" y="1283258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46499</xdr:rowOff>
    </xdr:from>
    <xdr:ext cx="762000" cy="259045"/>
    <xdr:sp macro="" textlink="">
      <xdr:nvSpPr>
        <xdr:cNvPr id="425" name="公債費以外最小値テキスト"/>
        <xdr:cNvSpPr txBox="1"/>
      </xdr:nvSpPr>
      <xdr:spPr>
        <a:xfrm>
          <a:off x="16598900" y="139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a:t>
          </a:r>
          <a:endParaRPr kumimoji="1" lang="ja-JP" altLang="en-US" sz="1000" b="1">
            <a:latin typeface="ＭＳ Ｐゴシック"/>
          </a:endParaRPr>
        </a:p>
      </xdr:txBody>
    </xdr:sp>
    <xdr:clientData/>
  </xdr:oneCellAnchor>
  <xdr:twoCellAnchor>
    <xdr:from>
      <xdr:col>23</xdr:col>
      <xdr:colOff>628650</xdr:colOff>
      <xdr:row>81</xdr:row>
      <xdr:rowOff>74422</xdr:rowOff>
    </xdr:from>
    <xdr:to>
      <xdr:col>24</xdr:col>
      <xdr:colOff>120650</xdr:colOff>
      <xdr:row>81</xdr:row>
      <xdr:rowOff>74422</xdr:rowOff>
    </xdr:to>
    <xdr:cxnSp macro="">
      <xdr:nvCxnSpPr>
        <xdr:cNvPr id="426" name="直線コネクタ 425"/>
        <xdr:cNvCxnSpPr/>
      </xdr:nvCxnSpPr>
      <xdr:spPr>
        <a:xfrm>
          <a:off x="16421100" y="139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60215</xdr:rowOff>
    </xdr:from>
    <xdr:ext cx="762000" cy="259045"/>
    <xdr:sp macro="" textlink="">
      <xdr:nvSpPr>
        <xdr:cNvPr id="427" name="公債費以外最大値テキスト"/>
        <xdr:cNvSpPr txBox="1"/>
      </xdr:nvSpPr>
      <xdr:spPr>
        <a:xfrm>
          <a:off x="16598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145288</xdr:rowOff>
    </xdr:from>
    <xdr:to>
      <xdr:col>24</xdr:col>
      <xdr:colOff>120650</xdr:colOff>
      <xdr:row>74</xdr:row>
      <xdr:rowOff>145288</xdr:rowOff>
    </xdr:to>
    <xdr:cxnSp macro="">
      <xdr:nvCxnSpPr>
        <xdr:cNvPr id="428" name="直線コネクタ 427"/>
        <xdr:cNvCxnSpPr/>
      </xdr:nvCxnSpPr>
      <xdr:spPr>
        <a:xfrm>
          <a:off x="16421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53848</xdr:rowOff>
    </xdr:from>
    <xdr:to>
      <xdr:col>24</xdr:col>
      <xdr:colOff>31750</xdr:colOff>
      <xdr:row>79</xdr:row>
      <xdr:rowOff>1270</xdr:rowOff>
    </xdr:to>
    <xdr:cxnSp macro="">
      <xdr:nvCxnSpPr>
        <xdr:cNvPr id="429" name="直線コネクタ 428"/>
        <xdr:cNvCxnSpPr/>
      </xdr:nvCxnSpPr>
      <xdr:spPr>
        <a:xfrm flipV="1">
          <a:off x="15671800" y="1342694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140733</xdr:rowOff>
    </xdr:from>
    <xdr:ext cx="762000" cy="259045"/>
    <xdr:sp macro="" textlink="">
      <xdr:nvSpPr>
        <xdr:cNvPr id="430" name="公債費以外平均値テキスト"/>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124206</xdr:rowOff>
    </xdr:from>
    <xdr:to>
      <xdr:col>24</xdr:col>
      <xdr:colOff>82550</xdr:colOff>
      <xdr:row>78</xdr:row>
      <xdr:rowOff>54356</xdr:rowOff>
    </xdr:to>
    <xdr:sp macro="" textlink="">
      <xdr:nvSpPr>
        <xdr:cNvPr id="431" name="フローチャート : 判断 430"/>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8128</xdr:rowOff>
    </xdr:from>
    <xdr:to>
      <xdr:col>22</xdr:col>
      <xdr:colOff>565150</xdr:colOff>
      <xdr:row>79</xdr:row>
      <xdr:rowOff>1270</xdr:rowOff>
    </xdr:to>
    <xdr:cxnSp macro="">
      <xdr:nvCxnSpPr>
        <xdr:cNvPr id="432" name="直線コネクタ 431"/>
        <xdr:cNvCxnSpPr/>
      </xdr:nvCxnSpPr>
      <xdr:spPr>
        <a:xfrm>
          <a:off x="14782800" y="1338122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83058</xdr:rowOff>
    </xdr:from>
    <xdr:to>
      <xdr:col>22</xdr:col>
      <xdr:colOff>615950</xdr:colOff>
      <xdr:row>78</xdr:row>
      <xdr:rowOff>13208</xdr:rowOff>
    </xdr:to>
    <xdr:sp macro="" textlink="">
      <xdr:nvSpPr>
        <xdr:cNvPr id="433" name="フローチャート : 判断 432"/>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23385</xdr:rowOff>
    </xdr:from>
    <xdr:ext cx="736600" cy="259045"/>
    <xdr:sp macro="" textlink="">
      <xdr:nvSpPr>
        <xdr:cNvPr id="434" name="テキスト ボックス 433"/>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138430</xdr:rowOff>
    </xdr:from>
    <xdr:to>
      <xdr:col>21</xdr:col>
      <xdr:colOff>361950</xdr:colOff>
      <xdr:row>78</xdr:row>
      <xdr:rowOff>8128</xdr:rowOff>
    </xdr:to>
    <xdr:cxnSp macro="">
      <xdr:nvCxnSpPr>
        <xdr:cNvPr id="435" name="直線コネクタ 434"/>
        <xdr:cNvCxnSpPr/>
      </xdr:nvCxnSpPr>
      <xdr:spPr>
        <a:xfrm>
          <a:off x="13893800" y="133400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149352</xdr:rowOff>
    </xdr:from>
    <xdr:to>
      <xdr:col>21</xdr:col>
      <xdr:colOff>412750</xdr:colOff>
      <xdr:row>77</xdr:row>
      <xdr:rowOff>79502</xdr:rowOff>
    </xdr:to>
    <xdr:sp macro="" textlink="">
      <xdr:nvSpPr>
        <xdr:cNvPr id="436" name="フローチャート : 判断 435"/>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89679</xdr:rowOff>
    </xdr:from>
    <xdr:ext cx="762000" cy="259045"/>
    <xdr:sp macro="" textlink="">
      <xdr:nvSpPr>
        <xdr:cNvPr id="437" name="テキスト ボックス 436"/>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24130</xdr:rowOff>
    </xdr:from>
    <xdr:to>
      <xdr:col>20</xdr:col>
      <xdr:colOff>158750</xdr:colOff>
      <xdr:row>77</xdr:row>
      <xdr:rowOff>138430</xdr:rowOff>
    </xdr:to>
    <xdr:cxnSp macro="">
      <xdr:nvCxnSpPr>
        <xdr:cNvPr id="438" name="直線コネクタ 437"/>
        <xdr:cNvCxnSpPr/>
      </xdr:nvCxnSpPr>
      <xdr:spPr>
        <a:xfrm>
          <a:off x="13004800" y="132257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126492</xdr:rowOff>
    </xdr:from>
    <xdr:to>
      <xdr:col>20</xdr:col>
      <xdr:colOff>209550</xdr:colOff>
      <xdr:row>77</xdr:row>
      <xdr:rowOff>56642</xdr:rowOff>
    </xdr:to>
    <xdr:sp macro="" textlink="">
      <xdr:nvSpPr>
        <xdr:cNvPr id="439" name="フローチャート : 判断 438"/>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66819</xdr:rowOff>
    </xdr:from>
    <xdr:ext cx="762000" cy="259045"/>
    <xdr:sp macro="" textlink="">
      <xdr:nvSpPr>
        <xdr:cNvPr id="440" name="テキスト ボックス 439"/>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131063</xdr:rowOff>
    </xdr:from>
    <xdr:to>
      <xdr:col>19</xdr:col>
      <xdr:colOff>6350</xdr:colOff>
      <xdr:row>77</xdr:row>
      <xdr:rowOff>61213</xdr:rowOff>
    </xdr:to>
    <xdr:sp macro="" textlink="">
      <xdr:nvSpPr>
        <xdr:cNvPr id="441" name="フローチャート : 判断 440"/>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71391</xdr:rowOff>
    </xdr:from>
    <xdr:ext cx="762000" cy="259045"/>
    <xdr:sp macro="" textlink="">
      <xdr:nvSpPr>
        <xdr:cNvPr id="442" name="テキスト ボックス 441"/>
        <xdr:cNvSpPr txBox="1"/>
      </xdr:nvSpPr>
      <xdr:spPr>
        <a:xfrm>
          <a:off x="12623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3048</xdr:rowOff>
    </xdr:from>
    <xdr:to>
      <xdr:col>24</xdr:col>
      <xdr:colOff>82550</xdr:colOff>
      <xdr:row>78</xdr:row>
      <xdr:rowOff>104648</xdr:rowOff>
    </xdr:to>
    <xdr:sp macro="" textlink="">
      <xdr:nvSpPr>
        <xdr:cNvPr id="448" name="円/楕円 447"/>
        <xdr:cNvSpPr/>
      </xdr:nvSpPr>
      <xdr:spPr>
        <a:xfrm>
          <a:off x="16459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146575</xdr:rowOff>
    </xdr:from>
    <xdr:ext cx="762000" cy="259045"/>
    <xdr:sp macro="" textlink="">
      <xdr:nvSpPr>
        <xdr:cNvPr id="449" name="公債費以外該当値テキスト"/>
        <xdr:cNvSpPr txBox="1"/>
      </xdr:nvSpPr>
      <xdr:spPr>
        <a:xfrm>
          <a:off x="16598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121920</xdr:rowOff>
    </xdr:from>
    <xdr:to>
      <xdr:col>22</xdr:col>
      <xdr:colOff>615950</xdr:colOff>
      <xdr:row>79</xdr:row>
      <xdr:rowOff>52070</xdr:rowOff>
    </xdr:to>
    <xdr:sp macro="" textlink="">
      <xdr:nvSpPr>
        <xdr:cNvPr id="450" name="円/楕円 449"/>
        <xdr:cNvSpPr/>
      </xdr:nvSpPr>
      <xdr:spPr>
        <a:xfrm>
          <a:off x="15621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36847</xdr:rowOff>
    </xdr:from>
    <xdr:ext cx="736600" cy="259045"/>
    <xdr:sp macro="" textlink="">
      <xdr:nvSpPr>
        <xdr:cNvPr id="451" name="テキスト ボックス 450"/>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128778</xdr:rowOff>
    </xdr:from>
    <xdr:to>
      <xdr:col>21</xdr:col>
      <xdr:colOff>412750</xdr:colOff>
      <xdr:row>78</xdr:row>
      <xdr:rowOff>58928</xdr:rowOff>
    </xdr:to>
    <xdr:sp macro="" textlink="">
      <xdr:nvSpPr>
        <xdr:cNvPr id="452" name="円/楕円 451"/>
        <xdr:cNvSpPr/>
      </xdr:nvSpPr>
      <xdr:spPr>
        <a:xfrm>
          <a:off x="14732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43705</xdr:rowOff>
    </xdr:from>
    <xdr:ext cx="762000" cy="259045"/>
    <xdr:sp macro="" textlink="">
      <xdr:nvSpPr>
        <xdr:cNvPr id="453" name="テキスト ボックス 452"/>
        <xdr:cNvSpPr txBox="1"/>
      </xdr:nvSpPr>
      <xdr:spPr>
        <a:xfrm>
          <a:off x="14401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87630</xdr:rowOff>
    </xdr:from>
    <xdr:to>
      <xdr:col>20</xdr:col>
      <xdr:colOff>209550</xdr:colOff>
      <xdr:row>78</xdr:row>
      <xdr:rowOff>17780</xdr:rowOff>
    </xdr:to>
    <xdr:sp macro="" textlink="">
      <xdr:nvSpPr>
        <xdr:cNvPr id="454" name="円/楕円 453"/>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2557</xdr:rowOff>
    </xdr:from>
    <xdr:ext cx="762000" cy="259045"/>
    <xdr:sp macro="" textlink="">
      <xdr:nvSpPr>
        <xdr:cNvPr id="455" name="テキスト ボックス 454"/>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144780</xdr:rowOff>
    </xdr:from>
    <xdr:to>
      <xdr:col>19</xdr:col>
      <xdr:colOff>6350</xdr:colOff>
      <xdr:row>77</xdr:row>
      <xdr:rowOff>74930</xdr:rowOff>
    </xdr:to>
    <xdr:sp macro="" textlink="">
      <xdr:nvSpPr>
        <xdr:cNvPr id="456" name="円/楕円 455"/>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59707</xdr:rowOff>
    </xdr:from>
    <xdr:ext cx="762000" cy="259045"/>
    <xdr:sp macro="" textlink="">
      <xdr:nvSpPr>
        <xdr:cNvPr id="457" name="テキスト ボックス 456"/>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北海道斜里町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31587</xdr:rowOff>
    </xdr:from>
    <xdr:to>
      <xdr:col>4</xdr:col>
      <xdr:colOff>1117600</xdr:colOff>
      <xdr:row>19</xdr:row>
      <xdr:rowOff>101397</xdr:rowOff>
    </xdr:to>
    <xdr:cxnSp macro="">
      <xdr:nvCxnSpPr>
        <xdr:cNvPr id="47" name="直線コネクタ 46"/>
        <xdr:cNvCxnSpPr/>
      </xdr:nvCxnSpPr>
      <xdr:spPr bwMode="auto">
        <a:xfrm flipV="1">
          <a:off x="5651500" y="2136612"/>
          <a:ext cx="0" cy="12699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73474</xdr:rowOff>
    </xdr:from>
    <xdr:ext cx="762000" cy="259045"/>
    <xdr:sp macro="" textlink="">
      <xdr:nvSpPr>
        <xdr:cNvPr id="48" name="人口1人当たり決算額の推移最小値テキスト130"/>
        <xdr:cNvSpPr txBox="1"/>
      </xdr:nvSpPr>
      <xdr:spPr>
        <a:xfrm>
          <a:off x="5740400" y="337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78,727</a:t>
          </a:r>
          <a:endParaRPr kumimoji="1" lang="ja-JP" altLang="en-US" sz="1000" b="1">
            <a:latin typeface="ＭＳ Ｐゴシック"/>
          </a:endParaRPr>
        </a:p>
      </xdr:txBody>
    </xdr:sp>
    <xdr:clientData/>
  </xdr:oneCellAnchor>
  <xdr:twoCellAnchor>
    <xdr:from>
      <xdr:col>4</xdr:col>
      <xdr:colOff>1028700</xdr:colOff>
      <xdr:row>19</xdr:row>
      <xdr:rowOff>101397</xdr:rowOff>
    </xdr:from>
    <xdr:to>
      <xdr:col>5</xdr:col>
      <xdr:colOff>73025</xdr:colOff>
      <xdr:row>19</xdr:row>
      <xdr:rowOff>101397</xdr:rowOff>
    </xdr:to>
    <xdr:cxnSp macro="">
      <xdr:nvCxnSpPr>
        <xdr:cNvPr id="49" name="直線コネクタ 48"/>
        <xdr:cNvCxnSpPr/>
      </xdr:nvCxnSpPr>
      <xdr:spPr bwMode="auto">
        <a:xfrm>
          <a:off x="5562600" y="3406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117964</xdr:rowOff>
    </xdr:from>
    <xdr:ext cx="762000" cy="259045"/>
    <xdr:sp macro="" textlink="">
      <xdr:nvSpPr>
        <xdr:cNvPr id="50" name="人口1人当たり決算額の推移最大値テキスト130"/>
        <xdr:cNvSpPr txBox="1"/>
      </xdr:nvSpPr>
      <xdr:spPr>
        <a:xfrm>
          <a:off x="5740400" y="188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195,390</a:t>
          </a:r>
          <a:endParaRPr kumimoji="1" lang="ja-JP" altLang="en-US" sz="1000" b="1">
            <a:latin typeface="ＭＳ Ｐゴシック"/>
          </a:endParaRPr>
        </a:p>
      </xdr:txBody>
    </xdr:sp>
    <xdr:clientData/>
  </xdr:oneCellAnchor>
  <xdr:twoCellAnchor>
    <xdr:from>
      <xdr:col>4</xdr:col>
      <xdr:colOff>1028700</xdr:colOff>
      <xdr:row>12</xdr:row>
      <xdr:rowOff>31587</xdr:rowOff>
    </xdr:from>
    <xdr:to>
      <xdr:col>5</xdr:col>
      <xdr:colOff>73025</xdr:colOff>
      <xdr:row>12</xdr:row>
      <xdr:rowOff>31587</xdr:rowOff>
    </xdr:to>
    <xdr:cxnSp macro="">
      <xdr:nvCxnSpPr>
        <xdr:cNvPr id="51" name="直線コネクタ 50"/>
        <xdr:cNvCxnSpPr/>
      </xdr:nvCxnSpPr>
      <xdr:spPr bwMode="auto">
        <a:xfrm>
          <a:off x="5562600" y="2136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111727</xdr:rowOff>
    </xdr:from>
    <xdr:to>
      <xdr:col>4</xdr:col>
      <xdr:colOff>1117600</xdr:colOff>
      <xdr:row>15</xdr:row>
      <xdr:rowOff>112740</xdr:rowOff>
    </xdr:to>
    <xdr:cxnSp macro="">
      <xdr:nvCxnSpPr>
        <xdr:cNvPr id="52" name="直線コネクタ 51"/>
        <xdr:cNvCxnSpPr/>
      </xdr:nvCxnSpPr>
      <xdr:spPr bwMode="auto">
        <a:xfrm flipV="1">
          <a:off x="5003800" y="2731102"/>
          <a:ext cx="647700" cy="1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99233</xdr:rowOff>
    </xdr:from>
    <xdr:ext cx="762000" cy="259045"/>
    <xdr:sp macro="" textlink="">
      <xdr:nvSpPr>
        <xdr:cNvPr id="53" name="人口1人当たり決算額の推移平均値テキスト130"/>
        <xdr:cNvSpPr txBox="1"/>
      </xdr:nvSpPr>
      <xdr:spPr>
        <a:xfrm>
          <a:off x="5740400" y="2890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118,944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127156</xdr:rowOff>
    </xdr:from>
    <xdr:to>
      <xdr:col>5</xdr:col>
      <xdr:colOff>34925</xdr:colOff>
      <xdr:row>17</xdr:row>
      <xdr:rowOff>57306</xdr:rowOff>
    </xdr:to>
    <xdr:sp macro="" textlink="">
      <xdr:nvSpPr>
        <xdr:cNvPr id="54" name="フローチャート : 判断 53"/>
        <xdr:cNvSpPr/>
      </xdr:nvSpPr>
      <xdr:spPr bwMode="auto">
        <a:xfrm>
          <a:off x="56007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112740</xdr:rowOff>
    </xdr:from>
    <xdr:to>
      <xdr:col>4</xdr:col>
      <xdr:colOff>469900</xdr:colOff>
      <xdr:row>16</xdr:row>
      <xdr:rowOff>28288</xdr:rowOff>
    </xdr:to>
    <xdr:cxnSp macro="">
      <xdr:nvCxnSpPr>
        <xdr:cNvPr id="55" name="直線コネクタ 54"/>
        <xdr:cNvCxnSpPr/>
      </xdr:nvCxnSpPr>
      <xdr:spPr bwMode="auto">
        <a:xfrm flipV="1">
          <a:off x="4305300" y="2732115"/>
          <a:ext cx="698500" cy="86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56247</xdr:rowOff>
    </xdr:from>
    <xdr:to>
      <xdr:col>4</xdr:col>
      <xdr:colOff>520700</xdr:colOff>
      <xdr:row>16</xdr:row>
      <xdr:rowOff>157847</xdr:rowOff>
    </xdr:to>
    <xdr:sp macro="" textlink="">
      <xdr:nvSpPr>
        <xdr:cNvPr id="56" name="フローチャート : 判断 55"/>
        <xdr:cNvSpPr/>
      </xdr:nvSpPr>
      <xdr:spPr bwMode="auto">
        <a:xfrm>
          <a:off x="49530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142624</xdr:rowOff>
    </xdr:from>
    <xdr:ext cx="736600" cy="259045"/>
    <xdr:sp macro="" textlink="">
      <xdr:nvSpPr>
        <xdr:cNvPr id="57" name="テキスト ボックス 56"/>
        <xdr:cNvSpPr txBox="1"/>
      </xdr:nvSpPr>
      <xdr:spPr>
        <a:xfrm>
          <a:off x="4622800" y="2933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149337</xdr:rowOff>
    </xdr:from>
    <xdr:to>
      <xdr:col>3</xdr:col>
      <xdr:colOff>904875</xdr:colOff>
      <xdr:row>16</xdr:row>
      <xdr:rowOff>28288</xdr:rowOff>
    </xdr:to>
    <xdr:cxnSp macro="">
      <xdr:nvCxnSpPr>
        <xdr:cNvPr id="58" name="直線コネクタ 57"/>
        <xdr:cNvCxnSpPr/>
      </xdr:nvCxnSpPr>
      <xdr:spPr bwMode="auto">
        <a:xfrm>
          <a:off x="3606800" y="2768712"/>
          <a:ext cx="698500" cy="50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83167</xdr:rowOff>
    </xdr:from>
    <xdr:to>
      <xdr:col>3</xdr:col>
      <xdr:colOff>955675</xdr:colOff>
      <xdr:row>17</xdr:row>
      <xdr:rowOff>13317</xdr:rowOff>
    </xdr:to>
    <xdr:sp macro="" textlink="">
      <xdr:nvSpPr>
        <xdr:cNvPr id="59" name="フローチャート : 判断 58"/>
        <xdr:cNvSpPr/>
      </xdr:nvSpPr>
      <xdr:spPr bwMode="auto">
        <a:xfrm>
          <a:off x="42545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169544</xdr:rowOff>
    </xdr:from>
    <xdr:ext cx="762000" cy="259045"/>
    <xdr:sp macro="" textlink="">
      <xdr:nvSpPr>
        <xdr:cNvPr id="60" name="テキスト ボックス 59"/>
        <xdr:cNvSpPr txBox="1"/>
      </xdr:nvSpPr>
      <xdr:spPr>
        <a:xfrm>
          <a:off x="3924300" y="296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120458</xdr:rowOff>
    </xdr:from>
    <xdr:to>
      <xdr:col>3</xdr:col>
      <xdr:colOff>206375</xdr:colOff>
      <xdr:row>15</xdr:row>
      <xdr:rowOff>149337</xdr:rowOff>
    </xdr:to>
    <xdr:cxnSp macro="">
      <xdr:nvCxnSpPr>
        <xdr:cNvPr id="61" name="直線コネクタ 60"/>
        <xdr:cNvCxnSpPr/>
      </xdr:nvCxnSpPr>
      <xdr:spPr bwMode="auto">
        <a:xfrm>
          <a:off x="2908300" y="2739833"/>
          <a:ext cx="698500" cy="28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73566</xdr:rowOff>
    </xdr:from>
    <xdr:to>
      <xdr:col>3</xdr:col>
      <xdr:colOff>257175</xdr:colOff>
      <xdr:row>17</xdr:row>
      <xdr:rowOff>3716</xdr:rowOff>
    </xdr:to>
    <xdr:sp macro="" textlink="">
      <xdr:nvSpPr>
        <xdr:cNvPr id="62" name="フローチャート : 判断 61"/>
        <xdr:cNvSpPr/>
      </xdr:nvSpPr>
      <xdr:spPr bwMode="auto">
        <a:xfrm>
          <a:off x="35560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159943</xdr:rowOff>
    </xdr:from>
    <xdr:ext cx="762000" cy="259045"/>
    <xdr:sp macro="" textlink="">
      <xdr:nvSpPr>
        <xdr:cNvPr id="63" name="テキスト ボックス 62"/>
        <xdr:cNvSpPr txBox="1"/>
      </xdr:nvSpPr>
      <xdr:spPr>
        <a:xfrm>
          <a:off x="3225800" y="295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64422</xdr:rowOff>
    </xdr:from>
    <xdr:to>
      <xdr:col>2</xdr:col>
      <xdr:colOff>692150</xdr:colOff>
      <xdr:row>16</xdr:row>
      <xdr:rowOff>166022</xdr:rowOff>
    </xdr:to>
    <xdr:sp macro="" textlink="">
      <xdr:nvSpPr>
        <xdr:cNvPr id="64" name="フローチャート : 判断 63"/>
        <xdr:cNvSpPr/>
      </xdr:nvSpPr>
      <xdr:spPr bwMode="auto">
        <a:xfrm>
          <a:off x="28575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150799</xdr:rowOff>
    </xdr:from>
    <xdr:ext cx="762000" cy="259045"/>
    <xdr:sp macro="" textlink="">
      <xdr:nvSpPr>
        <xdr:cNvPr id="65" name="テキスト ボックス 64"/>
        <xdr:cNvSpPr txBox="1"/>
      </xdr:nvSpPr>
      <xdr:spPr>
        <a:xfrm>
          <a:off x="2527300" y="294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60927</xdr:rowOff>
    </xdr:from>
    <xdr:to>
      <xdr:col>5</xdr:col>
      <xdr:colOff>34925</xdr:colOff>
      <xdr:row>15</xdr:row>
      <xdr:rowOff>162527</xdr:rowOff>
    </xdr:to>
    <xdr:sp macro="" textlink="">
      <xdr:nvSpPr>
        <xdr:cNvPr id="71" name="円/楕円 70"/>
        <xdr:cNvSpPr/>
      </xdr:nvSpPr>
      <xdr:spPr bwMode="auto">
        <a:xfrm>
          <a:off x="5600700" y="2680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77454</xdr:rowOff>
    </xdr:from>
    <xdr:ext cx="762000" cy="259045"/>
    <xdr:sp macro="" textlink="">
      <xdr:nvSpPr>
        <xdr:cNvPr id="72" name="人口1人当たり決算額の推移該当値テキスト130"/>
        <xdr:cNvSpPr txBox="1"/>
      </xdr:nvSpPr>
      <xdr:spPr>
        <a:xfrm>
          <a:off x="5740400" y="2525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140,778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61940</xdr:rowOff>
    </xdr:from>
    <xdr:to>
      <xdr:col>4</xdr:col>
      <xdr:colOff>520700</xdr:colOff>
      <xdr:row>15</xdr:row>
      <xdr:rowOff>163540</xdr:rowOff>
    </xdr:to>
    <xdr:sp macro="" textlink="">
      <xdr:nvSpPr>
        <xdr:cNvPr id="73" name="円/楕円 72"/>
        <xdr:cNvSpPr/>
      </xdr:nvSpPr>
      <xdr:spPr bwMode="auto">
        <a:xfrm>
          <a:off x="4953000" y="2681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2267</xdr:rowOff>
    </xdr:from>
    <xdr:ext cx="736600" cy="259045"/>
    <xdr:sp macro="" textlink="">
      <xdr:nvSpPr>
        <xdr:cNvPr id="74" name="テキスト ボックス 73"/>
        <xdr:cNvSpPr txBox="1"/>
      </xdr:nvSpPr>
      <xdr:spPr>
        <a:xfrm>
          <a:off x="4622800" y="2450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140,685</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148938</xdr:rowOff>
    </xdr:from>
    <xdr:to>
      <xdr:col>3</xdr:col>
      <xdr:colOff>955675</xdr:colOff>
      <xdr:row>16</xdr:row>
      <xdr:rowOff>79088</xdr:rowOff>
    </xdr:to>
    <xdr:sp macro="" textlink="">
      <xdr:nvSpPr>
        <xdr:cNvPr id="75" name="円/楕円 74"/>
        <xdr:cNvSpPr/>
      </xdr:nvSpPr>
      <xdr:spPr bwMode="auto">
        <a:xfrm>
          <a:off x="4254500" y="2768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89265</xdr:rowOff>
    </xdr:from>
    <xdr:ext cx="762000" cy="259045"/>
    <xdr:sp macro="" textlink="">
      <xdr:nvSpPr>
        <xdr:cNvPr id="76" name="テキスト ボックス 75"/>
        <xdr:cNvSpPr txBox="1"/>
      </xdr:nvSpPr>
      <xdr:spPr>
        <a:xfrm>
          <a:off x="3924300" y="253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132,693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98537</xdr:rowOff>
    </xdr:from>
    <xdr:to>
      <xdr:col>3</xdr:col>
      <xdr:colOff>257175</xdr:colOff>
      <xdr:row>16</xdr:row>
      <xdr:rowOff>28687</xdr:rowOff>
    </xdr:to>
    <xdr:sp macro="" textlink="">
      <xdr:nvSpPr>
        <xdr:cNvPr id="77" name="円/楕円 76"/>
        <xdr:cNvSpPr/>
      </xdr:nvSpPr>
      <xdr:spPr bwMode="auto">
        <a:xfrm>
          <a:off x="3556000" y="2717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38864</xdr:rowOff>
    </xdr:from>
    <xdr:ext cx="762000" cy="259045"/>
    <xdr:sp macro="" textlink="">
      <xdr:nvSpPr>
        <xdr:cNvPr id="78" name="テキスト ボックス 77"/>
        <xdr:cNvSpPr txBox="1"/>
      </xdr:nvSpPr>
      <xdr:spPr>
        <a:xfrm>
          <a:off x="3225800" y="248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137,323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69658</xdr:rowOff>
    </xdr:from>
    <xdr:to>
      <xdr:col>2</xdr:col>
      <xdr:colOff>692150</xdr:colOff>
      <xdr:row>15</xdr:row>
      <xdr:rowOff>171258</xdr:rowOff>
    </xdr:to>
    <xdr:sp macro="" textlink="">
      <xdr:nvSpPr>
        <xdr:cNvPr id="79" name="円/楕円 78"/>
        <xdr:cNvSpPr/>
      </xdr:nvSpPr>
      <xdr:spPr bwMode="auto">
        <a:xfrm>
          <a:off x="2857500" y="2689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9985</xdr:rowOff>
    </xdr:from>
    <xdr:ext cx="762000" cy="259045"/>
    <xdr:sp macro="" textlink="">
      <xdr:nvSpPr>
        <xdr:cNvPr id="80" name="テキスト ボックス 79"/>
        <xdr:cNvSpPr txBox="1"/>
      </xdr:nvSpPr>
      <xdr:spPr>
        <a:xfrm>
          <a:off x="2527300" y="24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139,976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312357</xdr:rowOff>
    </xdr:from>
    <xdr:to>
      <xdr:col>4</xdr:col>
      <xdr:colOff>1117600</xdr:colOff>
      <xdr:row>37</xdr:row>
      <xdr:rowOff>226688</xdr:rowOff>
    </xdr:to>
    <xdr:cxnSp macro="">
      <xdr:nvCxnSpPr>
        <xdr:cNvPr id="109" name="直線コネクタ 108"/>
        <xdr:cNvCxnSpPr/>
      </xdr:nvCxnSpPr>
      <xdr:spPr bwMode="auto">
        <a:xfrm flipV="1">
          <a:off x="5651500" y="6236907"/>
          <a:ext cx="0" cy="11144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198765</xdr:rowOff>
    </xdr:from>
    <xdr:ext cx="762000" cy="259045"/>
    <xdr:sp macro="" textlink="">
      <xdr:nvSpPr>
        <xdr:cNvPr id="110" name="人口1人当たり決算額の推移最小値テキスト445"/>
        <xdr:cNvSpPr txBox="1"/>
      </xdr:nvSpPr>
      <xdr:spPr>
        <a:xfrm>
          <a:off x="5740400" y="732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10,767</a:t>
          </a:r>
          <a:endParaRPr kumimoji="1" lang="ja-JP" altLang="en-US" sz="1000" b="1">
            <a:latin typeface="ＭＳ Ｐゴシック"/>
          </a:endParaRPr>
        </a:p>
      </xdr:txBody>
    </xdr:sp>
    <xdr:clientData/>
  </xdr:oneCellAnchor>
  <xdr:twoCellAnchor>
    <xdr:from>
      <xdr:col>4</xdr:col>
      <xdr:colOff>1028700</xdr:colOff>
      <xdr:row>37</xdr:row>
      <xdr:rowOff>226688</xdr:rowOff>
    </xdr:from>
    <xdr:to>
      <xdr:col>5</xdr:col>
      <xdr:colOff>73025</xdr:colOff>
      <xdr:row>37</xdr:row>
      <xdr:rowOff>226688</xdr:rowOff>
    </xdr:to>
    <xdr:cxnSp macro="">
      <xdr:nvCxnSpPr>
        <xdr:cNvPr id="111" name="直線コネクタ 110"/>
        <xdr:cNvCxnSpPr/>
      </xdr:nvCxnSpPr>
      <xdr:spPr bwMode="auto">
        <a:xfrm>
          <a:off x="5562600" y="73513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55834</xdr:rowOff>
    </xdr:from>
    <xdr:ext cx="762000" cy="259045"/>
    <xdr:sp macro="" textlink="">
      <xdr:nvSpPr>
        <xdr:cNvPr id="112" name="人口1人当たり決算額の推移最大値テキスト445"/>
        <xdr:cNvSpPr txBox="1"/>
      </xdr:nvSpPr>
      <xdr:spPr>
        <a:xfrm>
          <a:off x="5740400" y="5980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69,270</a:t>
          </a:r>
          <a:endParaRPr kumimoji="1" lang="ja-JP" altLang="en-US" sz="1000" b="1">
            <a:latin typeface="ＭＳ Ｐゴシック"/>
          </a:endParaRPr>
        </a:p>
      </xdr:txBody>
    </xdr:sp>
    <xdr:clientData/>
  </xdr:oneCellAnchor>
  <xdr:twoCellAnchor>
    <xdr:from>
      <xdr:col>4</xdr:col>
      <xdr:colOff>1028700</xdr:colOff>
      <xdr:row>33</xdr:row>
      <xdr:rowOff>312357</xdr:rowOff>
    </xdr:from>
    <xdr:to>
      <xdr:col>5</xdr:col>
      <xdr:colOff>73025</xdr:colOff>
      <xdr:row>33</xdr:row>
      <xdr:rowOff>312357</xdr:rowOff>
    </xdr:to>
    <xdr:cxnSp macro="">
      <xdr:nvCxnSpPr>
        <xdr:cNvPr id="113" name="直線コネクタ 112"/>
        <xdr:cNvCxnSpPr/>
      </xdr:nvCxnSpPr>
      <xdr:spPr bwMode="auto">
        <a:xfrm>
          <a:off x="5562600" y="6236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61754</xdr:rowOff>
    </xdr:from>
    <xdr:to>
      <xdr:col>4</xdr:col>
      <xdr:colOff>1117600</xdr:colOff>
      <xdr:row>35</xdr:row>
      <xdr:rowOff>66631</xdr:rowOff>
    </xdr:to>
    <xdr:cxnSp macro="">
      <xdr:nvCxnSpPr>
        <xdr:cNvPr id="114" name="直線コネクタ 113"/>
        <xdr:cNvCxnSpPr/>
      </xdr:nvCxnSpPr>
      <xdr:spPr bwMode="auto">
        <a:xfrm>
          <a:off x="5003800" y="6672104"/>
          <a:ext cx="647700" cy="4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232757</xdr:rowOff>
    </xdr:from>
    <xdr:ext cx="762000" cy="259045"/>
    <xdr:sp macro="" textlink="">
      <xdr:nvSpPr>
        <xdr:cNvPr id="115" name="人口1人当たり決算額の推移平均値テキスト445"/>
        <xdr:cNvSpPr txBox="1"/>
      </xdr:nvSpPr>
      <xdr:spPr>
        <a:xfrm>
          <a:off x="5740400" y="6843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33,316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260680</xdr:rowOff>
    </xdr:from>
    <xdr:to>
      <xdr:col>5</xdr:col>
      <xdr:colOff>34925</xdr:colOff>
      <xdr:row>36</xdr:row>
      <xdr:rowOff>19380</xdr:rowOff>
    </xdr:to>
    <xdr:sp macro="" textlink="">
      <xdr:nvSpPr>
        <xdr:cNvPr id="116" name="フローチャート : 判断 115"/>
        <xdr:cNvSpPr/>
      </xdr:nvSpPr>
      <xdr:spPr bwMode="auto">
        <a:xfrm>
          <a:off x="56007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269113</xdr:rowOff>
    </xdr:from>
    <xdr:to>
      <xdr:col>4</xdr:col>
      <xdr:colOff>469900</xdr:colOff>
      <xdr:row>35</xdr:row>
      <xdr:rowOff>61754</xdr:rowOff>
    </xdr:to>
    <xdr:cxnSp macro="">
      <xdr:nvCxnSpPr>
        <xdr:cNvPr id="117" name="直線コネクタ 116"/>
        <xdr:cNvCxnSpPr/>
      </xdr:nvCxnSpPr>
      <xdr:spPr bwMode="auto">
        <a:xfrm>
          <a:off x="4305300" y="6536563"/>
          <a:ext cx="698500" cy="135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202025</xdr:rowOff>
    </xdr:from>
    <xdr:to>
      <xdr:col>4</xdr:col>
      <xdr:colOff>520700</xdr:colOff>
      <xdr:row>35</xdr:row>
      <xdr:rowOff>303625</xdr:rowOff>
    </xdr:to>
    <xdr:sp macro="" textlink="">
      <xdr:nvSpPr>
        <xdr:cNvPr id="118" name="フローチャート : 判断 117"/>
        <xdr:cNvSpPr/>
      </xdr:nvSpPr>
      <xdr:spPr bwMode="auto">
        <a:xfrm>
          <a:off x="49530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288402</xdr:rowOff>
    </xdr:from>
    <xdr:ext cx="736600" cy="259045"/>
    <xdr:sp macro="" textlink="">
      <xdr:nvSpPr>
        <xdr:cNvPr id="119" name="テキスト ボックス 118"/>
        <xdr:cNvSpPr txBox="1"/>
      </xdr:nvSpPr>
      <xdr:spPr>
        <a:xfrm>
          <a:off x="4622800" y="6898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198571</xdr:rowOff>
    </xdr:from>
    <xdr:to>
      <xdr:col>3</xdr:col>
      <xdr:colOff>904875</xdr:colOff>
      <xdr:row>34</xdr:row>
      <xdr:rowOff>269113</xdr:rowOff>
    </xdr:to>
    <xdr:cxnSp macro="">
      <xdr:nvCxnSpPr>
        <xdr:cNvPr id="120" name="直線コネクタ 119"/>
        <xdr:cNvCxnSpPr/>
      </xdr:nvCxnSpPr>
      <xdr:spPr bwMode="auto">
        <a:xfrm>
          <a:off x="3606800" y="6466021"/>
          <a:ext cx="698500" cy="70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125349</xdr:rowOff>
    </xdr:from>
    <xdr:to>
      <xdr:col>3</xdr:col>
      <xdr:colOff>955675</xdr:colOff>
      <xdr:row>35</xdr:row>
      <xdr:rowOff>226949</xdr:rowOff>
    </xdr:to>
    <xdr:sp macro="" textlink="">
      <xdr:nvSpPr>
        <xdr:cNvPr id="121" name="フローチャート : 判断 120"/>
        <xdr:cNvSpPr/>
      </xdr:nvSpPr>
      <xdr:spPr bwMode="auto">
        <a:xfrm>
          <a:off x="42545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211726</xdr:rowOff>
    </xdr:from>
    <xdr:ext cx="762000" cy="259045"/>
    <xdr:sp macro="" textlink="">
      <xdr:nvSpPr>
        <xdr:cNvPr id="122" name="テキスト ボックス 121"/>
        <xdr:cNvSpPr txBox="1"/>
      </xdr:nvSpPr>
      <xdr:spPr>
        <a:xfrm>
          <a:off x="3924300" y="682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130543</xdr:rowOff>
    </xdr:from>
    <xdr:to>
      <xdr:col>3</xdr:col>
      <xdr:colOff>206375</xdr:colOff>
      <xdr:row>34</xdr:row>
      <xdr:rowOff>198571</xdr:rowOff>
    </xdr:to>
    <xdr:cxnSp macro="">
      <xdr:nvCxnSpPr>
        <xdr:cNvPr id="123" name="直線コネクタ 122"/>
        <xdr:cNvCxnSpPr/>
      </xdr:nvCxnSpPr>
      <xdr:spPr bwMode="auto">
        <a:xfrm>
          <a:off x="2908300" y="6397993"/>
          <a:ext cx="698500" cy="68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77153</xdr:rowOff>
    </xdr:from>
    <xdr:to>
      <xdr:col>3</xdr:col>
      <xdr:colOff>257175</xdr:colOff>
      <xdr:row>35</xdr:row>
      <xdr:rowOff>178753</xdr:rowOff>
    </xdr:to>
    <xdr:sp macro="" textlink="">
      <xdr:nvSpPr>
        <xdr:cNvPr id="124" name="フローチャート : 判断 123"/>
        <xdr:cNvSpPr/>
      </xdr:nvSpPr>
      <xdr:spPr bwMode="auto">
        <a:xfrm>
          <a:off x="35560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163530</xdr:rowOff>
    </xdr:from>
    <xdr:ext cx="762000" cy="259045"/>
    <xdr:sp macro="" textlink="">
      <xdr:nvSpPr>
        <xdr:cNvPr id="125" name="テキスト ボックス 124"/>
        <xdr:cNvSpPr txBox="1"/>
      </xdr:nvSpPr>
      <xdr:spPr>
        <a:xfrm>
          <a:off x="3225800" y="677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14497</xdr:rowOff>
    </xdr:from>
    <xdr:to>
      <xdr:col>2</xdr:col>
      <xdr:colOff>692150</xdr:colOff>
      <xdr:row>35</xdr:row>
      <xdr:rowOff>116097</xdr:rowOff>
    </xdr:to>
    <xdr:sp macro="" textlink="">
      <xdr:nvSpPr>
        <xdr:cNvPr id="126" name="フローチャート : 判断 125"/>
        <xdr:cNvSpPr/>
      </xdr:nvSpPr>
      <xdr:spPr bwMode="auto">
        <a:xfrm>
          <a:off x="2857500" y="6624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100874</xdr:rowOff>
    </xdr:from>
    <xdr:ext cx="762000" cy="259045"/>
    <xdr:sp macro="" textlink="">
      <xdr:nvSpPr>
        <xdr:cNvPr id="127" name="テキスト ボックス 126"/>
        <xdr:cNvSpPr txBox="1"/>
      </xdr:nvSpPr>
      <xdr:spPr>
        <a:xfrm>
          <a:off x="2527300" y="6711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15831</xdr:rowOff>
    </xdr:from>
    <xdr:to>
      <xdr:col>5</xdr:col>
      <xdr:colOff>34925</xdr:colOff>
      <xdr:row>35</xdr:row>
      <xdr:rowOff>117431</xdr:rowOff>
    </xdr:to>
    <xdr:sp macro="" textlink="">
      <xdr:nvSpPr>
        <xdr:cNvPr id="133" name="円/楕円 132"/>
        <xdr:cNvSpPr/>
      </xdr:nvSpPr>
      <xdr:spPr bwMode="auto">
        <a:xfrm>
          <a:off x="5600700" y="6626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203808</xdr:rowOff>
    </xdr:from>
    <xdr:ext cx="762000" cy="259045"/>
    <xdr:sp macro="" textlink="">
      <xdr:nvSpPr>
        <xdr:cNvPr id="134" name="人口1人当たり決算額の推移該当値テキスト445"/>
        <xdr:cNvSpPr txBox="1"/>
      </xdr:nvSpPr>
      <xdr:spPr>
        <a:xfrm>
          <a:off x="5740400" y="647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46,169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10954</xdr:rowOff>
    </xdr:from>
    <xdr:to>
      <xdr:col>4</xdr:col>
      <xdr:colOff>520700</xdr:colOff>
      <xdr:row>35</xdr:row>
      <xdr:rowOff>112554</xdr:rowOff>
    </xdr:to>
    <xdr:sp macro="" textlink="">
      <xdr:nvSpPr>
        <xdr:cNvPr id="135" name="円/楕円 134"/>
        <xdr:cNvSpPr/>
      </xdr:nvSpPr>
      <xdr:spPr bwMode="auto">
        <a:xfrm>
          <a:off x="4953000" y="6621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122731</xdr:rowOff>
    </xdr:from>
    <xdr:ext cx="736600" cy="259045"/>
    <xdr:sp macro="" textlink="">
      <xdr:nvSpPr>
        <xdr:cNvPr id="136" name="テキスト ボックス 135"/>
        <xdr:cNvSpPr txBox="1"/>
      </xdr:nvSpPr>
      <xdr:spPr>
        <a:xfrm>
          <a:off x="4622800" y="6390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46,425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218313</xdr:rowOff>
    </xdr:from>
    <xdr:to>
      <xdr:col>3</xdr:col>
      <xdr:colOff>955675</xdr:colOff>
      <xdr:row>34</xdr:row>
      <xdr:rowOff>319913</xdr:rowOff>
    </xdr:to>
    <xdr:sp macro="" textlink="">
      <xdr:nvSpPr>
        <xdr:cNvPr id="137" name="円/楕円 136"/>
        <xdr:cNvSpPr/>
      </xdr:nvSpPr>
      <xdr:spPr bwMode="auto">
        <a:xfrm>
          <a:off x="4254500" y="6485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330090</xdr:rowOff>
    </xdr:from>
    <xdr:ext cx="762000" cy="259045"/>
    <xdr:sp macro="" textlink="">
      <xdr:nvSpPr>
        <xdr:cNvPr id="138" name="テキスト ボックス 137"/>
        <xdr:cNvSpPr txBox="1"/>
      </xdr:nvSpPr>
      <xdr:spPr>
        <a:xfrm>
          <a:off x="3924300" y="625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53,540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147771</xdr:rowOff>
    </xdr:from>
    <xdr:to>
      <xdr:col>3</xdr:col>
      <xdr:colOff>257175</xdr:colOff>
      <xdr:row>34</xdr:row>
      <xdr:rowOff>249371</xdr:rowOff>
    </xdr:to>
    <xdr:sp macro="" textlink="">
      <xdr:nvSpPr>
        <xdr:cNvPr id="139" name="円/楕円 138"/>
        <xdr:cNvSpPr/>
      </xdr:nvSpPr>
      <xdr:spPr bwMode="auto">
        <a:xfrm>
          <a:off x="3556000" y="6415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259548</xdr:rowOff>
    </xdr:from>
    <xdr:ext cx="762000" cy="259045"/>
    <xdr:sp macro="" textlink="">
      <xdr:nvSpPr>
        <xdr:cNvPr id="140" name="テキスト ボックス 139"/>
        <xdr:cNvSpPr txBox="1"/>
      </xdr:nvSpPr>
      <xdr:spPr>
        <a:xfrm>
          <a:off x="3225800" y="618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57,243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79743</xdr:rowOff>
    </xdr:from>
    <xdr:to>
      <xdr:col>2</xdr:col>
      <xdr:colOff>692150</xdr:colOff>
      <xdr:row>34</xdr:row>
      <xdr:rowOff>181343</xdr:rowOff>
    </xdr:to>
    <xdr:sp macro="" textlink="">
      <xdr:nvSpPr>
        <xdr:cNvPr id="141" name="円/楕円 140"/>
        <xdr:cNvSpPr/>
      </xdr:nvSpPr>
      <xdr:spPr bwMode="auto">
        <a:xfrm>
          <a:off x="2857500" y="6347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191520</xdr:rowOff>
    </xdr:from>
    <xdr:ext cx="762000" cy="259045"/>
    <xdr:sp macro="" textlink="">
      <xdr:nvSpPr>
        <xdr:cNvPr id="142" name="テキスト ボックス 141"/>
        <xdr:cNvSpPr txBox="1"/>
      </xdr:nvSpPr>
      <xdr:spPr>
        <a:xfrm>
          <a:off x="2527300" y="611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60,814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北海道斜里町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12,019
11,925
737.12
9,888,209
9,655,352
218,085
5,732,941
12,262,460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91.6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19375</xdr:rowOff>
    </xdr:from>
    <xdr:to>
      <xdr:col>6</xdr:col>
      <xdr:colOff>510540</xdr:colOff>
      <xdr:row>38</xdr:row>
      <xdr:rowOff>69748</xdr:rowOff>
    </xdr:to>
    <xdr:cxnSp macro="">
      <xdr:nvCxnSpPr>
        <xdr:cNvPr id="58" name="直線コネクタ 57"/>
        <xdr:cNvCxnSpPr/>
      </xdr:nvCxnSpPr>
      <xdr:spPr>
        <a:xfrm flipV="1">
          <a:off x="4633595" y="5334325"/>
          <a:ext cx="1270" cy="1250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73575</xdr:rowOff>
    </xdr:from>
    <xdr:ext cx="534377" cy="259045"/>
    <xdr:sp macro="" textlink="">
      <xdr:nvSpPr>
        <xdr:cNvPr id="59" name="人件費最小値テキスト"/>
        <xdr:cNvSpPr txBox="1"/>
      </xdr:nvSpPr>
      <xdr:spPr>
        <a:xfrm>
          <a:off x="4686300" y="658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52,284</a:t>
          </a:r>
          <a:endParaRPr kumimoji="1" lang="ja-JP" altLang="en-US" sz="1000" b="1">
            <a:latin typeface="ＭＳ Ｐゴシック"/>
          </a:endParaRPr>
        </a:p>
      </xdr:txBody>
    </xdr:sp>
    <xdr:clientData/>
  </xdr:oneCellAnchor>
  <xdr:twoCellAnchor>
    <xdr:from>
      <xdr:col>6</xdr:col>
      <xdr:colOff>422275</xdr:colOff>
      <xdr:row>38</xdr:row>
      <xdr:rowOff>69748</xdr:rowOff>
    </xdr:from>
    <xdr:to>
      <xdr:col>6</xdr:col>
      <xdr:colOff>600075</xdr:colOff>
      <xdr:row>38</xdr:row>
      <xdr:rowOff>69748</xdr:rowOff>
    </xdr:to>
    <xdr:cxnSp macro="">
      <xdr:nvCxnSpPr>
        <xdr:cNvPr id="60" name="直線コネクタ 59"/>
        <xdr:cNvCxnSpPr/>
      </xdr:nvCxnSpPr>
      <xdr:spPr>
        <a:xfrm>
          <a:off x="4546600" y="658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137502</xdr:rowOff>
    </xdr:from>
    <xdr:ext cx="599010" cy="259045"/>
    <xdr:sp macro="" textlink="">
      <xdr:nvSpPr>
        <xdr:cNvPr id="61" name="人件費最大値テキスト"/>
        <xdr:cNvSpPr txBox="1"/>
      </xdr:nvSpPr>
      <xdr:spPr>
        <a:xfrm>
          <a:off x="4686300" y="51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128,869</a:t>
          </a:r>
          <a:endParaRPr kumimoji="1" lang="ja-JP" altLang="en-US" sz="1000" b="1">
            <a:latin typeface="ＭＳ Ｐゴシック"/>
          </a:endParaRPr>
        </a:p>
      </xdr:txBody>
    </xdr:sp>
    <xdr:clientData/>
  </xdr:oneCellAnchor>
  <xdr:twoCellAnchor>
    <xdr:from>
      <xdr:col>6</xdr:col>
      <xdr:colOff>422275</xdr:colOff>
      <xdr:row>31</xdr:row>
      <xdr:rowOff>19375</xdr:rowOff>
    </xdr:from>
    <xdr:to>
      <xdr:col>6</xdr:col>
      <xdr:colOff>600075</xdr:colOff>
      <xdr:row>31</xdr:row>
      <xdr:rowOff>19375</xdr:rowOff>
    </xdr:to>
    <xdr:cxnSp macro="">
      <xdr:nvCxnSpPr>
        <xdr:cNvPr id="62" name="直線コネクタ 61"/>
        <xdr:cNvCxnSpPr/>
      </xdr:nvCxnSpPr>
      <xdr:spPr>
        <a:xfrm>
          <a:off x="4546600" y="53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75708</xdr:rowOff>
    </xdr:from>
    <xdr:to>
      <xdr:col>6</xdr:col>
      <xdr:colOff>511175</xdr:colOff>
      <xdr:row>33</xdr:row>
      <xdr:rowOff>86306</xdr:rowOff>
    </xdr:to>
    <xdr:cxnSp macro="">
      <xdr:nvCxnSpPr>
        <xdr:cNvPr id="63" name="直線コネクタ 62"/>
        <xdr:cNvCxnSpPr/>
      </xdr:nvCxnSpPr>
      <xdr:spPr>
        <a:xfrm>
          <a:off x="3797300" y="5733558"/>
          <a:ext cx="838200" cy="1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32400</xdr:rowOff>
    </xdr:from>
    <xdr:ext cx="534377" cy="259045"/>
    <xdr:sp macro="" textlink="">
      <xdr:nvSpPr>
        <xdr:cNvPr id="64" name="人件費平均値テキスト"/>
        <xdr:cNvSpPr txBox="1"/>
      </xdr:nvSpPr>
      <xdr:spPr>
        <a:xfrm>
          <a:off x="4686300" y="5861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92,139</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53973</xdr:rowOff>
    </xdr:from>
    <xdr:to>
      <xdr:col>6</xdr:col>
      <xdr:colOff>561975</xdr:colOff>
      <xdr:row>34</xdr:row>
      <xdr:rowOff>155573</xdr:rowOff>
    </xdr:to>
    <xdr:sp macro="" textlink="">
      <xdr:nvSpPr>
        <xdr:cNvPr id="65" name="フローチャート : 判断 64"/>
        <xdr:cNvSpPr/>
      </xdr:nvSpPr>
      <xdr:spPr>
        <a:xfrm>
          <a:off x="45847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64295</xdr:rowOff>
    </xdr:from>
    <xdr:to>
      <xdr:col>5</xdr:col>
      <xdr:colOff>358775</xdr:colOff>
      <xdr:row>33</xdr:row>
      <xdr:rowOff>75708</xdr:rowOff>
    </xdr:to>
    <xdr:cxnSp macro="">
      <xdr:nvCxnSpPr>
        <xdr:cNvPr id="66" name="直線コネクタ 65"/>
        <xdr:cNvCxnSpPr/>
      </xdr:nvCxnSpPr>
      <xdr:spPr>
        <a:xfrm>
          <a:off x="2908300" y="5722145"/>
          <a:ext cx="889000" cy="1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116626</xdr:rowOff>
    </xdr:from>
    <xdr:to>
      <xdr:col>5</xdr:col>
      <xdr:colOff>409575</xdr:colOff>
      <xdr:row>34</xdr:row>
      <xdr:rowOff>46776</xdr:rowOff>
    </xdr:to>
    <xdr:sp macro="" textlink="">
      <xdr:nvSpPr>
        <xdr:cNvPr id="67" name="フローチャート : 判断 66"/>
        <xdr:cNvSpPr/>
      </xdr:nvSpPr>
      <xdr:spPr>
        <a:xfrm>
          <a:off x="3746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37903</xdr:rowOff>
    </xdr:from>
    <xdr:ext cx="534377" cy="259045"/>
    <xdr:sp macro="" textlink="">
      <xdr:nvSpPr>
        <xdr:cNvPr id="68" name="テキスト ボックス 67"/>
        <xdr:cNvSpPr txBox="1"/>
      </xdr:nvSpPr>
      <xdr:spPr>
        <a:xfrm>
          <a:off x="3530111" y="586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64295</xdr:rowOff>
    </xdr:from>
    <xdr:to>
      <xdr:col>4</xdr:col>
      <xdr:colOff>155575</xdr:colOff>
      <xdr:row>33</xdr:row>
      <xdr:rowOff>83350</xdr:rowOff>
    </xdr:to>
    <xdr:cxnSp macro="">
      <xdr:nvCxnSpPr>
        <xdr:cNvPr id="69" name="直線コネクタ 68"/>
        <xdr:cNvCxnSpPr/>
      </xdr:nvCxnSpPr>
      <xdr:spPr>
        <a:xfrm flipV="1">
          <a:off x="2019300" y="5722145"/>
          <a:ext cx="889000" cy="1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144140</xdr:rowOff>
    </xdr:from>
    <xdr:to>
      <xdr:col>4</xdr:col>
      <xdr:colOff>206375</xdr:colOff>
      <xdr:row>34</xdr:row>
      <xdr:rowOff>74290</xdr:rowOff>
    </xdr:to>
    <xdr:sp macro="" textlink="">
      <xdr:nvSpPr>
        <xdr:cNvPr id="70" name="フローチャート : 判断 69"/>
        <xdr:cNvSpPr/>
      </xdr:nvSpPr>
      <xdr:spPr>
        <a:xfrm>
          <a:off x="2857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65417</xdr:rowOff>
    </xdr:from>
    <xdr:ext cx="534377" cy="259045"/>
    <xdr:sp macro="" textlink="">
      <xdr:nvSpPr>
        <xdr:cNvPr id="71" name="テキスト ボックス 70"/>
        <xdr:cNvSpPr txBox="1"/>
      </xdr:nvSpPr>
      <xdr:spPr>
        <a:xfrm>
          <a:off x="2641111" y="58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76607</xdr:rowOff>
    </xdr:from>
    <xdr:to>
      <xdr:col>2</xdr:col>
      <xdr:colOff>638175</xdr:colOff>
      <xdr:row>33</xdr:row>
      <xdr:rowOff>83350</xdr:rowOff>
    </xdr:to>
    <xdr:cxnSp macro="">
      <xdr:nvCxnSpPr>
        <xdr:cNvPr id="72" name="直線コネクタ 71"/>
        <xdr:cNvCxnSpPr/>
      </xdr:nvCxnSpPr>
      <xdr:spPr>
        <a:xfrm>
          <a:off x="1130300" y="5734457"/>
          <a:ext cx="8890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111727</xdr:rowOff>
    </xdr:from>
    <xdr:to>
      <xdr:col>3</xdr:col>
      <xdr:colOff>3175</xdr:colOff>
      <xdr:row>34</xdr:row>
      <xdr:rowOff>41877</xdr:rowOff>
    </xdr:to>
    <xdr:sp macro="" textlink="">
      <xdr:nvSpPr>
        <xdr:cNvPr id="73" name="フローチャート : 判断 72"/>
        <xdr:cNvSpPr/>
      </xdr:nvSpPr>
      <xdr:spPr>
        <a:xfrm>
          <a:off x="1968500" y="57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33004</xdr:rowOff>
    </xdr:from>
    <xdr:ext cx="534377" cy="259045"/>
    <xdr:sp macro="" textlink="">
      <xdr:nvSpPr>
        <xdr:cNvPr id="74" name="テキスト ボックス 73"/>
        <xdr:cNvSpPr txBox="1"/>
      </xdr:nvSpPr>
      <xdr:spPr>
        <a:xfrm>
          <a:off x="1752111" y="586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97227</xdr:rowOff>
    </xdr:from>
    <xdr:to>
      <xdr:col>1</xdr:col>
      <xdr:colOff>485775</xdr:colOff>
      <xdr:row>34</xdr:row>
      <xdr:rowOff>27377</xdr:rowOff>
    </xdr:to>
    <xdr:sp macro="" textlink="">
      <xdr:nvSpPr>
        <xdr:cNvPr id="75" name="フローチャート : 判断 74"/>
        <xdr:cNvSpPr/>
      </xdr:nvSpPr>
      <xdr:spPr>
        <a:xfrm>
          <a:off x="1079500" y="575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18504</xdr:rowOff>
    </xdr:from>
    <xdr:ext cx="534377" cy="259045"/>
    <xdr:sp macro="" textlink="">
      <xdr:nvSpPr>
        <xdr:cNvPr id="76" name="テキスト ボックス 75"/>
        <xdr:cNvSpPr txBox="1"/>
      </xdr:nvSpPr>
      <xdr:spPr>
        <a:xfrm>
          <a:off x="863111" y="584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99,990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35506</xdr:rowOff>
    </xdr:from>
    <xdr:to>
      <xdr:col>6</xdr:col>
      <xdr:colOff>561975</xdr:colOff>
      <xdr:row>33</xdr:row>
      <xdr:rowOff>137106</xdr:rowOff>
    </xdr:to>
    <xdr:sp macro="" textlink="">
      <xdr:nvSpPr>
        <xdr:cNvPr id="82" name="円/楕円 81"/>
        <xdr:cNvSpPr/>
      </xdr:nvSpPr>
      <xdr:spPr>
        <a:xfrm>
          <a:off x="4584700" y="569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58383</xdr:rowOff>
    </xdr:from>
    <xdr:ext cx="599010" cy="259045"/>
    <xdr:sp macro="" textlink="">
      <xdr:nvSpPr>
        <xdr:cNvPr id="83" name="人件費該当値テキスト"/>
        <xdr:cNvSpPr txBox="1"/>
      </xdr:nvSpPr>
      <xdr:spPr>
        <a:xfrm>
          <a:off x="4686300" y="554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103,770</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24908</xdr:rowOff>
    </xdr:from>
    <xdr:to>
      <xdr:col>5</xdr:col>
      <xdr:colOff>409575</xdr:colOff>
      <xdr:row>33</xdr:row>
      <xdr:rowOff>126508</xdr:rowOff>
    </xdr:to>
    <xdr:sp macro="" textlink="">
      <xdr:nvSpPr>
        <xdr:cNvPr id="84" name="円/楕円 83"/>
        <xdr:cNvSpPr/>
      </xdr:nvSpPr>
      <xdr:spPr>
        <a:xfrm>
          <a:off x="3746500" y="568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143035</xdr:rowOff>
    </xdr:from>
    <xdr:ext cx="599010" cy="259045"/>
    <xdr:sp macro="" textlink="">
      <xdr:nvSpPr>
        <xdr:cNvPr id="85" name="テキスト ボックス 84"/>
        <xdr:cNvSpPr txBox="1"/>
      </xdr:nvSpPr>
      <xdr:spPr>
        <a:xfrm>
          <a:off x="3497794" y="545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104,419</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13495</xdr:rowOff>
    </xdr:from>
    <xdr:to>
      <xdr:col>4</xdr:col>
      <xdr:colOff>206375</xdr:colOff>
      <xdr:row>33</xdr:row>
      <xdr:rowOff>115095</xdr:rowOff>
    </xdr:to>
    <xdr:sp macro="" textlink="">
      <xdr:nvSpPr>
        <xdr:cNvPr id="86" name="円/楕円 85"/>
        <xdr:cNvSpPr/>
      </xdr:nvSpPr>
      <xdr:spPr>
        <a:xfrm>
          <a:off x="2857500" y="567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131622</xdr:rowOff>
    </xdr:from>
    <xdr:ext cx="599010" cy="259045"/>
    <xdr:sp macro="" textlink="">
      <xdr:nvSpPr>
        <xdr:cNvPr id="87" name="テキスト ボックス 86"/>
        <xdr:cNvSpPr txBox="1"/>
      </xdr:nvSpPr>
      <xdr:spPr>
        <a:xfrm>
          <a:off x="2608794" y="544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105,118</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32550</xdr:rowOff>
    </xdr:from>
    <xdr:to>
      <xdr:col>3</xdr:col>
      <xdr:colOff>3175</xdr:colOff>
      <xdr:row>33</xdr:row>
      <xdr:rowOff>134150</xdr:rowOff>
    </xdr:to>
    <xdr:sp macro="" textlink="">
      <xdr:nvSpPr>
        <xdr:cNvPr id="88" name="円/楕円 87"/>
        <xdr:cNvSpPr/>
      </xdr:nvSpPr>
      <xdr:spPr>
        <a:xfrm>
          <a:off x="1968500" y="569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150677</xdr:rowOff>
    </xdr:from>
    <xdr:ext cx="599010" cy="259045"/>
    <xdr:sp macro="" textlink="">
      <xdr:nvSpPr>
        <xdr:cNvPr id="89" name="テキスト ボックス 88"/>
        <xdr:cNvSpPr txBox="1"/>
      </xdr:nvSpPr>
      <xdr:spPr>
        <a:xfrm>
          <a:off x="1719794" y="546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103,951</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25807</xdr:rowOff>
    </xdr:from>
    <xdr:to>
      <xdr:col>1</xdr:col>
      <xdr:colOff>485775</xdr:colOff>
      <xdr:row>33</xdr:row>
      <xdr:rowOff>127407</xdr:rowOff>
    </xdr:to>
    <xdr:sp macro="" textlink="">
      <xdr:nvSpPr>
        <xdr:cNvPr id="90" name="円/楕円 89"/>
        <xdr:cNvSpPr/>
      </xdr:nvSpPr>
      <xdr:spPr>
        <a:xfrm>
          <a:off x="1079500" y="568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143934</xdr:rowOff>
    </xdr:from>
    <xdr:ext cx="599010" cy="259045"/>
    <xdr:sp macro="" textlink="">
      <xdr:nvSpPr>
        <xdr:cNvPr id="91" name="テキスト ボックス 90"/>
        <xdr:cNvSpPr txBox="1"/>
      </xdr:nvSpPr>
      <xdr:spPr>
        <a:xfrm>
          <a:off x="830794" y="545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104,364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17033</xdr:rowOff>
    </xdr:from>
    <xdr:to>
      <xdr:col>6</xdr:col>
      <xdr:colOff>510540</xdr:colOff>
      <xdr:row>59</xdr:row>
      <xdr:rowOff>83579</xdr:rowOff>
    </xdr:to>
    <xdr:cxnSp macro="">
      <xdr:nvCxnSpPr>
        <xdr:cNvPr id="116" name="直線コネクタ 115"/>
        <xdr:cNvCxnSpPr/>
      </xdr:nvCxnSpPr>
      <xdr:spPr>
        <a:xfrm flipV="1">
          <a:off x="4633595" y="8760983"/>
          <a:ext cx="1270" cy="143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87406</xdr:rowOff>
    </xdr:from>
    <xdr:ext cx="534377" cy="259045"/>
    <xdr:sp macro="" textlink="">
      <xdr:nvSpPr>
        <xdr:cNvPr id="117" name="物件費最小値テキスト"/>
        <xdr:cNvSpPr txBox="1"/>
      </xdr:nvSpPr>
      <xdr:spPr>
        <a:xfrm>
          <a:off x="4686300" y="1020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44,865</a:t>
          </a:r>
          <a:endParaRPr kumimoji="1" lang="ja-JP" altLang="en-US" sz="1000" b="1">
            <a:latin typeface="ＭＳ Ｐゴシック"/>
          </a:endParaRPr>
        </a:p>
      </xdr:txBody>
    </xdr:sp>
    <xdr:clientData/>
  </xdr:oneCellAnchor>
  <xdr:twoCellAnchor>
    <xdr:from>
      <xdr:col>6</xdr:col>
      <xdr:colOff>422275</xdr:colOff>
      <xdr:row>59</xdr:row>
      <xdr:rowOff>83579</xdr:rowOff>
    </xdr:from>
    <xdr:to>
      <xdr:col>6</xdr:col>
      <xdr:colOff>600075</xdr:colOff>
      <xdr:row>59</xdr:row>
      <xdr:rowOff>83579</xdr:rowOff>
    </xdr:to>
    <xdr:cxnSp macro="">
      <xdr:nvCxnSpPr>
        <xdr:cNvPr id="118" name="直線コネクタ 117"/>
        <xdr:cNvCxnSpPr/>
      </xdr:nvCxnSpPr>
      <xdr:spPr>
        <a:xfrm>
          <a:off x="4546600" y="101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135160</xdr:rowOff>
    </xdr:from>
    <xdr:ext cx="599010" cy="259045"/>
    <xdr:sp macro="" textlink="">
      <xdr:nvSpPr>
        <xdr:cNvPr id="119" name="物件費最大値テキスト"/>
        <xdr:cNvSpPr txBox="1"/>
      </xdr:nvSpPr>
      <xdr:spPr>
        <a:xfrm>
          <a:off x="4686300" y="853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233,598</a:t>
          </a:r>
          <a:endParaRPr kumimoji="1" lang="ja-JP" altLang="en-US" sz="1000" b="1">
            <a:latin typeface="ＭＳ Ｐゴシック"/>
          </a:endParaRPr>
        </a:p>
      </xdr:txBody>
    </xdr:sp>
    <xdr:clientData/>
  </xdr:oneCellAnchor>
  <xdr:twoCellAnchor>
    <xdr:from>
      <xdr:col>6</xdr:col>
      <xdr:colOff>422275</xdr:colOff>
      <xdr:row>51</xdr:row>
      <xdr:rowOff>17033</xdr:rowOff>
    </xdr:from>
    <xdr:to>
      <xdr:col>6</xdr:col>
      <xdr:colOff>600075</xdr:colOff>
      <xdr:row>51</xdr:row>
      <xdr:rowOff>17033</xdr:rowOff>
    </xdr:to>
    <xdr:cxnSp macro="">
      <xdr:nvCxnSpPr>
        <xdr:cNvPr id="120" name="直線コネクタ 119"/>
        <xdr:cNvCxnSpPr/>
      </xdr:nvCxnSpPr>
      <xdr:spPr>
        <a:xfrm>
          <a:off x="4546600" y="876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65131</xdr:rowOff>
    </xdr:from>
    <xdr:to>
      <xdr:col>6</xdr:col>
      <xdr:colOff>511175</xdr:colOff>
      <xdr:row>56</xdr:row>
      <xdr:rowOff>78504</xdr:rowOff>
    </xdr:to>
    <xdr:cxnSp macro="">
      <xdr:nvCxnSpPr>
        <xdr:cNvPr id="121" name="直線コネクタ 120"/>
        <xdr:cNvCxnSpPr/>
      </xdr:nvCxnSpPr>
      <xdr:spPr>
        <a:xfrm flipV="1">
          <a:off x="3797300" y="9666331"/>
          <a:ext cx="8382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12128</xdr:rowOff>
    </xdr:from>
    <xdr:ext cx="534377" cy="259045"/>
    <xdr:sp macro="" textlink="">
      <xdr:nvSpPr>
        <xdr:cNvPr id="122" name="物件費平均値テキスト"/>
        <xdr:cNvSpPr txBox="1"/>
      </xdr:nvSpPr>
      <xdr:spPr>
        <a:xfrm>
          <a:off x="4686300" y="9784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89,744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33701</xdr:rowOff>
    </xdr:from>
    <xdr:to>
      <xdr:col>6</xdr:col>
      <xdr:colOff>561975</xdr:colOff>
      <xdr:row>57</xdr:row>
      <xdr:rowOff>135301</xdr:rowOff>
    </xdr:to>
    <xdr:sp macro="" textlink="">
      <xdr:nvSpPr>
        <xdr:cNvPr id="123" name="フローチャート : 判断 122"/>
        <xdr:cNvSpPr/>
      </xdr:nvSpPr>
      <xdr:spPr>
        <a:xfrm>
          <a:off x="4584700" y="980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78504</xdr:rowOff>
    </xdr:from>
    <xdr:to>
      <xdr:col>5</xdr:col>
      <xdr:colOff>358775</xdr:colOff>
      <xdr:row>56</xdr:row>
      <xdr:rowOff>163230</xdr:rowOff>
    </xdr:to>
    <xdr:cxnSp macro="">
      <xdr:nvCxnSpPr>
        <xdr:cNvPr id="124" name="直線コネクタ 123"/>
        <xdr:cNvCxnSpPr/>
      </xdr:nvCxnSpPr>
      <xdr:spPr>
        <a:xfrm flipV="1">
          <a:off x="2908300" y="9679704"/>
          <a:ext cx="889000" cy="8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14856</xdr:rowOff>
    </xdr:from>
    <xdr:to>
      <xdr:col>5</xdr:col>
      <xdr:colOff>409575</xdr:colOff>
      <xdr:row>57</xdr:row>
      <xdr:rowOff>116456</xdr:rowOff>
    </xdr:to>
    <xdr:sp macro="" textlink="">
      <xdr:nvSpPr>
        <xdr:cNvPr id="125" name="フローチャート : 判断 124"/>
        <xdr:cNvSpPr/>
      </xdr:nvSpPr>
      <xdr:spPr>
        <a:xfrm>
          <a:off x="3746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107583</xdr:rowOff>
    </xdr:from>
    <xdr:ext cx="534377" cy="259045"/>
    <xdr:sp macro="" textlink="">
      <xdr:nvSpPr>
        <xdr:cNvPr id="126" name="テキスト ボックス 125"/>
        <xdr:cNvSpPr txBox="1"/>
      </xdr:nvSpPr>
      <xdr:spPr>
        <a:xfrm>
          <a:off x="3530111" y="988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163230</xdr:rowOff>
    </xdr:from>
    <xdr:to>
      <xdr:col>4</xdr:col>
      <xdr:colOff>155575</xdr:colOff>
      <xdr:row>57</xdr:row>
      <xdr:rowOff>34780</xdr:rowOff>
    </xdr:to>
    <xdr:cxnSp macro="">
      <xdr:nvCxnSpPr>
        <xdr:cNvPr id="127" name="直線コネクタ 126"/>
        <xdr:cNvCxnSpPr/>
      </xdr:nvCxnSpPr>
      <xdr:spPr>
        <a:xfrm flipV="1">
          <a:off x="2019300" y="9764430"/>
          <a:ext cx="889000" cy="4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51508</xdr:rowOff>
    </xdr:from>
    <xdr:to>
      <xdr:col>4</xdr:col>
      <xdr:colOff>206375</xdr:colOff>
      <xdr:row>57</xdr:row>
      <xdr:rowOff>153108</xdr:rowOff>
    </xdr:to>
    <xdr:sp macro="" textlink="">
      <xdr:nvSpPr>
        <xdr:cNvPr id="128" name="フローチャート : 判断 127"/>
        <xdr:cNvSpPr/>
      </xdr:nvSpPr>
      <xdr:spPr>
        <a:xfrm>
          <a:off x="2857500" y="982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144235</xdr:rowOff>
    </xdr:from>
    <xdr:ext cx="534377" cy="259045"/>
    <xdr:sp macro="" textlink="">
      <xdr:nvSpPr>
        <xdr:cNvPr id="129" name="テキスト ボックス 128"/>
        <xdr:cNvSpPr txBox="1"/>
      </xdr:nvSpPr>
      <xdr:spPr>
        <a:xfrm>
          <a:off x="2641111" y="991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34780</xdr:rowOff>
    </xdr:from>
    <xdr:to>
      <xdr:col>2</xdr:col>
      <xdr:colOff>638175</xdr:colOff>
      <xdr:row>57</xdr:row>
      <xdr:rowOff>96586</xdr:rowOff>
    </xdr:to>
    <xdr:cxnSp macro="">
      <xdr:nvCxnSpPr>
        <xdr:cNvPr id="130" name="直線コネクタ 129"/>
        <xdr:cNvCxnSpPr/>
      </xdr:nvCxnSpPr>
      <xdr:spPr>
        <a:xfrm flipV="1">
          <a:off x="1130300" y="9807430"/>
          <a:ext cx="889000" cy="6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74895</xdr:rowOff>
    </xdr:from>
    <xdr:to>
      <xdr:col>3</xdr:col>
      <xdr:colOff>3175</xdr:colOff>
      <xdr:row>58</xdr:row>
      <xdr:rowOff>5045</xdr:rowOff>
    </xdr:to>
    <xdr:sp macro="" textlink="">
      <xdr:nvSpPr>
        <xdr:cNvPr id="131" name="フローチャート : 判断 130"/>
        <xdr:cNvSpPr/>
      </xdr:nvSpPr>
      <xdr:spPr>
        <a:xfrm>
          <a:off x="1968500" y="984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167622</xdr:rowOff>
    </xdr:from>
    <xdr:ext cx="534377" cy="259045"/>
    <xdr:sp macro="" textlink="">
      <xdr:nvSpPr>
        <xdr:cNvPr id="132" name="テキスト ボックス 131"/>
        <xdr:cNvSpPr txBox="1"/>
      </xdr:nvSpPr>
      <xdr:spPr>
        <a:xfrm>
          <a:off x="1752111" y="994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83841</xdr:rowOff>
    </xdr:from>
    <xdr:to>
      <xdr:col>1</xdr:col>
      <xdr:colOff>485775</xdr:colOff>
      <xdr:row>58</xdr:row>
      <xdr:rowOff>13991</xdr:rowOff>
    </xdr:to>
    <xdr:sp macro="" textlink="">
      <xdr:nvSpPr>
        <xdr:cNvPr id="133" name="フローチャート : 判断 132"/>
        <xdr:cNvSpPr/>
      </xdr:nvSpPr>
      <xdr:spPr>
        <a:xfrm>
          <a:off x="1079500" y="985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5118</xdr:rowOff>
    </xdr:from>
    <xdr:ext cx="534377" cy="259045"/>
    <xdr:sp macro="" textlink="">
      <xdr:nvSpPr>
        <xdr:cNvPr id="134" name="テキスト ボックス 133"/>
        <xdr:cNvSpPr txBox="1"/>
      </xdr:nvSpPr>
      <xdr:spPr>
        <a:xfrm>
          <a:off x="863111" y="994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14331</xdr:rowOff>
    </xdr:from>
    <xdr:to>
      <xdr:col>6</xdr:col>
      <xdr:colOff>561975</xdr:colOff>
      <xdr:row>56</xdr:row>
      <xdr:rowOff>115931</xdr:rowOff>
    </xdr:to>
    <xdr:sp macro="" textlink="">
      <xdr:nvSpPr>
        <xdr:cNvPr id="140" name="円/楕円 139"/>
        <xdr:cNvSpPr/>
      </xdr:nvSpPr>
      <xdr:spPr>
        <a:xfrm>
          <a:off x="4584700" y="961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37208</xdr:rowOff>
    </xdr:from>
    <xdr:ext cx="599010" cy="259045"/>
    <xdr:sp macro="" textlink="">
      <xdr:nvSpPr>
        <xdr:cNvPr id="141" name="物件費該当値テキスト"/>
        <xdr:cNvSpPr txBox="1"/>
      </xdr:nvSpPr>
      <xdr:spPr>
        <a:xfrm>
          <a:off x="4686300" y="9466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114,786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27704</xdr:rowOff>
    </xdr:from>
    <xdr:to>
      <xdr:col>5</xdr:col>
      <xdr:colOff>409575</xdr:colOff>
      <xdr:row>56</xdr:row>
      <xdr:rowOff>129304</xdr:rowOff>
    </xdr:to>
    <xdr:sp macro="" textlink="">
      <xdr:nvSpPr>
        <xdr:cNvPr id="142" name="円/楕円 141"/>
        <xdr:cNvSpPr/>
      </xdr:nvSpPr>
      <xdr:spPr>
        <a:xfrm>
          <a:off x="3746500" y="962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145831</xdr:rowOff>
    </xdr:from>
    <xdr:ext cx="599010" cy="259045"/>
    <xdr:sp macro="" textlink="">
      <xdr:nvSpPr>
        <xdr:cNvPr id="143" name="テキスト ボックス 142"/>
        <xdr:cNvSpPr txBox="1"/>
      </xdr:nvSpPr>
      <xdr:spPr>
        <a:xfrm>
          <a:off x="3497794" y="940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113,031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112430</xdr:rowOff>
    </xdr:from>
    <xdr:to>
      <xdr:col>4</xdr:col>
      <xdr:colOff>206375</xdr:colOff>
      <xdr:row>57</xdr:row>
      <xdr:rowOff>42580</xdr:rowOff>
    </xdr:to>
    <xdr:sp macro="" textlink="">
      <xdr:nvSpPr>
        <xdr:cNvPr id="144" name="円/楕円 143"/>
        <xdr:cNvSpPr/>
      </xdr:nvSpPr>
      <xdr:spPr>
        <a:xfrm>
          <a:off x="2857500" y="971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59107</xdr:rowOff>
    </xdr:from>
    <xdr:ext cx="599010" cy="259045"/>
    <xdr:sp macro="" textlink="">
      <xdr:nvSpPr>
        <xdr:cNvPr id="145" name="テキスト ボックス 144"/>
        <xdr:cNvSpPr txBox="1"/>
      </xdr:nvSpPr>
      <xdr:spPr>
        <a:xfrm>
          <a:off x="2608794" y="948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101,912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155430</xdr:rowOff>
    </xdr:from>
    <xdr:to>
      <xdr:col>3</xdr:col>
      <xdr:colOff>3175</xdr:colOff>
      <xdr:row>57</xdr:row>
      <xdr:rowOff>85580</xdr:rowOff>
    </xdr:to>
    <xdr:sp macro="" textlink="">
      <xdr:nvSpPr>
        <xdr:cNvPr id="146" name="円/楕円 145"/>
        <xdr:cNvSpPr/>
      </xdr:nvSpPr>
      <xdr:spPr>
        <a:xfrm>
          <a:off x="1968500" y="97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102107</xdr:rowOff>
    </xdr:from>
    <xdr:ext cx="534377" cy="259045"/>
    <xdr:sp macro="" textlink="">
      <xdr:nvSpPr>
        <xdr:cNvPr id="147" name="テキスト ボックス 146"/>
        <xdr:cNvSpPr txBox="1"/>
      </xdr:nvSpPr>
      <xdr:spPr>
        <a:xfrm>
          <a:off x="1752111" y="953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96,269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45786</xdr:rowOff>
    </xdr:from>
    <xdr:to>
      <xdr:col>1</xdr:col>
      <xdr:colOff>485775</xdr:colOff>
      <xdr:row>57</xdr:row>
      <xdr:rowOff>147386</xdr:rowOff>
    </xdr:to>
    <xdr:sp macro="" textlink="">
      <xdr:nvSpPr>
        <xdr:cNvPr id="148" name="円/楕円 147"/>
        <xdr:cNvSpPr/>
      </xdr:nvSpPr>
      <xdr:spPr>
        <a:xfrm>
          <a:off x="1079500" y="981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163913</xdr:rowOff>
    </xdr:from>
    <xdr:ext cx="534377" cy="259045"/>
    <xdr:sp macro="" textlink="">
      <xdr:nvSpPr>
        <xdr:cNvPr id="149" name="テキスト ボックス 148"/>
        <xdr:cNvSpPr txBox="1"/>
      </xdr:nvSpPr>
      <xdr:spPr>
        <a:xfrm>
          <a:off x="863111" y="959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88,158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48184</xdr:rowOff>
    </xdr:from>
    <xdr:to>
      <xdr:col>6</xdr:col>
      <xdr:colOff>510540</xdr:colOff>
      <xdr:row>78</xdr:row>
      <xdr:rowOff>168923</xdr:rowOff>
    </xdr:to>
    <xdr:cxnSp macro="">
      <xdr:nvCxnSpPr>
        <xdr:cNvPr id="173" name="直線コネクタ 172"/>
        <xdr:cNvCxnSpPr/>
      </xdr:nvCxnSpPr>
      <xdr:spPr>
        <a:xfrm flipV="1">
          <a:off x="4633595" y="12221134"/>
          <a:ext cx="1270" cy="132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1300</xdr:rowOff>
    </xdr:from>
    <xdr:ext cx="469744" cy="259045"/>
    <xdr:sp macro="" textlink="">
      <xdr:nvSpPr>
        <xdr:cNvPr id="174" name="維持補修費最小値テキスト"/>
        <xdr:cNvSpPr txBox="1"/>
      </xdr:nvSpPr>
      <xdr:spPr>
        <a:xfrm>
          <a:off x="4686300" y="1354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1,233</a:t>
          </a:r>
          <a:endParaRPr kumimoji="1" lang="ja-JP" altLang="en-US" sz="1000" b="1">
            <a:latin typeface="ＭＳ Ｐゴシック"/>
          </a:endParaRPr>
        </a:p>
      </xdr:txBody>
    </xdr:sp>
    <xdr:clientData/>
  </xdr:oneCellAnchor>
  <xdr:twoCellAnchor>
    <xdr:from>
      <xdr:col>6</xdr:col>
      <xdr:colOff>422275</xdr:colOff>
      <xdr:row>78</xdr:row>
      <xdr:rowOff>168923</xdr:rowOff>
    </xdr:from>
    <xdr:to>
      <xdr:col>6</xdr:col>
      <xdr:colOff>600075</xdr:colOff>
      <xdr:row>78</xdr:row>
      <xdr:rowOff>168923</xdr:rowOff>
    </xdr:to>
    <xdr:cxnSp macro="">
      <xdr:nvCxnSpPr>
        <xdr:cNvPr id="175" name="直線コネクタ 174"/>
        <xdr:cNvCxnSpPr/>
      </xdr:nvCxnSpPr>
      <xdr:spPr>
        <a:xfrm>
          <a:off x="4546600" y="1354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166311</xdr:rowOff>
    </xdr:from>
    <xdr:ext cx="534377" cy="259045"/>
    <xdr:sp macro="" textlink="">
      <xdr:nvSpPr>
        <xdr:cNvPr id="176" name="維持補修費最大値テキスト"/>
        <xdr:cNvSpPr txBox="1"/>
      </xdr:nvSpPr>
      <xdr:spPr>
        <a:xfrm>
          <a:off x="4686300" y="1199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35,902</a:t>
          </a:r>
          <a:endParaRPr kumimoji="1" lang="ja-JP" altLang="en-US" sz="1000" b="1">
            <a:latin typeface="ＭＳ Ｐゴシック"/>
          </a:endParaRPr>
        </a:p>
      </xdr:txBody>
    </xdr:sp>
    <xdr:clientData/>
  </xdr:oneCellAnchor>
  <xdr:twoCellAnchor>
    <xdr:from>
      <xdr:col>6</xdr:col>
      <xdr:colOff>422275</xdr:colOff>
      <xdr:row>71</xdr:row>
      <xdr:rowOff>48184</xdr:rowOff>
    </xdr:from>
    <xdr:to>
      <xdr:col>6</xdr:col>
      <xdr:colOff>600075</xdr:colOff>
      <xdr:row>71</xdr:row>
      <xdr:rowOff>48184</xdr:rowOff>
    </xdr:to>
    <xdr:cxnSp macro="">
      <xdr:nvCxnSpPr>
        <xdr:cNvPr id="177" name="直線コネクタ 176"/>
        <xdr:cNvCxnSpPr/>
      </xdr:nvCxnSpPr>
      <xdr:spPr>
        <a:xfrm>
          <a:off x="4546600" y="1222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12141</xdr:rowOff>
    </xdr:from>
    <xdr:to>
      <xdr:col>6</xdr:col>
      <xdr:colOff>511175</xdr:colOff>
      <xdr:row>75</xdr:row>
      <xdr:rowOff>156541</xdr:rowOff>
    </xdr:to>
    <xdr:cxnSp macro="">
      <xdr:nvCxnSpPr>
        <xdr:cNvPr id="178" name="直線コネクタ 177"/>
        <xdr:cNvCxnSpPr/>
      </xdr:nvCxnSpPr>
      <xdr:spPr>
        <a:xfrm>
          <a:off x="3797300" y="12870891"/>
          <a:ext cx="838200" cy="14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116019</xdr:rowOff>
    </xdr:from>
    <xdr:ext cx="469744" cy="259045"/>
    <xdr:sp macro="" textlink="">
      <xdr:nvSpPr>
        <xdr:cNvPr id="179" name="維持補修費平均値テキスト"/>
        <xdr:cNvSpPr txBox="1"/>
      </xdr:nvSpPr>
      <xdr:spPr>
        <a:xfrm>
          <a:off x="4686300" y="13146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137592</xdr:rowOff>
    </xdr:from>
    <xdr:to>
      <xdr:col>6</xdr:col>
      <xdr:colOff>561975</xdr:colOff>
      <xdr:row>77</xdr:row>
      <xdr:rowOff>67742</xdr:rowOff>
    </xdr:to>
    <xdr:sp macro="" textlink="">
      <xdr:nvSpPr>
        <xdr:cNvPr id="180" name="フローチャート : 判断 179"/>
        <xdr:cNvSpPr/>
      </xdr:nvSpPr>
      <xdr:spPr>
        <a:xfrm>
          <a:off x="45847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12141</xdr:rowOff>
    </xdr:from>
    <xdr:to>
      <xdr:col>5</xdr:col>
      <xdr:colOff>358775</xdr:colOff>
      <xdr:row>75</xdr:row>
      <xdr:rowOff>156693</xdr:rowOff>
    </xdr:to>
    <xdr:cxnSp macro="">
      <xdr:nvCxnSpPr>
        <xdr:cNvPr id="181" name="直線コネクタ 180"/>
        <xdr:cNvCxnSpPr/>
      </xdr:nvCxnSpPr>
      <xdr:spPr>
        <a:xfrm flipV="1">
          <a:off x="2908300" y="12870891"/>
          <a:ext cx="889000" cy="14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85471</xdr:rowOff>
    </xdr:from>
    <xdr:to>
      <xdr:col>5</xdr:col>
      <xdr:colOff>409575</xdr:colOff>
      <xdr:row>77</xdr:row>
      <xdr:rowOff>15621</xdr:rowOff>
    </xdr:to>
    <xdr:sp macro="" textlink="">
      <xdr:nvSpPr>
        <xdr:cNvPr id="182" name="フローチャート : 判断 181"/>
        <xdr:cNvSpPr/>
      </xdr:nvSpPr>
      <xdr:spPr>
        <a:xfrm>
          <a:off x="3746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6748</xdr:rowOff>
    </xdr:from>
    <xdr:ext cx="534377" cy="259045"/>
    <xdr:sp macro="" textlink="">
      <xdr:nvSpPr>
        <xdr:cNvPr id="183" name="テキスト ボックス 182"/>
        <xdr:cNvSpPr txBox="1"/>
      </xdr:nvSpPr>
      <xdr:spPr>
        <a:xfrm>
          <a:off x="3530111" y="1320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156693</xdr:rowOff>
    </xdr:from>
    <xdr:to>
      <xdr:col>4</xdr:col>
      <xdr:colOff>155575</xdr:colOff>
      <xdr:row>76</xdr:row>
      <xdr:rowOff>34506</xdr:rowOff>
    </xdr:to>
    <xdr:cxnSp macro="">
      <xdr:nvCxnSpPr>
        <xdr:cNvPr id="184" name="直線コネクタ 183"/>
        <xdr:cNvCxnSpPr/>
      </xdr:nvCxnSpPr>
      <xdr:spPr>
        <a:xfrm flipV="1">
          <a:off x="2019300" y="13015443"/>
          <a:ext cx="889000" cy="4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106998</xdr:rowOff>
    </xdr:from>
    <xdr:to>
      <xdr:col>4</xdr:col>
      <xdr:colOff>206375</xdr:colOff>
      <xdr:row>77</xdr:row>
      <xdr:rowOff>37148</xdr:rowOff>
    </xdr:to>
    <xdr:sp macro="" textlink="">
      <xdr:nvSpPr>
        <xdr:cNvPr id="185" name="フローチャート : 判断 184"/>
        <xdr:cNvSpPr/>
      </xdr:nvSpPr>
      <xdr:spPr>
        <a:xfrm>
          <a:off x="2857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28275</xdr:rowOff>
    </xdr:from>
    <xdr:ext cx="534377" cy="259045"/>
    <xdr:sp macro="" textlink="">
      <xdr:nvSpPr>
        <xdr:cNvPr id="186" name="テキスト ボックス 185"/>
        <xdr:cNvSpPr txBox="1"/>
      </xdr:nvSpPr>
      <xdr:spPr>
        <a:xfrm>
          <a:off x="2641111" y="1322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32562</xdr:rowOff>
    </xdr:from>
    <xdr:to>
      <xdr:col>2</xdr:col>
      <xdr:colOff>638175</xdr:colOff>
      <xdr:row>76</xdr:row>
      <xdr:rowOff>34506</xdr:rowOff>
    </xdr:to>
    <xdr:cxnSp macro="">
      <xdr:nvCxnSpPr>
        <xdr:cNvPr id="187" name="直線コネクタ 186"/>
        <xdr:cNvCxnSpPr/>
      </xdr:nvCxnSpPr>
      <xdr:spPr>
        <a:xfrm>
          <a:off x="1130300" y="13062762"/>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136564</xdr:rowOff>
    </xdr:from>
    <xdr:to>
      <xdr:col>3</xdr:col>
      <xdr:colOff>3175</xdr:colOff>
      <xdr:row>77</xdr:row>
      <xdr:rowOff>66714</xdr:rowOff>
    </xdr:to>
    <xdr:sp macro="" textlink="">
      <xdr:nvSpPr>
        <xdr:cNvPr id="188" name="フローチャート : 判断 187"/>
        <xdr:cNvSpPr/>
      </xdr:nvSpPr>
      <xdr:spPr>
        <a:xfrm>
          <a:off x="1968500" y="131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57841</xdr:rowOff>
    </xdr:from>
    <xdr:ext cx="469744" cy="259045"/>
    <xdr:sp macro="" textlink="">
      <xdr:nvSpPr>
        <xdr:cNvPr id="189" name="テキスト ボックス 188"/>
        <xdr:cNvSpPr txBox="1"/>
      </xdr:nvSpPr>
      <xdr:spPr>
        <a:xfrm>
          <a:off x="1784427" y="132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133972</xdr:rowOff>
    </xdr:from>
    <xdr:to>
      <xdr:col>1</xdr:col>
      <xdr:colOff>485775</xdr:colOff>
      <xdr:row>77</xdr:row>
      <xdr:rowOff>64122</xdr:rowOff>
    </xdr:to>
    <xdr:sp macro="" textlink="">
      <xdr:nvSpPr>
        <xdr:cNvPr id="190" name="フローチャート : 判断 189"/>
        <xdr:cNvSpPr/>
      </xdr:nvSpPr>
      <xdr:spPr>
        <a:xfrm>
          <a:off x="1079500" y="1316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55249</xdr:rowOff>
    </xdr:from>
    <xdr:ext cx="469744" cy="259045"/>
    <xdr:sp macro="" textlink="">
      <xdr:nvSpPr>
        <xdr:cNvPr id="191" name="テキスト ボックス 190"/>
        <xdr:cNvSpPr txBox="1"/>
      </xdr:nvSpPr>
      <xdr:spPr>
        <a:xfrm>
          <a:off x="895427" y="132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105740</xdr:rowOff>
    </xdr:from>
    <xdr:to>
      <xdr:col>6</xdr:col>
      <xdr:colOff>561975</xdr:colOff>
      <xdr:row>76</xdr:row>
      <xdr:rowOff>35889</xdr:rowOff>
    </xdr:to>
    <xdr:sp macro="" textlink="">
      <xdr:nvSpPr>
        <xdr:cNvPr id="197" name="円/楕円 196"/>
        <xdr:cNvSpPr/>
      </xdr:nvSpPr>
      <xdr:spPr>
        <a:xfrm>
          <a:off x="4584700" y="129644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128617</xdr:rowOff>
    </xdr:from>
    <xdr:ext cx="534377" cy="259045"/>
    <xdr:sp macro="" textlink="">
      <xdr:nvSpPr>
        <xdr:cNvPr id="198" name="維持補修費該当値テキスト"/>
        <xdr:cNvSpPr txBox="1"/>
      </xdr:nvSpPr>
      <xdr:spPr>
        <a:xfrm>
          <a:off x="4686300" y="128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15,058</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132791</xdr:rowOff>
    </xdr:from>
    <xdr:to>
      <xdr:col>5</xdr:col>
      <xdr:colOff>409575</xdr:colOff>
      <xdr:row>75</xdr:row>
      <xdr:rowOff>62941</xdr:rowOff>
    </xdr:to>
    <xdr:sp macro="" textlink="">
      <xdr:nvSpPr>
        <xdr:cNvPr id="199" name="円/楕円 198"/>
        <xdr:cNvSpPr/>
      </xdr:nvSpPr>
      <xdr:spPr>
        <a:xfrm>
          <a:off x="3746500" y="1282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79468</xdr:rowOff>
    </xdr:from>
    <xdr:ext cx="534377" cy="259045"/>
    <xdr:sp macro="" textlink="">
      <xdr:nvSpPr>
        <xdr:cNvPr id="200" name="テキスト ボックス 199"/>
        <xdr:cNvSpPr txBox="1"/>
      </xdr:nvSpPr>
      <xdr:spPr>
        <a:xfrm>
          <a:off x="3530111" y="1259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18,848</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105893</xdr:rowOff>
    </xdr:from>
    <xdr:to>
      <xdr:col>4</xdr:col>
      <xdr:colOff>206375</xdr:colOff>
      <xdr:row>76</xdr:row>
      <xdr:rowOff>36043</xdr:rowOff>
    </xdr:to>
    <xdr:sp macro="" textlink="">
      <xdr:nvSpPr>
        <xdr:cNvPr id="201" name="円/楕円 200"/>
        <xdr:cNvSpPr/>
      </xdr:nvSpPr>
      <xdr:spPr>
        <a:xfrm>
          <a:off x="2857500" y="1296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52570</xdr:rowOff>
    </xdr:from>
    <xdr:ext cx="534377" cy="259045"/>
    <xdr:sp macro="" textlink="">
      <xdr:nvSpPr>
        <xdr:cNvPr id="202" name="テキスト ボックス 201"/>
        <xdr:cNvSpPr txBox="1"/>
      </xdr:nvSpPr>
      <xdr:spPr>
        <a:xfrm>
          <a:off x="2641111" y="1273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15,054</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155156</xdr:rowOff>
    </xdr:from>
    <xdr:to>
      <xdr:col>3</xdr:col>
      <xdr:colOff>3175</xdr:colOff>
      <xdr:row>76</xdr:row>
      <xdr:rowOff>85306</xdr:rowOff>
    </xdr:to>
    <xdr:sp macro="" textlink="">
      <xdr:nvSpPr>
        <xdr:cNvPr id="203" name="円/楕円 202"/>
        <xdr:cNvSpPr/>
      </xdr:nvSpPr>
      <xdr:spPr>
        <a:xfrm>
          <a:off x="1968500" y="1301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101833</xdr:rowOff>
    </xdr:from>
    <xdr:ext cx="534377" cy="259045"/>
    <xdr:sp macro="" textlink="">
      <xdr:nvSpPr>
        <xdr:cNvPr id="204" name="テキスト ボックス 203"/>
        <xdr:cNvSpPr txBox="1"/>
      </xdr:nvSpPr>
      <xdr:spPr>
        <a:xfrm>
          <a:off x="1752111" y="1278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13,761</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153212</xdr:rowOff>
    </xdr:from>
    <xdr:to>
      <xdr:col>1</xdr:col>
      <xdr:colOff>485775</xdr:colOff>
      <xdr:row>76</xdr:row>
      <xdr:rowOff>83362</xdr:rowOff>
    </xdr:to>
    <xdr:sp macro="" textlink="">
      <xdr:nvSpPr>
        <xdr:cNvPr id="205" name="円/楕円 204"/>
        <xdr:cNvSpPr/>
      </xdr:nvSpPr>
      <xdr:spPr>
        <a:xfrm>
          <a:off x="1079500" y="1301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99890</xdr:rowOff>
    </xdr:from>
    <xdr:ext cx="534377" cy="259045"/>
    <xdr:sp macro="" textlink="">
      <xdr:nvSpPr>
        <xdr:cNvPr id="206" name="テキスト ボックス 205"/>
        <xdr:cNvSpPr txBox="1"/>
      </xdr:nvSpPr>
      <xdr:spPr>
        <a:xfrm>
          <a:off x="863111" y="1278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49044</xdr:rowOff>
    </xdr:from>
    <xdr:to>
      <xdr:col>6</xdr:col>
      <xdr:colOff>510540</xdr:colOff>
      <xdr:row>99</xdr:row>
      <xdr:rowOff>122603</xdr:rowOff>
    </xdr:to>
    <xdr:cxnSp macro="">
      <xdr:nvCxnSpPr>
        <xdr:cNvPr id="233" name="直線コネクタ 232"/>
        <xdr:cNvCxnSpPr/>
      </xdr:nvCxnSpPr>
      <xdr:spPr>
        <a:xfrm flipV="1">
          <a:off x="4633595" y="15479544"/>
          <a:ext cx="1270" cy="1616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126430</xdr:rowOff>
    </xdr:from>
    <xdr:ext cx="534377" cy="259045"/>
    <xdr:sp macro="" textlink="">
      <xdr:nvSpPr>
        <xdr:cNvPr id="234" name="扶助費最小値テキスト"/>
        <xdr:cNvSpPr txBox="1"/>
      </xdr:nvSpPr>
      <xdr:spPr>
        <a:xfrm>
          <a:off x="4686300" y="1709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38,547</a:t>
          </a:r>
          <a:endParaRPr kumimoji="1" lang="ja-JP" altLang="en-US" sz="1000" b="1">
            <a:latin typeface="ＭＳ Ｐゴシック"/>
          </a:endParaRPr>
        </a:p>
      </xdr:txBody>
    </xdr:sp>
    <xdr:clientData/>
  </xdr:oneCellAnchor>
  <xdr:twoCellAnchor>
    <xdr:from>
      <xdr:col>6</xdr:col>
      <xdr:colOff>422275</xdr:colOff>
      <xdr:row>99</xdr:row>
      <xdr:rowOff>122603</xdr:rowOff>
    </xdr:from>
    <xdr:to>
      <xdr:col>6</xdr:col>
      <xdr:colOff>600075</xdr:colOff>
      <xdr:row>99</xdr:row>
      <xdr:rowOff>122603</xdr:rowOff>
    </xdr:to>
    <xdr:cxnSp macro="">
      <xdr:nvCxnSpPr>
        <xdr:cNvPr id="235" name="直線コネクタ 234"/>
        <xdr:cNvCxnSpPr/>
      </xdr:nvCxnSpPr>
      <xdr:spPr>
        <a:xfrm>
          <a:off x="4546600" y="1709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167171</xdr:rowOff>
    </xdr:from>
    <xdr:ext cx="599010" cy="259045"/>
    <xdr:sp macro="" textlink="">
      <xdr:nvSpPr>
        <xdr:cNvPr id="236" name="扶助費最大値テキスト"/>
        <xdr:cNvSpPr txBox="1"/>
      </xdr:nvSpPr>
      <xdr:spPr>
        <a:xfrm>
          <a:off x="4686300" y="1525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137,552</a:t>
          </a:r>
          <a:endParaRPr kumimoji="1" lang="ja-JP" altLang="en-US" sz="1000" b="1">
            <a:latin typeface="ＭＳ Ｐゴシック"/>
          </a:endParaRPr>
        </a:p>
      </xdr:txBody>
    </xdr:sp>
    <xdr:clientData/>
  </xdr:oneCellAnchor>
  <xdr:twoCellAnchor>
    <xdr:from>
      <xdr:col>6</xdr:col>
      <xdr:colOff>422275</xdr:colOff>
      <xdr:row>90</xdr:row>
      <xdr:rowOff>49044</xdr:rowOff>
    </xdr:from>
    <xdr:to>
      <xdr:col>6</xdr:col>
      <xdr:colOff>600075</xdr:colOff>
      <xdr:row>90</xdr:row>
      <xdr:rowOff>49044</xdr:rowOff>
    </xdr:to>
    <xdr:cxnSp macro="">
      <xdr:nvCxnSpPr>
        <xdr:cNvPr id="237" name="直線コネクタ 236"/>
        <xdr:cNvCxnSpPr/>
      </xdr:nvCxnSpPr>
      <xdr:spPr>
        <a:xfrm>
          <a:off x="4546600" y="1547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48374</xdr:rowOff>
    </xdr:from>
    <xdr:to>
      <xdr:col>6</xdr:col>
      <xdr:colOff>511175</xdr:colOff>
      <xdr:row>98</xdr:row>
      <xdr:rowOff>59689</xdr:rowOff>
    </xdr:to>
    <xdr:cxnSp macro="">
      <xdr:nvCxnSpPr>
        <xdr:cNvPr id="238" name="直線コネクタ 237"/>
        <xdr:cNvCxnSpPr/>
      </xdr:nvCxnSpPr>
      <xdr:spPr>
        <a:xfrm>
          <a:off x="3797300" y="16850474"/>
          <a:ext cx="838200" cy="1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74106</xdr:rowOff>
    </xdr:from>
    <xdr:ext cx="534377" cy="259045"/>
    <xdr:sp macro="" textlink="">
      <xdr:nvSpPr>
        <xdr:cNvPr id="239" name="扶助費平均値テキスト"/>
        <xdr:cNvSpPr txBox="1"/>
      </xdr:nvSpPr>
      <xdr:spPr>
        <a:xfrm>
          <a:off x="4686300" y="16361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71,307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51229</xdr:rowOff>
    </xdr:from>
    <xdr:to>
      <xdr:col>6</xdr:col>
      <xdr:colOff>561975</xdr:colOff>
      <xdr:row>96</xdr:row>
      <xdr:rowOff>152829</xdr:rowOff>
    </xdr:to>
    <xdr:sp macro="" textlink="">
      <xdr:nvSpPr>
        <xdr:cNvPr id="240" name="フローチャート : 判断 239"/>
        <xdr:cNvSpPr/>
      </xdr:nvSpPr>
      <xdr:spPr>
        <a:xfrm>
          <a:off x="4584700" y="1651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48374</xdr:rowOff>
    </xdr:from>
    <xdr:to>
      <xdr:col>5</xdr:col>
      <xdr:colOff>358775</xdr:colOff>
      <xdr:row>98</xdr:row>
      <xdr:rowOff>121003</xdr:rowOff>
    </xdr:to>
    <xdr:cxnSp macro="">
      <xdr:nvCxnSpPr>
        <xdr:cNvPr id="241" name="直線コネクタ 240"/>
        <xdr:cNvCxnSpPr/>
      </xdr:nvCxnSpPr>
      <xdr:spPr>
        <a:xfrm flipV="1">
          <a:off x="2908300" y="16850474"/>
          <a:ext cx="889000" cy="7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117948</xdr:rowOff>
    </xdr:from>
    <xdr:to>
      <xdr:col>5</xdr:col>
      <xdr:colOff>409575</xdr:colOff>
      <xdr:row>97</xdr:row>
      <xdr:rowOff>48098</xdr:rowOff>
    </xdr:to>
    <xdr:sp macro="" textlink="">
      <xdr:nvSpPr>
        <xdr:cNvPr id="242" name="フローチャート : 判断 241"/>
        <xdr:cNvSpPr/>
      </xdr:nvSpPr>
      <xdr:spPr>
        <a:xfrm>
          <a:off x="3746500" y="165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64625</xdr:rowOff>
    </xdr:from>
    <xdr:ext cx="534377" cy="259045"/>
    <xdr:sp macro="" textlink="">
      <xdr:nvSpPr>
        <xdr:cNvPr id="243" name="テキスト ボックス 242"/>
        <xdr:cNvSpPr txBox="1"/>
      </xdr:nvSpPr>
      <xdr:spPr>
        <a:xfrm>
          <a:off x="3530111" y="1635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121003</xdr:rowOff>
    </xdr:from>
    <xdr:to>
      <xdr:col>4</xdr:col>
      <xdr:colOff>155575</xdr:colOff>
      <xdr:row>98</xdr:row>
      <xdr:rowOff>138916</xdr:rowOff>
    </xdr:to>
    <xdr:cxnSp macro="">
      <xdr:nvCxnSpPr>
        <xdr:cNvPr id="244" name="直線コネクタ 243"/>
        <xdr:cNvCxnSpPr/>
      </xdr:nvCxnSpPr>
      <xdr:spPr>
        <a:xfrm flipV="1">
          <a:off x="2019300" y="16923103"/>
          <a:ext cx="889000" cy="1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49092</xdr:rowOff>
    </xdr:from>
    <xdr:to>
      <xdr:col>4</xdr:col>
      <xdr:colOff>206375</xdr:colOff>
      <xdr:row>97</xdr:row>
      <xdr:rowOff>150692</xdr:rowOff>
    </xdr:to>
    <xdr:sp macro="" textlink="">
      <xdr:nvSpPr>
        <xdr:cNvPr id="245" name="フローチャート : 判断 244"/>
        <xdr:cNvSpPr/>
      </xdr:nvSpPr>
      <xdr:spPr>
        <a:xfrm>
          <a:off x="2857500" y="1667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167219</xdr:rowOff>
    </xdr:from>
    <xdr:ext cx="534377" cy="259045"/>
    <xdr:sp macro="" textlink="">
      <xdr:nvSpPr>
        <xdr:cNvPr id="246" name="テキスト ボックス 245"/>
        <xdr:cNvSpPr txBox="1"/>
      </xdr:nvSpPr>
      <xdr:spPr>
        <a:xfrm>
          <a:off x="2641111" y="1645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115174</xdr:rowOff>
    </xdr:from>
    <xdr:to>
      <xdr:col>2</xdr:col>
      <xdr:colOff>638175</xdr:colOff>
      <xdr:row>98</xdr:row>
      <xdr:rowOff>138916</xdr:rowOff>
    </xdr:to>
    <xdr:cxnSp macro="">
      <xdr:nvCxnSpPr>
        <xdr:cNvPr id="247" name="直線コネクタ 246"/>
        <xdr:cNvCxnSpPr/>
      </xdr:nvCxnSpPr>
      <xdr:spPr>
        <a:xfrm>
          <a:off x="1130300" y="16917274"/>
          <a:ext cx="889000" cy="2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76082</xdr:rowOff>
    </xdr:from>
    <xdr:to>
      <xdr:col>3</xdr:col>
      <xdr:colOff>3175</xdr:colOff>
      <xdr:row>98</xdr:row>
      <xdr:rowOff>6232</xdr:rowOff>
    </xdr:to>
    <xdr:sp macro="" textlink="">
      <xdr:nvSpPr>
        <xdr:cNvPr id="248" name="フローチャート : 判断 247"/>
        <xdr:cNvSpPr/>
      </xdr:nvSpPr>
      <xdr:spPr>
        <a:xfrm>
          <a:off x="1968500" y="1670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22759</xdr:rowOff>
    </xdr:from>
    <xdr:ext cx="534377" cy="259045"/>
    <xdr:sp macro="" textlink="">
      <xdr:nvSpPr>
        <xdr:cNvPr id="249" name="テキスト ボックス 248"/>
        <xdr:cNvSpPr txBox="1"/>
      </xdr:nvSpPr>
      <xdr:spPr>
        <a:xfrm>
          <a:off x="1752111" y="1648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99955</xdr:rowOff>
    </xdr:from>
    <xdr:to>
      <xdr:col>1</xdr:col>
      <xdr:colOff>485775</xdr:colOff>
      <xdr:row>98</xdr:row>
      <xdr:rowOff>30105</xdr:rowOff>
    </xdr:to>
    <xdr:sp macro="" textlink="">
      <xdr:nvSpPr>
        <xdr:cNvPr id="250" name="フローチャート : 判断 249"/>
        <xdr:cNvSpPr/>
      </xdr:nvSpPr>
      <xdr:spPr>
        <a:xfrm>
          <a:off x="1079500" y="1673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46632</xdr:rowOff>
    </xdr:from>
    <xdr:ext cx="534377" cy="259045"/>
    <xdr:sp macro="" textlink="">
      <xdr:nvSpPr>
        <xdr:cNvPr id="251" name="テキスト ボックス 250"/>
        <xdr:cNvSpPr txBox="1"/>
      </xdr:nvSpPr>
      <xdr:spPr>
        <a:xfrm>
          <a:off x="863111" y="1650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8889</xdr:rowOff>
    </xdr:from>
    <xdr:to>
      <xdr:col>6</xdr:col>
      <xdr:colOff>561975</xdr:colOff>
      <xdr:row>98</xdr:row>
      <xdr:rowOff>110489</xdr:rowOff>
    </xdr:to>
    <xdr:sp macro="" textlink="">
      <xdr:nvSpPr>
        <xdr:cNvPr id="257" name="円/楕円 256"/>
        <xdr:cNvSpPr/>
      </xdr:nvSpPr>
      <xdr:spPr>
        <a:xfrm>
          <a:off x="4584700" y="1681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158766</xdr:rowOff>
    </xdr:from>
    <xdr:ext cx="534377" cy="259045"/>
    <xdr:sp macro="" textlink="">
      <xdr:nvSpPr>
        <xdr:cNvPr id="258" name="扶助費該当値テキスト"/>
        <xdr:cNvSpPr txBox="1"/>
      </xdr:nvSpPr>
      <xdr:spPr>
        <a:xfrm>
          <a:off x="4686300" y="1678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52,900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169024</xdr:rowOff>
    </xdr:from>
    <xdr:to>
      <xdr:col>5</xdr:col>
      <xdr:colOff>409575</xdr:colOff>
      <xdr:row>98</xdr:row>
      <xdr:rowOff>99174</xdr:rowOff>
    </xdr:to>
    <xdr:sp macro="" textlink="">
      <xdr:nvSpPr>
        <xdr:cNvPr id="259" name="円/楕円 258"/>
        <xdr:cNvSpPr/>
      </xdr:nvSpPr>
      <xdr:spPr>
        <a:xfrm>
          <a:off x="3746500" y="167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90301</xdr:rowOff>
    </xdr:from>
    <xdr:ext cx="534377" cy="259045"/>
    <xdr:sp macro="" textlink="">
      <xdr:nvSpPr>
        <xdr:cNvPr id="260" name="テキスト ボックス 259"/>
        <xdr:cNvSpPr txBox="1"/>
      </xdr:nvSpPr>
      <xdr:spPr>
        <a:xfrm>
          <a:off x="3530111" y="1689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53,593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70203</xdr:rowOff>
    </xdr:from>
    <xdr:to>
      <xdr:col>4</xdr:col>
      <xdr:colOff>206375</xdr:colOff>
      <xdr:row>99</xdr:row>
      <xdr:rowOff>353</xdr:rowOff>
    </xdr:to>
    <xdr:sp macro="" textlink="">
      <xdr:nvSpPr>
        <xdr:cNvPr id="261" name="円/楕円 260"/>
        <xdr:cNvSpPr/>
      </xdr:nvSpPr>
      <xdr:spPr>
        <a:xfrm>
          <a:off x="2857500" y="1687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162930</xdr:rowOff>
    </xdr:from>
    <xdr:ext cx="534377" cy="259045"/>
    <xdr:sp macro="" textlink="">
      <xdr:nvSpPr>
        <xdr:cNvPr id="262" name="テキスト ボックス 261"/>
        <xdr:cNvSpPr txBox="1"/>
      </xdr:nvSpPr>
      <xdr:spPr>
        <a:xfrm>
          <a:off x="2641111" y="1696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49,145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88116</xdr:rowOff>
    </xdr:from>
    <xdr:to>
      <xdr:col>3</xdr:col>
      <xdr:colOff>3175</xdr:colOff>
      <xdr:row>99</xdr:row>
      <xdr:rowOff>18266</xdr:rowOff>
    </xdr:to>
    <xdr:sp macro="" textlink="">
      <xdr:nvSpPr>
        <xdr:cNvPr id="263" name="円/楕円 262"/>
        <xdr:cNvSpPr/>
      </xdr:nvSpPr>
      <xdr:spPr>
        <a:xfrm>
          <a:off x="1968500" y="1689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9393</xdr:rowOff>
    </xdr:from>
    <xdr:ext cx="534377" cy="259045"/>
    <xdr:sp macro="" textlink="">
      <xdr:nvSpPr>
        <xdr:cNvPr id="264" name="テキスト ボックス 263"/>
        <xdr:cNvSpPr txBox="1"/>
      </xdr:nvSpPr>
      <xdr:spPr>
        <a:xfrm>
          <a:off x="1752111" y="1698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48,048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64374</xdr:rowOff>
    </xdr:from>
    <xdr:to>
      <xdr:col>1</xdr:col>
      <xdr:colOff>485775</xdr:colOff>
      <xdr:row>98</xdr:row>
      <xdr:rowOff>165974</xdr:rowOff>
    </xdr:to>
    <xdr:sp macro="" textlink="">
      <xdr:nvSpPr>
        <xdr:cNvPr id="265" name="円/楕円 264"/>
        <xdr:cNvSpPr/>
      </xdr:nvSpPr>
      <xdr:spPr>
        <a:xfrm>
          <a:off x="1079500" y="1686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157101</xdr:rowOff>
    </xdr:from>
    <xdr:ext cx="534377" cy="259045"/>
    <xdr:sp macro="" textlink="">
      <xdr:nvSpPr>
        <xdr:cNvPr id="266" name="テキスト ボックス 265"/>
        <xdr:cNvSpPr txBox="1"/>
      </xdr:nvSpPr>
      <xdr:spPr>
        <a:xfrm>
          <a:off x="863111" y="1695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49,502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81" name="テキスト ボックス 28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3" name="テキスト ボックス 28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696</xdr:rowOff>
    </xdr:from>
    <xdr:to>
      <xdr:col>15</xdr:col>
      <xdr:colOff>180340</xdr:colOff>
      <xdr:row>39</xdr:row>
      <xdr:rowOff>84607</xdr:rowOff>
    </xdr:to>
    <xdr:cxnSp macro="">
      <xdr:nvCxnSpPr>
        <xdr:cNvPr id="291" name="直線コネクタ 290"/>
        <xdr:cNvCxnSpPr/>
      </xdr:nvCxnSpPr>
      <xdr:spPr>
        <a:xfrm flipV="1">
          <a:off x="10475595" y="5315646"/>
          <a:ext cx="1270" cy="145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88434</xdr:rowOff>
    </xdr:from>
    <xdr:ext cx="534377" cy="259045"/>
    <xdr:sp macro="" textlink="">
      <xdr:nvSpPr>
        <xdr:cNvPr id="292" name="補助費等最小値テキスト"/>
        <xdr:cNvSpPr txBox="1"/>
      </xdr:nvSpPr>
      <xdr:spPr>
        <a:xfrm>
          <a:off x="10528300" y="677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44,730</a:t>
          </a:r>
          <a:endParaRPr kumimoji="1" lang="ja-JP" altLang="en-US" sz="1000" b="1">
            <a:latin typeface="ＭＳ Ｐゴシック"/>
          </a:endParaRPr>
        </a:p>
      </xdr:txBody>
    </xdr:sp>
    <xdr:clientData/>
  </xdr:oneCellAnchor>
  <xdr:twoCellAnchor>
    <xdr:from>
      <xdr:col>15</xdr:col>
      <xdr:colOff>92075</xdr:colOff>
      <xdr:row>39</xdr:row>
      <xdr:rowOff>84607</xdr:rowOff>
    </xdr:from>
    <xdr:to>
      <xdr:col>15</xdr:col>
      <xdr:colOff>269875</xdr:colOff>
      <xdr:row>39</xdr:row>
      <xdr:rowOff>84607</xdr:rowOff>
    </xdr:to>
    <xdr:cxnSp macro="">
      <xdr:nvCxnSpPr>
        <xdr:cNvPr id="293" name="直線コネクタ 292"/>
        <xdr:cNvCxnSpPr/>
      </xdr:nvCxnSpPr>
      <xdr:spPr>
        <a:xfrm>
          <a:off x="10388600" y="677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118823</xdr:rowOff>
    </xdr:from>
    <xdr:ext cx="599010" cy="259045"/>
    <xdr:sp macro="" textlink="">
      <xdr:nvSpPr>
        <xdr:cNvPr id="294" name="補助費等最大値テキスト"/>
        <xdr:cNvSpPr txBox="1"/>
      </xdr:nvSpPr>
      <xdr:spPr>
        <a:xfrm>
          <a:off x="10528300" y="509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235,742</a:t>
          </a:r>
          <a:endParaRPr kumimoji="1" lang="ja-JP" altLang="en-US" sz="1000" b="1">
            <a:latin typeface="ＭＳ Ｐゴシック"/>
          </a:endParaRPr>
        </a:p>
      </xdr:txBody>
    </xdr:sp>
    <xdr:clientData/>
  </xdr:oneCellAnchor>
  <xdr:twoCellAnchor>
    <xdr:from>
      <xdr:col>15</xdr:col>
      <xdr:colOff>92075</xdr:colOff>
      <xdr:row>31</xdr:row>
      <xdr:rowOff>696</xdr:rowOff>
    </xdr:from>
    <xdr:to>
      <xdr:col>15</xdr:col>
      <xdr:colOff>269875</xdr:colOff>
      <xdr:row>31</xdr:row>
      <xdr:rowOff>696</xdr:rowOff>
    </xdr:to>
    <xdr:cxnSp macro="">
      <xdr:nvCxnSpPr>
        <xdr:cNvPr id="295" name="直線コネクタ 294"/>
        <xdr:cNvCxnSpPr/>
      </xdr:nvCxnSpPr>
      <xdr:spPr>
        <a:xfrm>
          <a:off x="10388600" y="531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41882</xdr:rowOff>
    </xdr:from>
    <xdr:to>
      <xdr:col>15</xdr:col>
      <xdr:colOff>180975</xdr:colOff>
      <xdr:row>36</xdr:row>
      <xdr:rowOff>85956</xdr:rowOff>
    </xdr:to>
    <xdr:cxnSp macro="">
      <xdr:nvCxnSpPr>
        <xdr:cNvPr id="296" name="直線コネクタ 295"/>
        <xdr:cNvCxnSpPr/>
      </xdr:nvCxnSpPr>
      <xdr:spPr>
        <a:xfrm flipV="1">
          <a:off x="9639300" y="6214082"/>
          <a:ext cx="838200" cy="4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15922</xdr:rowOff>
    </xdr:from>
    <xdr:ext cx="599010" cy="259045"/>
    <xdr:sp macro="" textlink="">
      <xdr:nvSpPr>
        <xdr:cNvPr id="297" name="補助費等平均値テキスト"/>
        <xdr:cNvSpPr txBox="1"/>
      </xdr:nvSpPr>
      <xdr:spPr>
        <a:xfrm>
          <a:off x="10528300" y="6188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37495</xdr:rowOff>
    </xdr:from>
    <xdr:to>
      <xdr:col>15</xdr:col>
      <xdr:colOff>231775</xdr:colOff>
      <xdr:row>36</xdr:row>
      <xdr:rowOff>139095</xdr:rowOff>
    </xdr:to>
    <xdr:sp macro="" textlink="">
      <xdr:nvSpPr>
        <xdr:cNvPr id="298" name="フローチャート : 判断 297"/>
        <xdr:cNvSpPr/>
      </xdr:nvSpPr>
      <xdr:spPr>
        <a:xfrm>
          <a:off x="10426700" y="620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85956</xdr:rowOff>
    </xdr:from>
    <xdr:to>
      <xdr:col>14</xdr:col>
      <xdr:colOff>28575</xdr:colOff>
      <xdr:row>37</xdr:row>
      <xdr:rowOff>43863</xdr:rowOff>
    </xdr:to>
    <xdr:cxnSp macro="">
      <xdr:nvCxnSpPr>
        <xdr:cNvPr id="299" name="直線コネクタ 298"/>
        <xdr:cNvCxnSpPr/>
      </xdr:nvCxnSpPr>
      <xdr:spPr>
        <a:xfrm flipV="1">
          <a:off x="8750300" y="6258156"/>
          <a:ext cx="889000" cy="12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132060</xdr:rowOff>
    </xdr:from>
    <xdr:to>
      <xdr:col>14</xdr:col>
      <xdr:colOff>79375</xdr:colOff>
      <xdr:row>37</xdr:row>
      <xdr:rowOff>62210</xdr:rowOff>
    </xdr:to>
    <xdr:sp macro="" textlink="">
      <xdr:nvSpPr>
        <xdr:cNvPr id="300" name="フローチャート : 判断 299"/>
        <xdr:cNvSpPr/>
      </xdr:nvSpPr>
      <xdr:spPr>
        <a:xfrm>
          <a:off x="9588500" y="63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53337</xdr:rowOff>
    </xdr:from>
    <xdr:ext cx="534377" cy="259045"/>
    <xdr:sp macro="" textlink="">
      <xdr:nvSpPr>
        <xdr:cNvPr id="301" name="テキスト ボックス 300"/>
        <xdr:cNvSpPr txBox="1"/>
      </xdr:nvSpPr>
      <xdr:spPr>
        <a:xfrm>
          <a:off x="9372111" y="639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43863</xdr:rowOff>
    </xdr:from>
    <xdr:to>
      <xdr:col>12</xdr:col>
      <xdr:colOff>511175</xdr:colOff>
      <xdr:row>37</xdr:row>
      <xdr:rowOff>48092</xdr:rowOff>
    </xdr:to>
    <xdr:cxnSp macro="">
      <xdr:nvCxnSpPr>
        <xdr:cNvPr id="302" name="直線コネクタ 301"/>
        <xdr:cNvCxnSpPr/>
      </xdr:nvCxnSpPr>
      <xdr:spPr>
        <a:xfrm flipV="1">
          <a:off x="7861300" y="6387513"/>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17691</xdr:rowOff>
    </xdr:from>
    <xdr:to>
      <xdr:col>12</xdr:col>
      <xdr:colOff>561975</xdr:colOff>
      <xdr:row>37</xdr:row>
      <xdr:rowOff>119291</xdr:rowOff>
    </xdr:to>
    <xdr:sp macro="" textlink="">
      <xdr:nvSpPr>
        <xdr:cNvPr id="303" name="フローチャート : 判断 302"/>
        <xdr:cNvSpPr/>
      </xdr:nvSpPr>
      <xdr:spPr>
        <a:xfrm>
          <a:off x="8699500" y="63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110418</xdr:rowOff>
    </xdr:from>
    <xdr:ext cx="534377" cy="259045"/>
    <xdr:sp macro="" textlink="">
      <xdr:nvSpPr>
        <xdr:cNvPr id="304" name="テキスト ボックス 303"/>
        <xdr:cNvSpPr txBox="1"/>
      </xdr:nvSpPr>
      <xdr:spPr>
        <a:xfrm>
          <a:off x="8483111" y="645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48092</xdr:rowOff>
    </xdr:from>
    <xdr:to>
      <xdr:col>11</xdr:col>
      <xdr:colOff>307975</xdr:colOff>
      <xdr:row>37</xdr:row>
      <xdr:rowOff>69916</xdr:rowOff>
    </xdr:to>
    <xdr:cxnSp macro="">
      <xdr:nvCxnSpPr>
        <xdr:cNvPr id="305" name="直線コネクタ 304"/>
        <xdr:cNvCxnSpPr/>
      </xdr:nvCxnSpPr>
      <xdr:spPr>
        <a:xfrm flipV="1">
          <a:off x="6972300" y="6391742"/>
          <a:ext cx="889000" cy="2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26264</xdr:rowOff>
    </xdr:from>
    <xdr:to>
      <xdr:col>11</xdr:col>
      <xdr:colOff>358775</xdr:colOff>
      <xdr:row>37</xdr:row>
      <xdr:rowOff>127864</xdr:rowOff>
    </xdr:to>
    <xdr:sp macro="" textlink="">
      <xdr:nvSpPr>
        <xdr:cNvPr id="306" name="フローチャート : 判断 305"/>
        <xdr:cNvSpPr/>
      </xdr:nvSpPr>
      <xdr:spPr>
        <a:xfrm>
          <a:off x="7810500" y="636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118991</xdr:rowOff>
    </xdr:from>
    <xdr:ext cx="534377" cy="259045"/>
    <xdr:sp macro="" textlink="">
      <xdr:nvSpPr>
        <xdr:cNvPr id="307" name="テキスト ボックス 306"/>
        <xdr:cNvSpPr txBox="1"/>
      </xdr:nvSpPr>
      <xdr:spPr>
        <a:xfrm>
          <a:off x="7594111" y="646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99256</xdr:rowOff>
    </xdr:from>
    <xdr:to>
      <xdr:col>10</xdr:col>
      <xdr:colOff>155575</xdr:colOff>
      <xdr:row>37</xdr:row>
      <xdr:rowOff>29406</xdr:rowOff>
    </xdr:to>
    <xdr:sp macro="" textlink="">
      <xdr:nvSpPr>
        <xdr:cNvPr id="308" name="フローチャート : 判断 307"/>
        <xdr:cNvSpPr/>
      </xdr:nvSpPr>
      <xdr:spPr>
        <a:xfrm>
          <a:off x="6921500" y="627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45933</xdr:rowOff>
    </xdr:from>
    <xdr:ext cx="599010" cy="259045"/>
    <xdr:sp macro="" textlink="">
      <xdr:nvSpPr>
        <xdr:cNvPr id="309" name="テキスト ボックス 308"/>
        <xdr:cNvSpPr txBox="1"/>
      </xdr:nvSpPr>
      <xdr:spPr>
        <a:xfrm>
          <a:off x="6672794" y="604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162532</xdr:rowOff>
    </xdr:from>
    <xdr:to>
      <xdr:col>15</xdr:col>
      <xdr:colOff>231775</xdr:colOff>
      <xdr:row>36</xdr:row>
      <xdr:rowOff>92682</xdr:rowOff>
    </xdr:to>
    <xdr:sp macro="" textlink="">
      <xdr:nvSpPr>
        <xdr:cNvPr id="315" name="円/楕円 314"/>
        <xdr:cNvSpPr/>
      </xdr:nvSpPr>
      <xdr:spPr>
        <a:xfrm>
          <a:off x="10426700" y="616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13959</xdr:rowOff>
    </xdr:from>
    <xdr:ext cx="599010" cy="259045"/>
    <xdr:sp macro="" textlink="">
      <xdr:nvSpPr>
        <xdr:cNvPr id="316" name="補助費等該当値テキスト"/>
        <xdr:cNvSpPr txBox="1"/>
      </xdr:nvSpPr>
      <xdr:spPr>
        <a:xfrm>
          <a:off x="10528300" y="601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117,837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35156</xdr:rowOff>
    </xdr:from>
    <xdr:to>
      <xdr:col>14</xdr:col>
      <xdr:colOff>79375</xdr:colOff>
      <xdr:row>36</xdr:row>
      <xdr:rowOff>136756</xdr:rowOff>
    </xdr:to>
    <xdr:sp macro="" textlink="">
      <xdr:nvSpPr>
        <xdr:cNvPr id="317" name="円/楕円 316"/>
        <xdr:cNvSpPr/>
      </xdr:nvSpPr>
      <xdr:spPr>
        <a:xfrm>
          <a:off x="9588500" y="620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153283</xdr:rowOff>
    </xdr:from>
    <xdr:ext cx="599010" cy="259045"/>
    <xdr:sp macro="" textlink="">
      <xdr:nvSpPr>
        <xdr:cNvPr id="318" name="テキスト ボックス 317"/>
        <xdr:cNvSpPr txBox="1"/>
      </xdr:nvSpPr>
      <xdr:spPr>
        <a:xfrm>
          <a:off x="9339794" y="598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112,053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164513</xdr:rowOff>
    </xdr:from>
    <xdr:to>
      <xdr:col>12</xdr:col>
      <xdr:colOff>561975</xdr:colOff>
      <xdr:row>37</xdr:row>
      <xdr:rowOff>94663</xdr:rowOff>
    </xdr:to>
    <xdr:sp macro="" textlink="">
      <xdr:nvSpPr>
        <xdr:cNvPr id="319" name="円/楕円 318"/>
        <xdr:cNvSpPr/>
      </xdr:nvSpPr>
      <xdr:spPr>
        <a:xfrm>
          <a:off x="8699500" y="633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111190</xdr:rowOff>
    </xdr:from>
    <xdr:ext cx="534377" cy="259045"/>
    <xdr:sp macro="" textlink="">
      <xdr:nvSpPr>
        <xdr:cNvPr id="320" name="テキスト ボックス 319"/>
        <xdr:cNvSpPr txBox="1"/>
      </xdr:nvSpPr>
      <xdr:spPr>
        <a:xfrm>
          <a:off x="8483111" y="611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95,077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168742</xdr:rowOff>
    </xdr:from>
    <xdr:to>
      <xdr:col>11</xdr:col>
      <xdr:colOff>358775</xdr:colOff>
      <xdr:row>37</xdr:row>
      <xdr:rowOff>98892</xdr:rowOff>
    </xdr:to>
    <xdr:sp macro="" textlink="">
      <xdr:nvSpPr>
        <xdr:cNvPr id="321" name="円/楕円 320"/>
        <xdr:cNvSpPr/>
      </xdr:nvSpPr>
      <xdr:spPr>
        <a:xfrm>
          <a:off x="7810500" y="634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115419</xdr:rowOff>
    </xdr:from>
    <xdr:ext cx="534377" cy="259045"/>
    <xdr:sp macro="" textlink="">
      <xdr:nvSpPr>
        <xdr:cNvPr id="322" name="テキスト ボックス 321"/>
        <xdr:cNvSpPr txBox="1"/>
      </xdr:nvSpPr>
      <xdr:spPr>
        <a:xfrm>
          <a:off x="7594111" y="61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94,522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19116</xdr:rowOff>
    </xdr:from>
    <xdr:to>
      <xdr:col>10</xdr:col>
      <xdr:colOff>155575</xdr:colOff>
      <xdr:row>37</xdr:row>
      <xdr:rowOff>120716</xdr:rowOff>
    </xdr:to>
    <xdr:sp macro="" textlink="">
      <xdr:nvSpPr>
        <xdr:cNvPr id="323" name="円/楕円 322"/>
        <xdr:cNvSpPr/>
      </xdr:nvSpPr>
      <xdr:spPr>
        <a:xfrm>
          <a:off x="6921500" y="636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111843</xdr:rowOff>
    </xdr:from>
    <xdr:ext cx="534377" cy="259045"/>
    <xdr:sp macro="" textlink="">
      <xdr:nvSpPr>
        <xdr:cNvPr id="324" name="テキスト ボックス 323"/>
        <xdr:cNvSpPr txBox="1"/>
      </xdr:nvSpPr>
      <xdr:spPr>
        <a:xfrm>
          <a:off x="6705111" y="645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91,658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137313</xdr:rowOff>
    </xdr:from>
    <xdr:to>
      <xdr:col>15</xdr:col>
      <xdr:colOff>180340</xdr:colOff>
      <xdr:row>59</xdr:row>
      <xdr:rowOff>35200</xdr:rowOff>
    </xdr:to>
    <xdr:cxnSp macro="">
      <xdr:nvCxnSpPr>
        <xdr:cNvPr id="348" name="直線コネクタ 347"/>
        <xdr:cNvCxnSpPr/>
      </xdr:nvCxnSpPr>
      <xdr:spPr>
        <a:xfrm flipV="1">
          <a:off x="10475595" y="8881263"/>
          <a:ext cx="1270" cy="1269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39027</xdr:rowOff>
    </xdr:from>
    <xdr:ext cx="534377" cy="259045"/>
    <xdr:sp macro="" textlink="">
      <xdr:nvSpPr>
        <xdr:cNvPr id="349" name="普通建設事業費最小値テキスト"/>
        <xdr:cNvSpPr txBox="1"/>
      </xdr:nvSpPr>
      <xdr:spPr>
        <a:xfrm>
          <a:off x="10528300" y="101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12,139</a:t>
          </a:r>
          <a:endParaRPr kumimoji="1" lang="ja-JP" altLang="en-US" sz="1000" b="1">
            <a:latin typeface="ＭＳ Ｐゴシック"/>
          </a:endParaRPr>
        </a:p>
      </xdr:txBody>
    </xdr:sp>
    <xdr:clientData/>
  </xdr:oneCellAnchor>
  <xdr:twoCellAnchor>
    <xdr:from>
      <xdr:col>15</xdr:col>
      <xdr:colOff>92075</xdr:colOff>
      <xdr:row>59</xdr:row>
      <xdr:rowOff>35200</xdr:rowOff>
    </xdr:from>
    <xdr:to>
      <xdr:col>15</xdr:col>
      <xdr:colOff>269875</xdr:colOff>
      <xdr:row>59</xdr:row>
      <xdr:rowOff>35200</xdr:rowOff>
    </xdr:to>
    <xdr:cxnSp macro="">
      <xdr:nvCxnSpPr>
        <xdr:cNvPr id="350" name="直線コネクタ 349"/>
        <xdr:cNvCxnSpPr/>
      </xdr:nvCxnSpPr>
      <xdr:spPr>
        <a:xfrm>
          <a:off x="10388600" y="1015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83990</xdr:rowOff>
    </xdr:from>
    <xdr:ext cx="690189" cy="259045"/>
    <xdr:sp macro="" textlink="">
      <xdr:nvSpPr>
        <xdr:cNvPr id="351" name="普通建設事業費最大値テキスト"/>
        <xdr:cNvSpPr txBox="1"/>
      </xdr:nvSpPr>
      <xdr:spPr>
        <a:xfrm>
          <a:off x="10528300" y="86564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1,678,132</a:t>
          </a:r>
          <a:endParaRPr kumimoji="1" lang="ja-JP" altLang="en-US" sz="1000" b="1">
            <a:latin typeface="ＭＳ Ｐゴシック"/>
          </a:endParaRPr>
        </a:p>
      </xdr:txBody>
    </xdr:sp>
    <xdr:clientData/>
  </xdr:oneCellAnchor>
  <xdr:twoCellAnchor>
    <xdr:from>
      <xdr:col>15</xdr:col>
      <xdr:colOff>92075</xdr:colOff>
      <xdr:row>51</xdr:row>
      <xdr:rowOff>137313</xdr:rowOff>
    </xdr:from>
    <xdr:to>
      <xdr:col>15</xdr:col>
      <xdr:colOff>269875</xdr:colOff>
      <xdr:row>51</xdr:row>
      <xdr:rowOff>137313</xdr:rowOff>
    </xdr:to>
    <xdr:cxnSp macro="">
      <xdr:nvCxnSpPr>
        <xdr:cNvPr id="352" name="直線コネクタ 351"/>
        <xdr:cNvCxnSpPr/>
      </xdr:nvCxnSpPr>
      <xdr:spPr>
        <a:xfrm>
          <a:off x="10388600" y="888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57134</xdr:rowOff>
    </xdr:from>
    <xdr:to>
      <xdr:col>15</xdr:col>
      <xdr:colOff>180975</xdr:colOff>
      <xdr:row>58</xdr:row>
      <xdr:rowOff>84888</xdr:rowOff>
    </xdr:to>
    <xdr:cxnSp macro="">
      <xdr:nvCxnSpPr>
        <xdr:cNvPr id="353" name="直線コネクタ 352"/>
        <xdr:cNvCxnSpPr/>
      </xdr:nvCxnSpPr>
      <xdr:spPr>
        <a:xfrm flipV="1">
          <a:off x="9639300" y="10001234"/>
          <a:ext cx="838200" cy="2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72096</xdr:rowOff>
    </xdr:from>
    <xdr:ext cx="534377" cy="259045"/>
    <xdr:sp macro="" textlink="">
      <xdr:nvSpPr>
        <xdr:cNvPr id="354" name="普通建設事業費平均値テキスト"/>
        <xdr:cNvSpPr txBox="1"/>
      </xdr:nvSpPr>
      <xdr:spPr>
        <a:xfrm>
          <a:off x="10528300" y="10016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93,741</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93669</xdr:rowOff>
    </xdr:from>
    <xdr:to>
      <xdr:col>15</xdr:col>
      <xdr:colOff>231775</xdr:colOff>
      <xdr:row>59</xdr:row>
      <xdr:rowOff>23819</xdr:rowOff>
    </xdr:to>
    <xdr:sp macro="" textlink="">
      <xdr:nvSpPr>
        <xdr:cNvPr id="355" name="フローチャート : 判断 354"/>
        <xdr:cNvSpPr/>
      </xdr:nvSpPr>
      <xdr:spPr>
        <a:xfrm>
          <a:off x="10426700" y="100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72415</xdr:rowOff>
    </xdr:from>
    <xdr:to>
      <xdr:col>14</xdr:col>
      <xdr:colOff>28575</xdr:colOff>
      <xdr:row>58</xdr:row>
      <xdr:rowOff>84888</xdr:rowOff>
    </xdr:to>
    <xdr:cxnSp macro="">
      <xdr:nvCxnSpPr>
        <xdr:cNvPr id="356" name="直線コネクタ 355"/>
        <xdr:cNvCxnSpPr/>
      </xdr:nvCxnSpPr>
      <xdr:spPr>
        <a:xfrm>
          <a:off x="8750300" y="10016515"/>
          <a:ext cx="889000" cy="1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64354</xdr:rowOff>
    </xdr:from>
    <xdr:to>
      <xdr:col>14</xdr:col>
      <xdr:colOff>79375</xdr:colOff>
      <xdr:row>58</xdr:row>
      <xdr:rowOff>165954</xdr:rowOff>
    </xdr:to>
    <xdr:sp macro="" textlink="">
      <xdr:nvSpPr>
        <xdr:cNvPr id="357" name="フローチャート : 判断 356"/>
        <xdr:cNvSpPr/>
      </xdr:nvSpPr>
      <xdr:spPr>
        <a:xfrm>
          <a:off x="9588500" y="1000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157081</xdr:rowOff>
    </xdr:from>
    <xdr:ext cx="599010" cy="259045"/>
    <xdr:sp macro="" textlink="">
      <xdr:nvSpPr>
        <xdr:cNvPr id="358" name="テキスト ボックス 357"/>
        <xdr:cNvSpPr txBox="1"/>
      </xdr:nvSpPr>
      <xdr:spPr>
        <a:xfrm>
          <a:off x="9339794" y="10101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72415</xdr:rowOff>
    </xdr:from>
    <xdr:to>
      <xdr:col>12</xdr:col>
      <xdr:colOff>511175</xdr:colOff>
      <xdr:row>58</xdr:row>
      <xdr:rowOff>115519</xdr:rowOff>
    </xdr:to>
    <xdr:cxnSp macro="">
      <xdr:nvCxnSpPr>
        <xdr:cNvPr id="359" name="直線コネクタ 358"/>
        <xdr:cNvCxnSpPr/>
      </xdr:nvCxnSpPr>
      <xdr:spPr>
        <a:xfrm flipV="1">
          <a:off x="7861300" y="10016515"/>
          <a:ext cx="889000" cy="4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61028</xdr:rowOff>
    </xdr:from>
    <xdr:to>
      <xdr:col>12</xdr:col>
      <xdr:colOff>561975</xdr:colOff>
      <xdr:row>58</xdr:row>
      <xdr:rowOff>162628</xdr:rowOff>
    </xdr:to>
    <xdr:sp macro="" textlink="">
      <xdr:nvSpPr>
        <xdr:cNvPr id="360" name="フローチャート : 判断 359"/>
        <xdr:cNvSpPr/>
      </xdr:nvSpPr>
      <xdr:spPr>
        <a:xfrm>
          <a:off x="8699500" y="1000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153755</xdr:rowOff>
    </xdr:from>
    <xdr:ext cx="599010" cy="259045"/>
    <xdr:sp macro="" textlink="">
      <xdr:nvSpPr>
        <xdr:cNvPr id="361" name="テキスト ボックス 360"/>
        <xdr:cNvSpPr txBox="1"/>
      </xdr:nvSpPr>
      <xdr:spPr>
        <a:xfrm>
          <a:off x="8450794" y="10097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136026</xdr:rowOff>
    </xdr:from>
    <xdr:to>
      <xdr:col>11</xdr:col>
      <xdr:colOff>307975</xdr:colOff>
      <xdr:row>58</xdr:row>
      <xdr:rowOff>115519</xdr:rowOff>
    </xdr:to>
    <xdr:cxnSp macro="">
      <xdr:nvCxnSpPr>
        <xdr:cNvPr id="362" name="直線コネクタ 361"/>
        <xdr:cNvCxnSpPr/>
      </xdr:nvCxnSpPr>
      <xdr:spPr>
        <a:xfrm>
          <a:off x="6972300" y="9908676"/>
          <a:ext cx="889000" cy="15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78158</xdr:rowOff>
    </xdr:from>
    <xdr:to>
      <xdr:col>11</xdr:col>
      <xdr:colOff>358775</xdr:colOff>
      <xdr:row>59</xdr:row>
      <xdr:rowOff>8308</xdr:rowOff>
    </xdr:to>
    <xdr:sp macro="" textlink="">
      <xdr:nvSpPr>
        <xdr:cNvPr id="363" name="フローチャート : 判断 362"/>
        <xdr:cNvSpPr/>
      </xdr:nvSpPr>
      <xdr:spPr>
        <a:xfrm>
          <a:off x="7810500" y="100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170885</xdr:rowOff>
    </xdr:from>
    <xdr:ext cx="599010" cy="259045"/>
    <xdr:sp macro="" textlink="">
      <xdr:nvSpPr>
        <xdr:cNvPr id="364" name="テキスト ボックス 363"/>
        <xdr:cNvSpPr txBox="1"/>
      </xdr:nvSpPr>
      <xdr:spPr>
        <a:xfrm>
          <a:off x="7561794" y="10114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75761</xdr:rowOff>
    </xdr:from>
    <xdr:to>
      <xdr:col>10</xdr:col>
      <xdr:colOff>155575</xdr:colOff>
      <xdr:row>59</xdr:row>
      <xdr:rowOff>5911</xdr:rowOff>
    </xdr:to>
    <xdr:sp macro="" textlink="">
      <xdr:nvSpPr>
        <xdr:cNvPr id="365" name="フローチャート : 判断 364"/>
        <xdr:cNvSpPr/>
      </xdr:nvSpPr>
      <xdr:spPr>
        <a:xfrm>
          <a:off x="6921500" y="1001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168488</xdr:rowOff>
    </xdr:from>
    <xdr:ext cx="599010" cy="259045"/>
    <xdr:sp macro="" textlink="">
      <xdr:nvSpPr>
        <xdr:cNvPr id="366" name="テキスト ボックス 365"/>
        <xdr:cNvSpPr txBox="1"/>
      </xdr:nvSpPr>
      <xdr:spPr>
        <a:xfrm>
          <a:off x="6672794" y="1011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117,242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6334</xdr:rowOff>
    </xdr:from>
    <xdr:to>
      <xdr:col>15</xdr:col>
      <xdr:colOff>231775</xdr:colOff>
      <xdr:row>58</xdr:row>
      <xdr:rowOff>107934</xdr:rowOff>
    </xdr:to>
    <xdr:sp macro="" textlink="">
      <xdr:nvSpPr>
        <xdr:cNvPr id="372" name="円/楕円 371"/>
        <xdr:cNvSpPr/>
      </xdr:nvSpPr>
      <xdr:spPr>
        <a:xfrm>
          <a:off x="10426700" y="995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29211</xdr:rowOff>
    </xdr:from>
    <xdr:ext cx="599010" cy="259045"/>
    <xdr:sp macro="" textlink="">
      <xdr:nvSpPr>
        <xdr:cNvPr id="373" name="普通建設事業費該当値テキスト"/>
        <xdr:cNvSpPr txBox="1"/>
      </xdr:nvSpPr>
      <xdr:spPr>
        <a:xfrm>
          <a:off x="10528300" y="980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208,355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34088</xdr:rowOff>
    </xdr:from>
    <xdr:to>
      <xdr:col>14</xdr:col>
      <xdr:colOff>79375</xdr:colOff>
      <xdr:row>58</xdr:row>
      <xdr:rowOff>135688</xdr:rowOff>
    </xdr:to>
    <xdr:sp macro="" textlink="">
      <xdr:nvSpPr>
        <xdr:cNvPr id="374" name="円/楕円 373"/>
        <xdr:cNvSpPr/>
      </xdr:nvSpPr>
      <xdr:spPr>
        <a:xfrm>
          <a:off x="9588500" y="997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152215</xdr:rowOff>
    </xdr:from>
    <xdr:ext cx="599010" cy="259045"/>
    <xdr:sp macro="" textlink="">
      <xdr:nvSpPr>
        <xdr:cNvPr id="375" name="テキスト ボックス 374"/>
        <xdr:cNvSpPr txBox="1"/>
      </xdr:nvSpPr>
      <xdr:spPr>
        <a:xfrm>
          <a:off x="9339794" y="975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171,932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21615</xdr:rowOff>
    </xdr:from>
    <xdr:to>
      <xdr:col>12</xdr:col>
      <xdr:colOff>561975</xdr:colOff>
      <xdr:row>58</xdr:row>
      <xdr:rowOff>123215</xdr:rowOff>
    </xdr:to>
    <xdr:sp macro="" textlink="">
      <xdr:nvSpPr>
        <xdr:cNvPr id="376" name="円/楕円 375"/>
        <xdr:cNvSpPr/>
      </xdr:nvSpPr>
      <xdr:spPr>
        <a:xfrm>
          <a:off x="8699500" y="99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139742</xdr:rowOff>
    </xdr:from>
    <xdr:ext cx="599010" cy="259045"/>
    <xdr:sp macro="" textlink="">
      <xdr:nvSpPr>
        <xdr:cNvPr id="377" name="テキスト ボックス 376"/>
        <xdr:cNvSpPr txBox="1"/>
      </xdr:nvSpPr>
      <xdr:spPr>
        <a:xfrm>
          <a:off x="8450794" y="9740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188,301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64719</xdr:rowOff>
    </xdr:from>
    <xdr:to>
      <xdr:col>11</xdr:col>
      <xdr:colOff>358775</xdr:colOff>
      <xdr:row>58</xdr:row>
      <xdr:rowOff>166319</xdr:rowOff>
    </xdr:to>
    <xdr:sp macro="" textlink="">
      <xdr:nvSpPr>
        <xdr:cNvPr id="378" name="円/楕円 377"/>
        <xdr:cNvSpPr/>
      </xdr:nvSpPr>
      <xdr:spPr>
        <a:xfrm>
          <a:off x="7810500" y="1000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11396</xdr:rowOff>
    </xdr:from>
    <xdr:ext cx="599010" cy="259045"/>
    <xdr:sp macro="" textlink="">
      <xdr:nvSpPr>
        <xdr:cNvPr id="379" name="テキスト ボックス 378"/>
        <xdr:cNvSpPr txBox="1"/>
      </xdr:nvSpPr>
      <xdr:spPr>
        <a:xfrm>
          <a:off x="7561794" y="978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131,733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85226</xdr:rowOff>
    </xdr:from>
    <xdr:to>
      <xdr:col>10</xdr:col>
      <xdr:colOff>155575</xdr:colOff>
      <xdr:row>58</xdr:row>
      <xdr:rowOff>15376</xdr:rowOff>
    </xdr:to>
    <xdr:sp macro="" textlink="">
      <xdr:nvSpPr>
        <xdr:cNvPr id="380" name="円/楕円 379"/>
        <xdr:cNvSpPr/>
      </xdr:nvSpPr>
      <xdr:spPr>
        <a:xfrm>
          <a:off x="6921500" y="985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31903</xdr:rowOff>
    </xdr:from>
    <xdr:ext cx="599010" cy="259045"/>
    <xdr:sp macro="" textlink="">
      <xdr:nvSpPr>
        <xdr:cNvPr id="381" name="テキスト ボックス 380"/>
        <xdr:cNvSpPr txBox="1"/>
      </xdr:nvSpPr>
      <xdr:spPr>
        <a:xfrm>
          <a:off x="6672794" y="9633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329,822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685572" cy="259045"/>
    <xdr:sp macro="" textlink="">
      <xdr:nvSpPr>
        <xdr:cNvPr id="401" name="テキスト ボックス 40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83848</xdr:rowOff>
    </xdr:from>
    <xdr:to>
      <xdr:col>15</xdr:col>
      <xdr:colOff>180340</xdr:colOff>
      <xdr:row>79</xdr:row>
      <xdr:rowOff>98879</xdr:rowOff>
    </xdr:to>
    <xdr:cxnSp macro="">
      <xdr:nvCxnSpPr>
        <xdr:cNvPr id="407" name="直線コネクタ 406"/>
        <xdr:cNvCxnSpPr/>
      </xdr:nvCxnSpPr>
      <xdr:spPr>
        <a:xfrm flipV="1">
          <a:off x="10475595" y="12085348"/>
          <a:ext cx="1270" cy="1558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111634</xdr:rowOff>
    </xdr:from>
    <xdr:ext cx="249299" cy="259045"/>
    <xdr:sp macro="" textlink="">
      <xdr:nvSpPr>
        <xdr:cNvPr id="408" name="普通建設事業費 （ うち新規整備　）最小値テキスト"/>
        <xdr:cNvSpPr txBox="1"/>
      </xdr:nvSpPr>
      <xdr:spPr>
        <a:xfrm>
          <a:off x="10528300" y="136561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30525</xdr:rowOff>
    </xdr:from>
    <xdr:ext cx="690189" cy="259045"/>
    <xdr:sp macro="" textlink="">
      <xdr:nvSpPr>
        <xdr:cNvPr id="410" name="普通建設事業費 （ うち新規整備　）最大値テキスト"/>
        <xdr:cNvSpPr txBox="1"/>
      </xdr:nvSpPr>
      <xdr:spPr>
        <a:xfrm>
          <a:off x="10528300" y="118605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1,431,308</a:t>
          </a:r>
          <a:endParaRPr kumimoji="1" lang="ja-JP" altLang="en-US" sz="1000" b="1">
            <a:latin typeface="ＭＳ Ｐゴシック"/>
          </a:endParaRPr>
        </a:p>
      </xdr:txBody>
    </xdr:sp>
    <xdr:clientData/>
  </xdr:oneCellAnchor>
  <xdr:twoCellAnchor>
    <xdr:from>
      <xdr:col>15</xdr:col>
      <xdr:colOff>92075</xdr:colOff>
      <xdr:row>70</xdr:row>
      <xdr:rowOff>83848</xdr:rowOff>
    </xdr:from>
    <xdr:to>
      <xdr:col>15</xdr:col>
      <xdr:colOff>269875</xdr:colOff>
      <xdr:row>70</xdr:row>
      <xdr:rowOff>83848</xdr:rowOff>
    </xdr:to>
    <xdr:cxnSp macro="">
      <xdr:nvCxnSpPr>
        <xdr:cNvPr id="411" name="直線コネクタ 410"/>
        <xdr:cNvCxnSpPr/>
      </xdr:nvCxnSpPr>
      <xdr:spPr>
        <a:xfrm>
          <a:off x="10388600" y="1208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48064</xdr:rowOff>
    </xdr:from>
    <xdr:to>
      <xdr:col>15</xdr:col>
      <xdr:colOff>180975</xdr:colOff>
      <xdr:row>79</xdr:row>
      <xdr:rowOff>57429</xdr:rowOff>
    </xdr:to>
    <xdr:cxnSp macro="">
      <xdr:nvCxnSpPr>
        <xdr:cNvPr id="412" name="直線コネクタ 411"/>
        <xdr:cNvCxnSpPr/>
      </xdr:nvCxnSpPr>
      <xdr:spPr>
        <a:xfrm flipV="1">
          <a:off x="9639300" y="13592614"/>
          <a:ext cx="838200" cy="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156084</xdr:rowOff>
    </xdr:from>
    <xdr:ext cx="534377" cy="259045"/>
    <xdr:sp macro="" textlink="">
      <xdr:nvSpPr>
        <xdr:cNvPr id="413" name="普通建設事業費 （ うち新規整備　）平均値テキスト"/>
        <xdr:cNvSpPr txBox="1"/>
      </xdr:nvSpPr>
      <xdr:spPr>
        <a:xfrm>
          <a:off x="10528300" y="13529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38,465</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6207</xdr:rowOff>
    </xdr:from>
    <xdr:to>
      <xdr:col>15</xdr:col>
      <xdr:colOff>231775</xdr:colOff>
      <xdr:row>79</xdr:row>
      <xdr:rowOff>107807</xdr:rowOff>
    </xdr:to>
    <xdr:sp macro="" textlink="">
      <xdr:nvSpPr>
        <xdr:cNvPr id="414" name="フローチャート : 判断 413"/>
        <xdr:cNvSpPr/>
      </xdr:nvSpPr>
      <xdr:spPr>
        <a:xfrm>
          <a:off x="10426700" y="1355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150073</xdr:rowOff>
    </xdr:from>
    <xdr:to>
      <xdr:col>14</xdr:col>
      <xdr:colOff>79375</xdr:colOff>
      <xdr:row>79</xdr:row>
      <xdr:rowOff>80223</xdr:rowOff>
    </xdr:to>
    <xdr:sp macro="" textlink="">
      <xdr:nvSpPr>
        <xdr:cNvPr id="415" name="フローチャート : 判断 414"/>
        <xdr:cNvSpPr/>
      </xdr:nvSpPr>
      <xdr:spPr>
        <a:xfrm>
          <a:off x="9588500" y="1352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96750</xdr:rowOff>
    </xdr:from>
    <xdr:ext cx="534377" cy="259045"/>
    <xdr:sp macro="" textlink="">
      <xdr:nvSpPr>
        <xdr:cNvPr id="416" name="テキスト ボックス 415"/>
        <xdr:cNvSpPr txBox="1"/>
      </xdr:nvSpPr>
      <xdr:spPr>
        <a:xfrm>
          <a:off x="9372111" y="132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168714</xdr:rowOff>
    </xdr:from>
    <xdr:to>
      <xdr:col>15</xdr:col>
      <xdr:colOff>231775</xdr:colOff>
      <xdr:row>79</xdr:row>
      <xdr:rowOff>98864</xdr:rowOff>
    </xdr:to>
    <xdr:sp macro="" textlink="">
      <xdr:nvSpPr>
        <xdr:cNvPr id="422" name="円/楕円 421"/>
        <xdr:cNvSpPr/>
      </xdr:nvSpPr>
      <xdr:spPr>
        <a:xfrm>
          <a:off x="10426700" y="13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128091</xdr:rowOff>
    </xdr:from>
    <xdr:ext cx="534377" cy="259045"/>
    <xdr:sp macro="" textlink="">
      <xdr:nvSpPr>
        <xdr:cNvPr id="423" name="普通建設事業費 （ うち新規整備　）該当値テキスト"/>
        <xdr:cNvSpPr txBox="1"/>
      </xdr:nvSpPr>
      <xdr:spPr>
        <a:xfrm>
          <a:off x="10528300" y="1332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46,680</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6629</xdr:rowOff>
    </xdr:from>
    <xdr:to>
      <xdr:col>14</xdr:col>
      <xdr:colOff>79375</xdr:colOff>
      <xdr:row>79</xdr:row>
      <xdr:rowOff>108229</xdr:rowOff>
    </xdr:to>
    <xdr:sp macro="" textlink="">
      <xdr:nvSpPr>
        <xdr:cNvPr id="424" name="円/楕円 423"/>
        <xdr:cNvSpPr/>
      </xdr:nvSpPr>
      <xdr:spPr>
        <a:xfrm>
          <a:off x="9588500" y="1355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99356</xdr:rowOff>
    </xdr:from>
    <xdr:ext cx="534377" cy="259045"/>
    <xdr:sp macro="" textlink="">
      <xdr:nvSpPr>
        <xdr:cNvPr id="425" name="テキスト ボックス 424"/>
        <xdr:cNvSpPr txBox="1"/>
      </xdr:nvSpPr>
      <xdr:spPr>
        <a:xfrm>
          <a:off x="9372111" y="1364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38,077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133513</xdr:rowOff>
    </xdr:from>
    <xdr:to>
      <xdr:col>15</xdr:col>
      <xdr:colOff>180340</xdr:colOff>
      <xdr:row>99</xdr:row>
      <xdr:rowOff>44450</xdr:rowOff>
    </xdr:to>
    <xdr:cxnSp macro="">
      <xdr:nvCxnSpPr>
        <xdr:cNvPr id="449" name="直線コネクタ 448"/>
        <xdr:cNvCxnSpPr/>
      </xdr:nvCxnSpPr>
      <xdr:spPr>
        <a:xfrm flipV="1">
          <a:off x="10475595" y="15735463"/>
          <a:ext cx="1270" cy="128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0"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1" name="直線コネクタ 450"/>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80190</xdr:rowOff>
    </xdr:from>
    <xdr:ext cx="599010" cy="259045"/>
    <xdr:sp macro="" textlink="">
      <xdr:nvSpPr>
        <xdr:cNvPr id="452" name="普通建設事業費 （ うち更新整備　）最大値テキスト"/>
        <xdr:cNvSpPr txBox="1"/>
      </xdr:nvSpPr>
      <xdr:spPr>
        <a:xfrm>
          <a:off x="10528300" y="1551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168,312</a:t>
          </a:r>
          <a:endParaRPr kumimoji="1" lang="ja-JP" altLang="en-US" sz="1000" b="1">
            <a:latin typeface="ＭＳ Ｐゴシック"/>
          </a:endParaRPr>
        </a:p>
      </xdr:txBody>
    </xdr:sp>
    <xdr:clientData/>
  </xdr:oneCellAnchor>
  <xdr:twoCellAnchor>
    <xdr:from>
      <xdr:col>15</xdr:col>
      <xdr:colOff>92075</xdr:colOff>
      <xdr:row>91</xdr:row>
      <xdr:rowOff>133513</xdr:rowOff>
    </xdr:from>
    <xdr:to>
      <xdr:col>15</xdr:col>
      <xdr:colOff>269875</xdr:colOff>
      <xdr:row>91</xdr:row>
      <xdr:rowOff>133513</xdr:rowOff>
    </xdr:to>
    <xdr:cxnSp macro="">
      <xdr:nvCxnSpPr>
        <xdr:cNvPr id="453" name="直線コネクタ 452"/>
        <xdr:cNvCxnSpPr/>
      </xdr:nvCxnSpPr>
      <xdr:spPr>
        <a:xfrm>
          <a:off x="10388600" y="1573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32845</xdr:rowOff>
    </xdr:from>
    <xdr:to>
      <xdr:col>15</xdr:col>
      <xdr:colOff>180975</xdr:colOff>
      <xdr:row>96</xdr:row>
      <xdr:rowOff>165585</xdr:rowOff>
    </xdr:to>
    <xdr:cxnSp macro="">
      <xdr:nvCxnSpPr>
        <xdr:cNvPr id="454" name="直線コネクタ 453"/>
        <xdr:cNvCxnSpPr/>
      </xdr:nvCxnSpPr>
      <xdr:spPr>
        <a:xfrm>
          <a:off x="9639300" y="16149145"/>
          <a:ext cx="838200" cy="47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11769</xdr:rowOff>
    </xdr:from>
    <xdr:ext cx="534377" cy="259045"/>
    <xdr:sp macro="" textlink="">
      <xdr:nvSpPr>
        <xdr:cNvPr id="455" name="普通建設事業費 （ うち更新整備　）平均値テキスト"/>
        <xdr:cNvSpPr txBox="1"/>
      </xdr:nvSpPr>
      <xdr:spPr>
        <a:xfrm>
          <a:off x="10528300" y="1664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39,791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33342</xdr:rowOff>
    </xdr:from>
    <xdr:to>
      <xdr:col>15</xdr:col>
      <xdr:colOff>231775</xdr:colOff>
      <xdr:row>97</xdr:row>
      <xdr:rowOff>134942</xdr:rowOff>
    </xdr:to>
    <xdr:sp macro="" textlink="">
      <xdr:nvSpPr>
        <xdr:cNvPr id="456" name="フローチャート : 判断 455"/>
        <xdr:cNvSpPr/>
      </xdr:nvSpPr>
      <xdr:spPr>
        <a:xfrm>
          <a:off x="104267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146889</xdr:rowOff>
    </xdr:from>
    <xdr:to>
      <xdr:col>14</xdr:col>
      <xdr:colOff>79375</xdr:colOff>
      <xdr:row>97</xdr:row>
      <xdr:rowOff>77039</xdr:rowOff>
    </xdr:to>
    <xdr:sp macro="" textlink="">
      <xdr:nvSpPr>
        <xdr:cNvPr id="457" name="フローチャート : 判断 456"/>
        <xdr:cNvSpPr/>
      </xdr:nvSpPr>
      <xdr:spPr>
        <a:xfrm>
          <a:off x="9588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68166</xdr:rowOff>
    </xdr:from>
    <xdr:ext cx="534377" cy="259045"/>
    <xdr:sp macro="" textlink="">
      <xdr:nvSpPr>
        <xdr:cNvPr id="458" name="テキスト ボックス 457"/>
        <xdr:cNvSpPr txBox="1"/>
      </xdr:nvSpPr>
      <xdr:spPr>
        <a:xfrm>
          <a:off x="9372111" y="1669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114785</xdr:rowOff>
    </xdr:from>
    <xdr:to>
      <xdr:col>15</xdr:col>
      <xdr:colOff>231775</xdr:colOff>
      <xdr:row>97</xdr:row>
      <xdr:rowOff>44935</xdr:rowOff>
    </xdr:to>
    <xdr:sp macro="" textlink="">
      <xdr:nvSpPr>
        <xdr:cNvPr id="464" name="円/楕円 463"/>
        <xdr:cNvSpPr/>
      </xdr:nvSpPr>
      <xdr:spPr>
        <a:xfrm>
          <a:off x="10426700" y="16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137662</xdr:rowOff>
    </xdr:from>
    <xdr:ext cx="534377" cy="259045"/>
    <xdr:sp macro="" textlink="">
      <xdr:nvSpPr>
        <xdr:cNvPr id="465" name="普通建設事業費 （ うち更新整備　）該当値テキスト"/>
        <xdr:cNvSpPr txBox="1"/>
      </xdr:nvSpPr>
      <xdr:spPr>
        <a:xfrm>
          <a:off x="10528300" y="1642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51,603</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153495</xdr:rowOff>
    </xdr:from>
    <xdr:to>
      <xdr:col>14</xdr:col>
      <xdr:colOff>79375</xdr:colOff>
      <xdr:row>94</xdr:row>
      <xdr:rowOff>83645</xdr:rowOff>
    </xdr:to>
    <xdr:sp macro="" textlink="">
      <xdr:nvSpPr>
        <xdr:cNvPr id="466" name="円/楕円 465"/>
        <xdr:cNvSpPr/>
      </xdr:nvSpPr>
      <xdr:spPr>
        <a:xfrm>
          <a:off x="9588500" y="1609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92</xdr:row>
      <xdr:rowOff>100172</xdr:rowOff>
    </xdr:from>
    <xdr:ext cx="599010" cy="259045"/>
    <xdr:sp macro="" textlink="">
      <xdr:nvSpPr>
        <xdr:cNvPr id="467" name="テキスト ボックス 466"/>
        <xdr:cNvSpPr txBox="1"/>
      </xdr:nvSpPr>
      <xdr:spPr>
        <a:xfrm>
          <a:off x="9339794" y="1587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114,023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9" name="正方形/長方形 46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0" name="正方形/長方形 46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1" name="正方形/長方形 47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2" name="正方形/長方形 47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3" name="正方形/長方形 47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4" name="正方形/長方形 47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5" name="正方形/長方形 47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6" name="テキスト ボックス 47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7" name="直線コネクタ 47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8" name="直線コネクタ 47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9" name="テキスト ボックス 47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0" name="直線コネクタ 47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1" name="テキスト ボックス 48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2" name="直線コネクタ 48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3" name="テキスト ボックス 48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4" name="直線コネクタ 48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5" name="テキスト ボックス 48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6" name="直線コネクタ 48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7" name="テキスト ボックス 48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8" name="直線コネクタ 48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9" name="テキスト ボックス 48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88753</xdr:rowOff>
    </xdr:from>
    <xdr:to>
      <xdr:col>23</xdr:col>
      <xdr:colOff>516889</xdr:colOff>
      <xdr:row>39</xdr:row>
      <xdr:rowOff>44450</xdr:rowOff>
    </xdr:to>
    <xdr:cxnSp macro="">
      <xdr:nvCxnSpPr>
        <xdr:cNvPr id="491" name="直線コネクタ 490"/>
        <xdr:cNvCxnSpPr/>
      </xdr:nvCxnSpPr>
      <xdr:spPr>
        <a:xfrm flipV="1">
          <a:off x="16317595" y="5403703"/>
          <a:ext cx="1269" cy="1327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76869</xdr:rowOff>
    </xdr:from>
    <xdr:ext cx="249299" cy="259045"/>
    <xdr:sp macro="" textlink="">
      <xdr:nvSpPr>
        <xdr:cNvPr id="492" name="災害復旧事業費最小値テキスト"/>
        <xdr:cNvSpPr txBox="1"/>
      </xdr:nvSpPr>
      <xdr:spPr>
        <a:xfrm>
          <a:off x="16370300" y="6763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3" name="直線コネクタ 49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35430</xdr:rowOff>
    </xdr:from>
    <xdr:ext cx="599010" cy="259045"/>
    <xdr:sp macro="" textlink="">
      <xdr:nvSpPr>
        <xdr:cNvPr id="494" name="災害復旧事業費最大値テキスト"/>
        <xdr:cNvSpPr txBox="1"/>
      </xdr:nvSpPr>
      <xdr:spPr>
        <a:xfrm>
          <a:off x="16370300" y="517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348,372</a:t>
          </a:r>
          <a:endParaRPr kumimoji="1" lang="ja-JP" altLang="en-US" sz="1000" b="1">
            <a:latin typeface="ＭＳ Ｐゴシック"/>
          </a:endParaRPr>
        </a:p>
      </xdr:txBody>
    </xdr:sp>
    <xdr:clientData/>
  </xdr:oneCellAnchor>
  <xdr:twoCellAnchor>
    <xdr:from>
      <xdr:col>23</xdr:col>
      <xdr:colOff>428625</xdr:colOff>
      <xdr:row>31</xdr:row>
      <xdr:rowOff>88753</xdr:rowOff>
    </xdr:from>
    <xdr:to>
      <xdr:col>23</xdr:col>
      <xdr:colOff>606425</xdr:colOff>
      <xdr:row>31</xdr:row>
      <xdr:rowOff>88753</xdr:rowOff>
    </xdr:to>
    <xdr:cxnSp macro="">
      <xdr:nvCxnSpPr>
        <xdr:cNvPr id="495" name="直線コネクタ 494"/>
        <xdr:cNvCxnSpPr/>
      </xdr:nvCxnSpPr>
      <xdr:spPr>
        <a:xfrm>
          <a:off x="16230600" y="540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37402</xdr:rowOff>
    </xdr:from>
    <xdr:to>
      <xdr:col>23</xdr:col>
      <xdr:colOff>517525</xdr:colOff>
      <xdr:row>39</xdr:row>
      <xdr:rowOff>44450</xdr:rowOff>
    </xdr:to>
    <xdr:cxnSp macro="">
      <xdr:nvCxnSpPr>
        <xdr:cNvPr id="496" name="直線コネクタ 495"/>
        <xdr:cNvCxnSpPr/>
      </xdr:nvCxnSpPr>
      <xdr:spPr>
        <a:xfrm flipV="1">
          <a:off x="15481300" y="6723952"/>
          <a:ext cx="8382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165768</xdr:rowOff>
    </xdr:from>
    <xdr:ext cx="469744" cy="259045"/>
    <xdr:sp macro="" textlink="">
      <xdr:nvSpPr>
        <xdr:cNvPr id="497" name="災害復旧事業費平均値テキスト"/>
        <xdr:cNvSpPr txBox="1"/>
      </xdr:nvSpPr>
      <xdr:spPr>
        <a:xfrm>
          <a:off x="16370300" y="6509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142891</xdr:rowOff>
    </xdr:from>
    <xdr:to>
      <xdr:col>23</xdr:col>
      <xdr:colOff>568325</xdr:colOff>
      <xdr:row>39</xdr:row>
      <xdr:rowOff>73041</xdr:rowOff>
    </xdr:to>
    <xdr:sp macro="" textlink="">
      <xdr:nvSpPr>
        <xdr:cNvPr id="498" name="フローチャート : 判断 497"/>
        <xdr:cNvSpPr/>
      </xdr:nvSpPr>
      <xdr:spPr>
        <a:xfrm>
          <a:off x="16268700" y="66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7413</xdr:rowOff>
    </xdr:from>
    <xdr:to>
      <xdr:col>22</xdr:col>
      <xdr:colOff>365125</xdr:colOff>
      <xdr:row>39</xdr:row>
      <xdr:rowOff>44450</xdr:rowOff>
    </xdr:to>
    <xdr:cxnSp macro="">
      <xdr:nvCxnSpPr>
        <xdr:cNvPr id="499" name="直線コネクタ 498"/>
        <xdr:cNvCxnSpPr/>
      </xdr:nvCxnSpPr>
      <xdr:spPr>
        <a:xfrm>
          <a:off x="14592300" y="6693963"/>
          <a:ext cx="889000" cy="3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106719</xdr:rowOff>
    </xdr:from>
    <xdr:to>
      <xdr:col>22</xdr:col>
      <xdr:colOff>415925</xdr:colOff>
      <xdr:row>39</xdr:row>
      <xdr:rowOff>36869</xdr:rowOff>
    </xdr:to>
    <xdr:sp macro="" textlink="">
      <xdr:nvSpPr>
        <xdr:cNvPr id="500" name="フローチャート : 判断 499"/>
        <xdr:cNvSpPr/>
      </xdr:nvSpPr>
      <xdr:spPr>
        <a:xfrm>
          <a:off x="15430500" y="662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53396</xdr:rowOff>
    </xdr:from>
    <xdr:ext cx="534377" cy="259045"/>
    <xdr:sp macro="" textlink="">
      <xdr:nvSpPr>
        <xdr:cNvPr id="501" name="テキスト ボックス 500"/>
        <xdr:cNvSpPr txBox="1"/>
      </xdr:nvSpPr>
      <xdr:spPr>
        <a:xfrm>
          <a:off x="15214111" y="639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7413</xdr:rowOff>
    </xdr:from>
    <xdr:to>
      <xdr:col>21</xdr:col>
      <xdr:colOff>161925</xdr:colOff>
      <xdr:row>39</xdr:row>
      <xdr:rowOff>38164</xdr:rowOff>
    </xdr:to>
    <xdr:cxnSp macro="">
      <xdr:nvCxnSpPr>
        <xdr:cNvPr id="502" name="直線コネクタ 501"/>
        <xdr:cNvCxnSpPr/>
      </xdr:nvCxnSpPr>
      <xdr:spPr>
        <a:xfrm flipV="1">
          <a:off x="13703300" y="6693963"/>
          <a:ext cx="889000" cy="3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112118</xdr:rowOff>
    </xdr:from>
    <xdr:to>
      <xdr:col>21</xdr:col>
      <xdr:colOff>212725</xdr:colOff>
      <xdr:row>39</xdr:row>
      <xdr:rowOff>42268</xdr:rowOff>
    </xdr:to>
    <xdr:sp macro="" textlink="">
      <xdr:nvSpPr>
        <xdr:cNvPr id="503" name="フローチャート : 判断 502"/>
        <xdr:cNvSpPr/>
      </xdr:nvSpPr>
      <xdr:spPr>
        <a:xfrm>
          <a:off x="14541500" y="662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58795</xdr:rowOff>
    </xdr:from>
    <xdr:ext cx="534377" cy="259045"/>
    <xdr:sp macro="" textlink="">
      <xdr:nvSpPr>
        <xdr:cNvPr id="504" name="テキスト ボックス 503"/>
        <xdr:cNvSpPr txBox="1"/>
      </xdr:nvSpPr>
      <xdr:spPr>
        <a:xfrm>
          <a:off x="14325111" y="640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38164</xdr:rowOff>
    </xdr:from>
    <xdr:to>
      <xdr:col>19</xdr:col>
      <xdr:colOff>644525</xdr:colOff>
      <xdr:row>39</xdr:row>
      <xdr:rowOff>40065</xdr:rowOff>
    </xdr:to>
    <xdr:cxnSp macro="">
      <xdr:nvCxnSpPr>
        <xdr:cNvPr id="505" name="直線コネクタ 504"/>
        <xdr:cNvCxnSpPr/>
      </xdr:nvCxnSpPr>
      <xdr:spPr>
        <a:xfrm flipV="1">
          <a:off x="12814300" y="6724714"/>
          <a:ext cx="889000" cy="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101488</xdr:rowOff>
    </xdr:from>
    <xdr:to>
      <xdr:col>20</xdr:col>
      <xdr:colOff>9525</xdr:colOff>
      <xdr:row>39</xdr:row>
      <xdr:rowOff>31638</xdr:rowOff>
    </xdr:to>
    <xdr:sp macro="" textlink="">
      <xdr:nvSpPr>
        <xdr:cNvPr id="506" name="フローチャート : 判断 505"/>
        <xdr:cNvSpPr/>
      </xdr:nvSpPr>
      <xdr:spPr>
        <a:xfrm>
          <a:off x="13652500" y="661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48165</xdr:rowOff>
    </xdr:from>
    <xdr:ext cx="534377" cy="259045"/>
    <xdr:sp macro="" textlink="">
      <xdr:nvSpPr>
        <xdr:cNvPr id="507" name="テキスト ボックス 506"/>
        <xdr:cNvSpPr txBox="1"/>
      </xdr:nvSpPr>
      <xdr:spPr>
        <a:xfrm>
          <a:off x="13436111" y="639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119723</xdr:rowOff>
    </xdr:from>
    <xdr:to>
      <xdr:col>18</xdr:col>
      <xdr:colOff>492125</xdr:colOff>
      <xdr:row>39</xdr:row>
      <xdr:rowOff>49873</xdr:rowOff>
    </xdr:to>
    <xdr:sp macro="" textlink="">
      <xdr:nvSpPr>
        <xdr:cNvPr id="508" name="フローチャート : 判断 507"/>
        <xdr:cNvSpPr/>
      </xdr:nvSpPr>
      <xdr:spPr>
        <a:xfrm>
          <a:off x="12763500" y="66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66400</xdr:rowOff>
    </xdr:from>
    <xdr:ext cx="534377" cy="259045"/>
    <xdr:sp macro="" textlink="">
      <xdr:nvSpPr>
        <xdr:cNvPr id="509" name="テキスト ボックス 508"/>
        <xdr:cNvSpPr txBox="1"/>
      </xdr:nvSpPr>
      <xdr:spPr>
        <a:xfrm>
          <a:off x="12547111" y="641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0" name="テキスト ボックス 50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1" name="テキスト ボックス 51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2" name="テキスト ボックス 51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3" name="テキスト ボックス 51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4" name="テキスト ボックス 51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158052</xdr:rowOff>
    </xdr:from>
    <xdr:to>
      <xdr:col>23</xdr:col>
      <xdr:colOff>568325</xdr:colOff>
      <xdr:row>39</xdr:row>
      <xdr:rowOff>88202</xdr:rowOff>
    </xdr:to>
    <xdr:sp macro="" textlink="">
      <xdr:nvSpPr>
        <xdr:cNvPr id="515" name="円/楕円 514"/>
        <xdr:cNvSpPr/>
      </xdr:nvSpPr>
      <xdr:spPr>
        <a:xfrm>
          <a:off x="16268700" y="667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121319</xdr:rowOff>
    </xdr:from>
    <xdr:ext cx="469744" cy="259045"/>
    <xdr:sp macro="" textlink="">
      <xdr:nvSpPr>
        <xdr:cNvPr id="516" name="災害復旧事業費該当値テキスト"/>
        <xdr:cNvSpPr txBox="1"/>
      </xdr:nvSpPr>
      <xdr:spPr>
        <a:xfrm>
          <a:off x="16370300" y="66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7" name="円/楕円 51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8" name="テキスト ボックス 517"/>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128063</xdr:rowOff>
    </xdr:from>
    <xdr:to>
      <xdr:col>21</xdr:col>
      <xdr:colOff>212725</xdr:colOff>
      <xdr:row>39</xdr:row>
      <xdr:rowOff>58213</xdr:rowOff>
    </xdr:to>
    <xdr:sp macro="" textlink="">
      <xdr:nvSpPr>
        <xdr:cNvPr id="519" name="円/楕円 518"/>
        <xdr:cNvSpPr/>
      </xdr:nvSpPr>
      <xdr:spPr>
        <a:xfrm>
          <a:off x="14541500" y="664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49340</xdr:rowOff>
    </xdr:from>
    <xdr:ext cx="469744" cy="259045"/>
    <xdr:sp macro="" textlink="">
      <xdr:nvSpPr>
        <xdr:cNvPr id="520" name="テキスト ボックス 519"/>
        <xdr:cNvSpPr txBox="1"/>
      </xdr:nvSpPr>
      <xdr:spPr>
        <a:xfrm>
          <a:off x="14357427" y="673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158814</xdr:rowOff>
    </xdr:from>
    <xdr:to>
      <xdr:col>20</xdr:col>
      <xdr:colOff>9525</xdr:colOff>
      <xdr:row>39</xdr:row>
      <xdr:rowOff>88964</xdr:rowOff>
    </xdr:to>
    <xdr:sp macro="" textlink="">
      <xdr:nvSpPr>
        <xdr:cNvPr id="521" name="円/楕円 520"/>
        <xdr:cNvSpPr/>
      </xdr:nvSpPr>
      <xdr:spPr>
        <a:xfrm>
          <a:off x="13652500" y="667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80091</xdr:rowOff>
    </xdr:from>
    <xdr:ext cx="469744" cy="259045"/>
    <xdr:sp macro="" textlink="">
      <xdr:nvSpPr>
        <xdr:cNvPr id="522" name="テキスト ボックス 521"/>
        <xdr:cNvSpPr txBox="1"/>
      </xdr:nvSpPr>
      <xdr:spPr>
        <a:xfrm>
          <a:off x="13468427" y="676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160715</xdr:rowOff>
    </xdr:from>
    <xdr:to>
      <xdr:col>18</xdr:col>
      <xdr:colOff>492125</xdr:colOff>
      <xdr:row>39</xdr:row>
      <xdr:rowOff>90865</xdr:rowOff>
    </xdr:to>
    <xdr:sp macro="" textlink="">
      <xdr:nvSpPr>
        <xdr:cNvPr id="523" name="円/楕円 522"/>
        <xdr:cNvSpPr/>
      </xdr:nvSpPr>
      <xdr:spPr>
        <a:xfrm>
          <a:off x="12763500" y="667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81992</xdr:rowOff>
    </xdr:from>
    <xdr:ext cx="469744" cy="259045"/>
    <xdr:sp macro="" textlink="">
      <xdr:nvSpPr>
        <xdr:cNvPr id="524" name="テキスト ボックス 523"/>
        <xdr:cNvSpPr txBox="1"/>
      </xdr:nvSpPr>
      <xdr:spPr>
        <a:xfrm>
          <a:off x="12579427" y="676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5" name="正方形/長方形 52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6" name="正方形/長方形 52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7" name="正方形/長方形 52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8" name="正方形/長方形 52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9" name="正方形/長方形 52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0" name="正方形/長方形 52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1" name="正方形/長方形 53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2" name="正方形/長方形 53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3" name="テキスト ボックス 53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4" name="直線コネクタ 53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5" name="直線コネクタ 53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6" name="テキスト ボックス 53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7" name="直線コネクタ 53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8" name="テキスト ボックス 53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0" name="直線コネクタ 53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5" name="直線コネクタ 54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フローチャート : 判断 54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8" name="直線コネクタ 54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9" name="フローチャート : 判断 54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0" name="テキスト ボックス 54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1" name="直線コネクタ 55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2" name="フローチャート : 判断 55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3" name="テキスト ボックス 55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4" name="直線コネクタ 55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5" name="フローチャート : 判断 55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6" name="テキスト ボックス 55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7" name="フローチャート : 判断 55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8" name="テキスト ボックス 55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9" name="テキスト ボックス 55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0" name="テキスト ボックス 55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1" name="テキスト ボックス 56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2" name="テキスト ボックス 56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3" name="テキスト ボックス 56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4" name="円/楕円 56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6" name="円/楕円 56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7" name="テキスト ボックス 56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8" name="円/楕円 56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9" name="テキスト ボックス 56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0" name="円/楕円 56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1" name="テキスト ボックス 57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2" name="円/楕円 57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3" name="テキスト ボックス 57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4"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5" name="正方形/長方形 57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6" name="正方形/長方形 57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7" name="正方形/長方形 57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8" name="正方形/長方形 57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9" name="正方形/長方形 57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0" name="正方形/長方形 57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1" name="正方形/長方形 58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2" name="テキスト ボックス 58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3" name="直線コネクタ 58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4" name="直線コネクタ 58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5" name="テキスト ボックス 58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6" name="直線コネクタ 58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7" name="テキスト ボックス 58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8" name="直線コネクタ 58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9" name="テキスト ボックス 58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0" name="直線コネクタ 58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1" name="テキスト ボックス 59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75509</xdr:rowOff>
    </xdr:from>
    <xdr:to>
      <xdr:col>23</xdr:col>
      <xdr:colOff>516889</xdr:colOff>
      <xdr:row>78</xdr:row>
      <xdr:rowOff>51812</xdr:rowOff>
    </xdr:to>
    <xdr:cxnSp macro="">
      <xdr:nvCxnSpPr>
        <xdr:cNvPr id="595" name="直線コネクタ 594"/>
        <xdr:cNvCxnSpPr/>
      </xdr:nvCxnSpPr>
      <xdr:spPr>
        <a:xfrm flipV="1">
          <a:off x="16317595" y="12419909"/>
          <a:ext cx="1269" cy="100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55639</xdr:rowOff>
    </xdr:from>
    <xdr:ext cx="534377" cy="259045"/>
    <xdr:sp macro="" textlink="">
      <xdr:nvSpPr>
        <xdr:cNvPr id="596" name="公債費最小値テキスト"/>
        <xdr:cNvSpPr txBox="1"/>
      </xdr:nvSpPr>
      <xdr:spPr>
        <a:xfrm>
          <a:off x="16370300" y="134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19,223</a:t>
          </a:r>
          <a:endParaRPr kumimoji="1" lang="ja-JP" altLang="en-US" sz="1000" b="1">
            <a:latin typeface="ＭＳ Ｐゴシック"/>
          </a:endParaRPr>
        </a:p>
      </xdr:txBody>
    </xdr:sp>
    <xdr:clientData/>
  </xdr:oneCellAnchor>
  <xdr:twoCellAnchor>
    <xdr:from>
      <xdr:col>23</xdr:col>
      <xdr:colOff>428625</xdr:colOff>
      <xdr:row>78</xdr:row>
      <xdr:rowOff>51812</xdr:rowOff>
    </xdr:from>
    <xdr:to>
      <xdr:col>23</xdr:col>
      <xdr:colOff>606425</xdr:colOff>
      <xdr:row>78</xdr:row>
      <xdr:rowOff>51812</xdr:rowOff>
    </xdr:to>
    <xdr:cxnSp macro="">
      <xdr:nvCxnSpPr>
        <xdr:cNvPr id="597" name="直線コネクタ 596"/>
        <xdr:cNvCxnSpPr/>
      </xdr:nvCxnSpPr>
      <xdr:spPr>
        <a:xfrm>
          <a:off x="16230600" y="1342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22186</xdr:rowOff>
    </xdr:from>
    <xdr:ext cx="599010" cy="259045"/>
    <xdr:sp macro="" textlink="">
      <xdr:nvSpPr>
        <xdr:cNvPr id="598" name="公債費最大値テキスト"/>
        <xdr:cNvSpPr txBox="1"/>
      </xdr:nvSpPr>
      <xdr:spPr>
        <a:xfrm>
          <a:off x="16370300" y="1219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239,040</a:t>
          </a:r>
          <a:endParaRPr kumimoji="1" lang="ja-JP" altLang="en-US" sz="1000" b="1">
            <a:latin typeface="ＭＳ Ｐゴシック"/>
          </a:endParaRPr>
        </a:p>
      </xdr:txBody>
    </xdr:sp>
    <xdr:clientData/>
  </xdr:oneCellAnchor>
  <xdr:twoCellAnchor>
    <xdr:from>
      <xdr:col>23</xdr:col>
      <xdr:colOff>428625</xdr:colOff>
      <xdr:row>72</xdr:row>
      <xdr:rowOff>75509</xdr:rowOff>
    </xdr:from>
    <xdr:to>
      <xdr:col>23</xdr:col>
      <xdr:colOff>606425</xdr:colOff>
      <xdr:row>72</xdr:row>
      <xdr:rowOff>75509</xdr:rowOff>
    </xdr:to>
    <xdr:cxnSp macro="">
      <xdr:nvCxnSpPr>
        <xdr:cNvPr id="599" name="直線コネクタ 598"/>
        <xdr:cNvCxnSpPr/>
      </xdr:nvCxnSpPr>
      <xdr:spPr>
        <a:xfrm>
          <a:off x="16230600" y="12419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16416</xdr:rowOff>
    </xdr:from>
    <xdr:to>
      <xdr:col>23</xdr:col>
      <xdr:colOff>517525</xdr:colOff>
      <xdr:row>76</xdr:row>
      <xdr:rowOff>36492</xdr:rowOff>
    </xdr:to>
    <xdr:cxnSp macro="">
      <xdr:nvCxnSpPr>
        <xdr:cNvPr id="600" name="直線コネクタ 599"/>
        <xdr:cNvCxnSpPr/>
      </xdr:nvCxnSpPr>
      <xdr:spPr>
        <a:xfrm flipV="1">
          <a:off x="15481300" y="13046616"/>
          <a:ext cx="838200" cy="2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26902</xdr:rowOff>
    </xdr:from>
    <xdr:ext cx="534377" cy="259045"/>
    <xdr:sp macro="" textlink="">
      <xdr:nvSpPr>
        <xdr:cNvPr id="601" name="公債費平均値テキスト"/>
        <xdr:cNvSpPr txBox="1"/>
      </xdr:nvSpPr>
      <xdr:spPr>
        <a:xfrm>
          <a:off x="16370300" y="13057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48475</xdr:rowOff>
    </xdr:from>
    <xdr:to>
      <xdr:col>23</xdr:col>
      <xdr:colOff>568325</xdr:colOff>
      <xdr:row>76</xdr:row>
      <xdr:rowOff>150075</xdr:rowOff>
    </xdr:to>
    <xdr:sp macro="" textlink="">
      <xdr:nvSpPr>
        <xdr:cNvPr id="602" name="フローチャート : 判断 601"/>
        <xdr:cNvSpPr/>
      </xdr:nvSpPr>
      <xdr:spPr>
        <a:xfrm>
          <a:off x="16268700" y="13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28710</xdr:rowOff>
    </xdr:from>
    <xdr:to>
      <xdr:col>22</xdr:col>
      <xdr:colOff>365125</xdr:colOff>
      <xdr:row>76</xdr:row>
      <xdr:rowOff>36492</xdr:rowOff>
    </xdr:to>
    <xdr:cxnSp macro="">
      <xdr:nvCxnSpPr>
        <xdr:cNvPr id="603" name="直線コネクタ 602"/>
        <xdr:cNvCxnSpPr/>
      </xdr:nvCxnSpPr>
      <xdr:spPr>
        <a:xfrm>
          <a:off x="14592300" y="13058910"/>
          <a:ext cx="889000" cy="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358</xdr:rowOff>
    </xdr:from>
    <xdr:to>
      <xdr:col>22</xdr:col>
      <xdr:colOff>415925</xdr:colOff>
      <xdr:row>76</xdr:row>
      <xdr:rowOff>101958</xdr:rowOff>
    </xdr:to>
    <xdr:sp macro="" textlink="">
      <xdr:nvSpPr>
        <xdr:cNvPr id="604" name="フローチャート : 判断 603"/>
        <xdr:cNvSpPr/>
      </xdr:nvSpPr>
      <xdr:spPr>
        <a:xfrm>
          <a:off x="15430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93085</xdr:rowOff>
    </xdr:from>
    <xdr:ext cx="534377" cy="259045"/>
    <xdr:sp macro="" textlink="">
      <xdr:nvSpPr>
        <xdr:cNvPr id="605" name="テキスト ボックス 604"/>
        <xdr:cNvSpPr txBox="1"/>
      </xdr:nvSpPr>
      <xdr:spPr>
        <a:xfrm>
          <a:off x="15214111" y="1312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3701</xdr:rowOff>
    </xdr:from>
    <xdr:to>
      <xdr:col>21</xdr:col>
      <xdr:colOff>161925</xdr:colOff>
      <xdr:row>76</xdr:row>
      <xdr:rowOff>28710</xdr:rowOff>
    </xdr:to>
    <xdr:cxnSp macro="">
      <xdr:nvCxnSpPr>
        <xdr:cNvPr id="606" name="直線コネクタ 605"/>
        <xdr:cNvCxnSpPr/>
      </xdr:nvCxnSpPr>
      <xdr:spPr>
        <a:xfrm>
          <a:off x="13703300" y="13033901"/>
          <a:ext cx="889000" cy="2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165334</xdr:rowOff>
    </xdr:from>
    <xdr:to>
      <xdr:col>21</xdr:col>
      <xdr:colOff>212725</xdr:colOff>
      <xdr:row>76</xdr:row>
      <xdr:rowOff>95484</xdr:rowOff>
    </xdr:to>
    <xdr:sp macro="" textlink="">
      <xdr:nvSpPr>
        <xdr:cNvPr id="607" name="フローチャート : 判断 606"/>
        <xdr:cNvSpPr/>
      </xdr:nvSpPr>
      <xdr:spPr>
        <a:xfrm>
          <a:off x="14541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86611</xdr:rowOff>
    </xdr:from>
    <xdr:ext cx="534377" cy="259045"/>
    <xdr:sp macro="" textlink="">
      <xdr:nvSpPr>
        <xdr:cNvPr id="608" name="テキスト ボックス 607"/>
        <xdr:cNvSpPr txBox="1"/>
      </xdr:nvSpPr>
      <xdr:spPr>
        <a:xfrm>
          <a:off x="14325111" y="1311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169039</xdr:rowOff>
    </xdr:from>
    <xdr:to>
      <xdr:col>19</xdr:col>
      <xdr:colOff>644525</xdr:colOff>
      <xdr:row>76</xdr:row>
      <xdr:rowOff>3701</xdr:rowOff>
    </xdr:to>
    <xdr:cxnSp macro="">
      <xdr:nvCxnSpPr>
        <xdr:cNvPr id="609" name="直線コネクタ 608"/>
        <xdr:cNvCxnSpPr/>
      </xdr:nvCxnSpPr>
      <xdr:spPr>
        <a:xfrm>
          <a:off x="12814300" y="13027789"/>
          <a:ext cx="889000" cy="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155684</xdr:rowOff>
    </xdr:from>
    <xdr:to>
      <xdr:col>20</xdr:col>
      <xdr:colOff>9525</xdr:colOff>
      <xdr:row>76</xdr:row>
      <xdr:rowOff>85834</xdr:rowOff>
    </xdr:to>
    <xdr:sp macro="" textlink="">
      <xdr:nvSpPr>
        <xdr:cNvPr id="610" name="フローチャート : 判断 609"/>
        <xdr:cNvSpPr/>
      </xdr:nvSpPr>
      <xdr:spPr>
        <a:xfrm>
          <a:off x="13652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76961</xdr:rowOff>
    </xdr:from>
    <xdr:ext cx="534377" cy="259045"/>
    <xdr:sp macro="" textlink="">
      <xdr:nvSpPr>
        <xdr:cNvPr id="611" name="テキスト ボックス 610"/>
        <xdr:cNvSpPr txBox="1"/>
      </xdr:nvSpPr>
      <xdr:spPr>
        <a:xfrm>
          <a:off x="13436111" y="131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154929</xdr:rowOff>
    </xdr:from>
    <xdr:to>
      <xdr:col>18</xdr:col>
      <xdr:colOff>492125</xdr:colOff>
      <xdr:row>76</xdr:row>
      <xdr:rowOff>85079</xdr:rowOff>
    </xdr:to>
    <xdr:sp macro="" textlink="">
      <xdr:nvSpPr>
        <xdr:cNvPr id="612" name="フローチャート : 判断 611"/>
        <xdr:cNvSpPr/>
      </xdr:nvSpPr>
      <xdr:spPr>
        <a:xfrm>
          <a:off x="12763500" y="13013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76206</xdr:rowOff>
    </xdr:from>
    <xdr:ext cx="534377" cy="259045"/>
    <xdr:sp macro="" textlink="">
      <xdr:nvSpPr>
        <xdr:cNvPr id="613" name="テキスト ボックス 612"/>
        <xdr:cNvSpPr txBox="1"/>
      </xdr:nvSpPr>
      <xdr:spPr>
        <a:xfrm>
          <a:off x="12547111" y="1310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98,058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137066</xdr:rowOff>
    </xdr:from>
    <xdr:to>
      <xdr:col>23</xdr:col>
      <xdr:colOff>568325</xdr:colOff>
      <xdr:row>76</xdr:row>
      <xdr:rowOff>67216</xdr:rowOff>
    </xdr:to>
    <xdr:sp macro="" textlink="">
      <xdr:nvSpPr>
        <xdr:cNvPr id="619" name="円/楕円 618"/>
        <xdr:cNvSpPr/>
      </xdr:nvSpPr>
      <xdr:spPr>
        <a:xfrm>
          <a:off x="16268700" y="1299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159943</xdr:rowOff>
    </xdr:from>
    <xdr:ext cx="599010" cy="259045"/>
    <xdr:sp macro="" textlink="">
      <xdr:nvSpPr>
        <xdr:cNvPr id="620" name="公債費該当値テキスト"/>
        <xdr:cNvSpPr txBox="1"/>
      </xdr:nvSpPr>
      <xdr:spPr>
        <a:xfrm>
          <a:off x="16370300" y="1284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101,965</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157142</xdr:rowOff>
    </xdr:from>
    <xdr:to>
      <xdr:col>22</xdr:col>
      <xdr:colOff>415925</xdr:colOff>
      <xdr:row>76</xdr:row>
      <xdr:rowOff>87292</xdr:rowOff>
    </xdr:to>
    <xdr:sp macro="" textlink="">
      <xdr:nvSpPr>
        <xdr:cNvPr id="621" name="円/楕円 620"/>
        <xdr:cNvSpPr/>
      </xdr:nvSpPr>
      <xdr:spPr>
        <a:xfrm>
          <a:off x="15430500" y="1301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103819</xdr:rowOff>
    </xdr:from>
    <xdr:ext cx="534377" cy="259045"/>
    <xdr:sp macro="" textlink="">
      <xdr:nvSpPr>
        <xdr:cNvPr id="622" name="テキスト ボックス 621"/>
        <xdr:cNvSpPr txBox="1"/>
      </xdr:nvSpPr>
      <xdr:spPr>
        <a:xfrm>
          <a:off x="15214111" y="1279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97,574</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149360</xdr:rowOff>
    </xdr:from>
    <xdr:to>
      <xdr:col>21</xdr:col>
      <xdr:colOff>212725</xdr:colOff>
      <xdr:row>76</xdr:row>
      <xdr:rowOff>79510</xdr:rowOff>
    </xdr:to>
    <xdr:sp macro="" textlink="">
      <xdr:nvSpPr>
        <xdr:cNvPr id="623" name="円/楕円 622"/>
        <xdr:cNvSpPr/>
      </xdr:nvSpPr>
      <xdr:spPr>
        <a:xfrm>
          <a:off x="14541500" y="1300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96037</xdr:rowOff>
    </xdr:from>
    <xdr:ext cx="534377" cy="259045"/>
    <xdr:sp macro="" textlink="">
      <xdr:nvSpPr>
        <xdr:cNvPr id="624" name="テキスト ボックス 623"/>
        <xdr:cNvSpPr txBox="1"/>
      </xdr:nvSpPr>
      <xdr:spPr>
        <a:xfrm>
          <a:off x="14325111" y="1278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99,276</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124351</xdr:rowOff>
    </xdr:from>
    <xdr:to>
      <xdr:col>20</xdr:col>
      <xdr:colOff>9525</xdr:colOff>
      <xdr:row>76</xdr:row>
      <xdr:rowOff>54502</xdr:rowOff>
    </xdr:to>
    <xdr:sp macro="" textlink="">
      <xdr:nvSpPr>
        <xdr:cNvPr id="625" name="円/楕円 624"/>
        <xdr:cNvSpPr/>
      </xdr:nvSpPr>
      <xdr:spPr>
        <a:xfrm>
          <a:off x="13652500" y="129831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71028</xdr:rowOff>
    </xdr:from>
    <xdr:ext cx="599010" cy="259045"/>
    <xdr:sp macro="" textlink="">
      <xdr:nvSpPr>
        <xdr:cNvPr id="626" name="テキスト ボックス 625"/>
        <xdr:cNvSpPr txBox="1"/>
      </xdr:nvSpPr>
      <xdr:spPr>
        <a:xfrm>
          <a:off x="13403794" y="1275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104,746</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118239</xdr:rowOff>
    </xdr:from>
    <xdr:to>
      <xdr:col>18</xdr:col>
      <xdr:colOff>492125</xdr:colOff>
      <xdr:row>76</xdr:row>
      <xdr:rowOff>48388</xdr:rowOff>
    </xdr:to>
    <xdr:sp macro="" textlink="">
      <xdr:nvSpPr>
        <xdr:cNvPr id="627" name="円/楕円 626"/>
        <xdr:cNvSpPr/>
      </xdr:nvSpPr>
      <xdr:spPr>
        <a:xfrm>
          <a:off x="12763500" y="129769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64916</xdr:rowOff>
    </xdr:from>
    <xdr:ext cx="599010" cy="259045"/>
    <xdr:sp macro="" textlink="">
      <xdr:nvSpPr>
        <xdr:cNvPr id="628" name="テキスト ボックス 627"/>
        <xdr:cNvSpPr txBox="1"/>
      </xdr:nvSpPr>
      <xdr:spPr>
        <a:xfrm>
          <a:off x="12514794" y="1275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106,083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47889</xdr:rowOff>
    </xdr:from>
    <xdr:to>
      <xdr:col>23</xdr:col>
      <xdr:colOff>516889</xdr:colOff>
      <xdr:row>99</xdr:row>
      <xdr:rowOff>44300</xdr:rowOff>
    </xdr:to>
    <xdr:cxnSp macro="">
      <xdr:nvCxnSpPr>
        <xdr:cNvPr id="652" name="直線コネクタ 651"/>
        <xdr:cNvCxnSpPr/>
      </xdr:nvCxnSpPr>
      <xdr:spPr>
        <a:xfrm flipV="1">
          <a:off x="16317595" y="15649839"/>
          <a:ext cx="1269" cy="1368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65334</xdr:rowOff>
    </xdr:from>
    <xdr:ext cx="378565" cy="259045"/>
    <xdr:sp macro="" textlink="">
      <xdr:nvSpPr>
        <xdr:cNvPr id="653" name="積立金最小値テキスト"/>
        <xdr:cNvSpPr txBox="1"/>
      </xdr:nvSpPr>
      <xdr:spPr>
        <a:xfrm>
          <a:off x="16370300" y="17038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23</xdr:col>
      <xdr:colOff>428625</xdr:colOff>
      <xdr:row>99</xdr:row>
      <xdr:rowOff>44300</xdr:rowOff>
    </xdr:from>
    <xdr:to>
      <xdr:col>23</xdr:col>
      <xdr:colOff>606425</xdr:colOff>
      <xdr:row>99</xdr:row>
      <xdr:rowOff>44300</xdr:rowOff>
    </xdr:to>
    <xdr:cxnSp macro="">
      <xdr:nvCxnSpPr>
        <xdr:cNvPr id="654" name="直線コネクタ 653"/>
        <xdr:cNvCxnSpPr/>
      </xdr:nvCxnSpPr>
      <xdr:spPr>
        <a:xfrm>
          <a:off x="16230600" y="170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166016</xdr:rowOff>
    </xdr:from>
    <xdr:ext cx="690189" cy="259045"/>
    <xdr:sp macro="" textlink="">
      <xdr:nvSpPr>
        <xdr:cNvPr id="655" name="積立金最大値テキスト"/>
        <xdr:cNvSpPr txBox="1"/>
      </xdr:nvSpPr>
      <xdr:spPr>
        <a:xfrm>
          <a:off x="16370300" y="15425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1,077,293</a:t>
          </a:r>
          <a:endParaRPr kumimoji="1" lang="ja-JP" altLang="en-US" sz="1000" b="1">
            <a:latin typeface="ＭＳ Ｐゴシック"/>
          </a:endParaRPr>
        </a:p>
      </xdr:txBody>
    </xdr:sp>
    <xdr:clientData/>
  </xdr:oneCellAnchor>
  <xdr:twoCellAnchor>
    <xdr:from>
      <xdr:col>23</xdr:col>
      <xdr:colOff>428625</xdr:colOff>
      <xdr:row>91</xdr:row>
      <xdr:rowOff>47889</xdr:rowOff>
    </xdr:from>
    <xdr:to>
      <xdr:col>23</xdr:col>
      <xdr:colOff>606425</xdr:colOff>
      <xdr:row>91</xdr:row>
      <xdr:rowOff>47889</xdr:rowOff>
    </xdr:to>
    <xdr:cxnSp macro="">
      <xdr:nvCxnSpPr>
        <xdr:cNvPr id="656" name="直線コネクタ 655"/>
        <xdr:cNvCxnSpPr/>
      </xdr:nvCxnSpPr>
      <xdr:spPr>
        <a:xfrm>
          <a:off x="16230600" y="1564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23231</xdr:rowOff>
    </xdr:from>
    <xdr:to>
      <xdr:col>23</xdr:col>
      <xdr:colOff>517525</xdr:colOff>
      <xdr:row>99</xdr:row>
      <xdr:rowOff>30215</xdr:rowOff>
    </xdr:to>
    <xdr:cxnSp macro="">
      <xdr:nvCxnSpPr>
        <xdr:cNvPr id="657" name="直線コネクタ 656"/>
        <xdr:cNvCxnSpPr/>
      </xdr:nvCxnSpPr>
      <xdr:spPr>
        <a:xfrm flipV="1">
          <a:off x="15481300" y="16996781"/>
          <a:ext cx="838200" cy="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154235</xdr:rowOff>
    </xdr:from>
    <xdr:ext cx="534377" cy="259045"/>
    <xdr:sp macro="" textlink="">
      <xdr:nvSpPr>
        <xdr:cNvPr id="658" name="積立金平均値テキスト"/>
        <xdr:cNvSpPr txBox="1"/>
      </xdr:nvSpPr>
      <xdr:spPr>
        <a:xfrm>
          <a:off x="16370300" y="16784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26,569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131358</xdr:rowOff>
    </xdr:from>
    <xdr:to>
      <xdr:col>23</xdr:col>
      <xdr:colOff>568325</xdr:colOff>
      <xdr:row>99</xdr:row>
      <xdr:rowOff>61508</xdr:rowOff>
    </xdr:to>
    <xdr:sp macro="" textlink="">
      <xdr:nvSpPr>
        <xdr:cNvPr id="659" name="フローチャート : 判断 658"/>
        <xdr:cNvSpPr/>
      </xdr:nvSpPr>
      <xdr:spPr>
        <a:xfrm>
          <a:off x="16268700" y="1693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20008</xdr:rowOff>
    </xdr:from>
    <xdr:to>
      <xdr:col>22</xdr:col>
      <xdr:colOff>365125</xdr:colOff>
      <xdr:row>99</xdr:row>
      <xdr:rowOff>30215</xdr:rowOff>
    </xdr:to>
    <xdr:cxnSp macro="">
      <xdr:nvCxnSpPr>
        <xdr:cNvPr id="660" name="直線コネクタ 659"/>
        <xdr:cNvCxnSpPr/>
      </xdr:nvCxnSpPr>
      <xdr:spPr>
        <a:xfrm>
          <a:off x="14592300" y="16993558"/>
          <a:ext cx="889000" cy="1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130434</xdr:rowOff>
    </xdr:from>
    <xdr:to>
      <xdr:col>22</xdr:col>
      <xdr:colOff>415925</xdr:colOff>
      <xdr:row>99</xdr:row>
      <xdr:rowOff>60584</xdr:rowOff>
    </xdr:to>
    <xdr:sp macro="" textlink="">
      <xdr:nvSpPr>
        <xdr:cNvPr id="661" name="フローチャート : 判断 660"/>
        <xdr:cNvSpPr/>
      </xdr:nvSpPr>
      <xdr:spPr>
        <a:xfrm>
          <a:off x="15430500" y="1693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77111</xdr:rowOff>
    </xdr:from>
    <xdr:ext cx="534377" cy="259045"/>
    <xdr:sp macro="" textlink="">
      <xdr:nvSpPr>
        <xdr:cNvPr id="662" name="テキスト ボックス 661"/>
        <xdr:cNvSpPr txBox="1"/>
      </xdr:nvSpPr>
      <xdr:spPr>
        <a:xfrm>
          <a:off x="15214111" y="1670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20008</xdr:rowOff>
    </xdr:from>
    <xdr:to>
      <xdr:col>21</xdr:col>
      <xdr:colOff>161925</xdr:colOff>
      <xdr:row>99</xdr:row>
      <xdr:rowOff>28808</xdr:rowOff>
    </xdr:to>
    <xdr:cxnSp macro="">
      <xdr:nvCxnSpPr>
        <xdr:cNvPr id="663" name="直線コネクタ 662"/>
        <xdr:cNvCxnSpPr/>
      </xdr:nvCxnSpPr>
      <xdr:spPr>
        <a:xfrm flipV="1">
          <a:off x="13703300" y="16993558"/>
          <a:ext cx="889000" cy="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122868</xdr:rowOff>
    </xdr:from>
    <xdr:to>
      <xdr:col>21</xdr:col>
      <xdr:colOff>212725</xdr:colOff>
      <xdr:row>99</xdr:row>
      <xdr:rowOff>53018</xdr:rowOff>
    </xdr:to>
    <xdr:sp macro="" textlink="">
      <xdr:nvSpPr>
        <xdr:cNvPr id="664" name="フローチャート : 判断 663"/>
        <xdr:cNvSpPr/>
      </xdr:nvSpPr>
      <xdr:spPr>
        <a:xfrm>
          <a:off x="14541500" y="1692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69545</xdr:rowOff>
    </xdr:from>
    <xdr:ext cx="534377" cy="259045"/>
    <xdr:sp macro="" textlink="">
      <xdr:nvSpPr>
        <xdr:cNvPr id="665" name="テキスト ボックス 664"/>
        <xdr:cNvSpPr txBox="1"/>
      </xdr:nvSpPr>
      <xdr:spPr>
        <a:xfrm>
          <a:off x="14325111" y="1670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28808</xdr:rowOff>
    </xdr:from>
    <xdr:to>
      <xdr:col>19</xdr:col>
      <xdr:colOff>644525</xdr:colOff>
      <xdr:row>99</xdr:row>
      <xdr:rowOff>42018</xdr:rowOff>
    </xdr:to>
    <xdr:cxnSp macro="">
      <xdr:nvCxnSpPr>
        <xdr:cNvPr id="666" name="直線コネクタ 665"/>
        <xdr:cNvCxnSpPr/>
      </xdr:nvCxnSpPr>
      <xdr:spPr>
        <a:xfrm flipV="1">
          <a:off x="12814300" y="17002358"/>
          <a:ext cx="889000" cy="1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125419</xdr:rowOff>
    </xdr:from>
    <xdr:to>
      <xdr:col>20</xdr:col>
      <xdr:colOff>9525</xdr:colOff>
      <xdr:row>99</xdr:row>
      <xdr:rowOff>55569</xdr:rowOff>
    </xdr:to>
    <xdr:sp macro="" textlink="">
      <xdr:nvSpPr>
        <xdr:cNvPr id="667" name="フローチャート : 判断 666"/>
        <xdr:cNvSpPr/>
      </xdr:nvSpPr>
      <xdr:spPr>
        <a:xfrm>
          <a:off x="13652500" y="1692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72096</xdr:rowOff>
    </xdr:from>
    <xdr:ext cx="534377" cy="259045"/>
    <xdr:sp macro="" textlink="">
      <xdr:nvSpPr>
        <xdr:cNvPr id="668" name="テキスト ボックス 667"/>
        <xdr:cNvSpPr txBox="1"/>
      </xdr:nvSpPr>
      <xdr:spPr>
        <a:xfrm>
          <a:off x="13436111" y="1670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123841</xdr:rowOff>
    </xdr:from>
    <xdr:to>
      <xdr:col>18</xdr:col>
      <xdr:colOff>492125</xdr:colOff>
      <xdr:row>99</xdr:row>
      <xdr:rowOff>53991</xdr:rowOff>
    </xdr:to>
    <xdr:sp macro="" textlink="">
      <xdr:nvSpPr>
        <xdr:cNvPr id="669" name="フローチャート : 判断 668"/>
        <xdr:cNvSpPr/>
      </xdr:nvSpPr>
      <xdr:spPr>
        <a:xfrm>
          <a:off x="12763500" y="16925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70518</xdr:rowOff>
    </xdr:from>
    <xdr:ext cx="534377" cy="259045"/>
    <xdr:sp macro="" textlink="">
      <xdr:nvSpPr>
        <xdr:cNvPr id="670" name="テキスト ボックス 669"/>
        <xdr:cNvSpPr txBox="1"/>
      </xdr:nvSpPr>
      <xdr:spPr>
        <a:xfrm>
          <a:off x="12547111" y="1670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32,488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143881</xdr:rowOff>
    </xdr:from>
    <xdr:to>
      <xdr:col>23</xdr:col>
      <xdr:colOff>568325</xdr:colOff>
      <xdr:row>99</xdr:row>
      <xdr:rowOff>74031</xdr:rowOff>
    </xdr:to>
    <xdr:sp macro="" textlink="">
      <xdr:nvSpPr>
        <xdr:cNvPr id="676" name="円/楕円 675"/>
        <xdr:cNvSpPr/>
      </xdr:nvSpPr>
      <xdr:spPr>
        <a:xfrm>
          <a:off x="16268700" y="1694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109785</xdr:rowOff>
    </xdr:from>
    <xdr:ext cx="534377" cy="259045"/>
    <xdr:sp macro="" textlink="">
      <xdr:nvSpPr>
        <xdr:cNvPr id="677" name="積立金該当値テキスト"/>
        <xdr:cNvSpPr txBox="1"/>
      </xdr:nvSpPr>
      <xdr:spPr>
        <a:xfrm>
          <a:off x="16370300" y="1691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16,708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150865</xdr:rowOff>
    </xdr:from>
    <xdr:to>
      <xdr:col>22</xdr:col>
      <xdr:colOff>415925</xdr:colOff>
      <xdr:row>99</xdr:row>
      <xdr:rowOff>81015</xdr:rowOff>
    </xdr:to>
    <xdr:sp macro="" textlink="">
      <xdr:nvSpPr>
        <xdr:cNvPr id="678" name="円/楕円 677"/>
        <xdr:cNvSpPr/>
      </xdr:nvSpPr>
      <xdr:spPr>
        <a:xfrm>
          <a:off x="15430500" y="1695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72142</xdr:rowOff>
    </xdr:from>
    <xdr:ext cx="534377" cy="259045"/>
    <xdr:sp macro="" textlink="">
      <xdr:nvSpPr>
        <xdr:cNvPr id="679" name="テキスト ボックス 678"/>
        <xdr:cNvSpPr txBox="1"/>
      </xdr:nvSpPr>
      <xdr:spPr>
        <a:xfrm>
          <a:off x="15214111" y="170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140658</xdr:rowOff>
    </xdr:from>
    <xdr:to>
      <xdr:col>21</xdr:col>
      <xdr:colOff>212725</xdr:colOff>
      <xdr:row>99</xdr:row>
      <xdr:rowOff>70808</xdr:rowOff>
    </xdr:to>
    <xdr:sp macro="" textlink="">
      <xdr:nvSpPr>
        <xdr:cNvPr id="680" name="円/楕円 679"/>
        <xdr:cNvSpPr/>
      </xdr:nvSpPr>
      <xdr:spPr>
        <a:xfrm>
          <a:off x="14541500" y="1694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61935</xdr:rowOff>
    </xdr:from>
    <xdr:ext cx="534377" cy="259045"/>
    <xdr:sp macro="" textlink="">
      <xdr:nvSpPr>
        <xdr:cNvPr id="681" name="テキスト ボックス 680"/>
        <xdr:cNvSpPr txBox="1"/>
      </xdr:nvSpPr>
      <xdr:spPr>
        <a:xfrm>
          <a:off x="14325111" y="1703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19,245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149458</xdr:rowOff>
    </xdr:from>
    <xdr:to>
      <xdr:col>20</xdr:col>
      <xdr:colOff>9525</xdr:colOff>
      <xdr:row>99</xdr:row>
      <xdr:rowOff>79608</xdr:rowOff>
    </xdr:to>
    <xdr:sp macro="" textlink="">
      <xdr:nvSpPr>
        <xdr:cNvPr id="682" name="円/楕円 681"/>
        <xdr:cNvSpPr/>
      </xdr:nvSpPr>
      <xdr:spPr>
        <a:xfrm>
          <a:off x="13652500" y="1695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70735</xdr:rowOff>
    </xdr:from>
    <xdr:ext cx="534377" cy="259045"/>
    <xdr:sp macro="" textlink="">
      <xdr:nvSpPr>
        <xdr:cNvPr id="683" name="テキスト ボックス 682"/>
        <xdr:cNvSpPr txBox="1"/>
      </xdr:nvSpPr>
      <xdr:spPr>
        <a:xfrm>
          <a:off x="13436111" y="170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162668</xdr:rowOff>
    </xdr:from>
    <xdr:to>
      <xdr:col>18</xdr:col>
      <xdr:colOff>492125</xdr:colOff>
      <xdr:row>99</xdr:row>
      <xdr:rowOff>92818</xdr:rowOff>
    </xdr:to>
    <xdr:sp macro="" textlink="">
      <xdr:nvSpPr>
        <xdr:cNvPr id="684" name="円/楕円 683"/>
        <xdr:cNvSpPr/>
      </xdr:nvSpPr>
      <xdr:spPr>
        <a:xfrm>
          <a:off x="12763500" y="1696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83945</xdr:rowOff>
    </xdr:from>
    <xdr:ext cx="469744" cy="259045"/>
    <xdr:sp macro="" textlink="">
      <xdr:nvSpPr>
        <xdr:cNvPr id="685" name="テキスト ボックス 684"/>
        <xdr:cNvSpPr txBox="1"/>
      </xdr:nvSpPr>
      <xdr:spPr>
        <a:xfrm>
          <a:off x="12579427" y="1705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9" name="テキスト ボックス 69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138862</xdr:rowOff>
    </xdr:from>
    <xdr:to>
      <xdr:col>32</xdr:col>
      <xdr:colOff>186689</xdr:colOff>
      <xdr:row>39</xdr:row>
      <xdr:rowOff>44450</xdr:rowOff>
    </xdr:to>
    <xdr:cxnSp macro="">
      <xdr:nvCxnSpPr>
        <xdr:cNvPr id="709" name="直線コネクタ 708"/>
        <xdr:cNvCxnSpPr/>
      </xdr:nvCxnSpPr>
      <xdr:spPr>
        <a:xfrm flipV="1">
          <a:off x="22159595" y="5453812"/>
          <a:ext cx="1269" cy="127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85539</xdr:rowOff>
    </xdr:from>
    <xdr:ext cx="534377" cy="259045"/>
    <xdr:sp macro="" textlink="">
      <xdr:nvSpPr>
        <xdr:cNvPr id="712" name="投資及び出資金最大値テキスト"/>
        <xdr:cNvSpPr txBox="1"/>
      </xdr:nvSpPr>
      <xdr:spPr>
        <a:xfrm>
          <a:off x="22212300" y="522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16,761</a:t>
          </a:r>
          <a:endParaRPr kumimoji="1" lang="ja-JP" altLang="en-US" sz="1000" b="1">
            <a:latin typeface="ＭＳ Ｐゴシック"/>
          </a:endParaRPr>
        </a:p>
      </xdr:txBody>
    </xdr:sp>
    <xdr:clientData/>
  </xdr:oneCellAnchor>
  <xdr:twoCellAnchor>
    <xdr:from>
      <xdr:col>32</xdr:col>
      <xdr:colOff>98425</xdr:colOff>
      <xdr:row>31</xdr:row>
      <xdr:rowOff>138862</xdr:rowOff>
    </xdr:from>
    <xdr:to>
      <xdr:col>32</xdr:col>
      <xdr:colOff>276225</xdr:colOff>
      <xdr:row>31</xdr:row>
      <xdr:rowOff>138862</xdr:rowOff>
    </xdr:to>
    <xdr:cxnSp macro="">
      <xdr:nvCxnSpPr>
        <xdr:cNvPr id="713" name="直線コネクタ 712"/>
        <xdr:cNvCxnSpPr/>
      </xdr:nvCxnSpPr>
      <xdr:spPr>
        <a:xfrm>
          <a:off x="22072600" y="5453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43002</xdr:rowOff>
    </xdr:from>
    <xdr:to>
      <xdr:col>32</xdr:col>
      <xdr:colOff>187325</xdr:colOff>
      <xdr:row>39</xdr:row>
      <xdr:rowOff>43459</xdr:rowOff>
    </xdr:to>
    <xdr:cxnSp macro="">
      <xdr:nvCxnSpPr>
        <xdr:cNvPr id="714" name="直線コネクタ 713"/>
        <xdr:cNvCxnSpPr/>
      </xdr:nvCxnSpPr>
      <xdr:spPr>
        <a:xfrm flipV="1">
          <a:off x="21323300" y="6729552"/>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115892</xdr:rowOff>
    </xdr:from>
    <xdr:ext cx="378565" cy="259045"/>
    <xdr:sp macro="" textlink="">
      <xdr:nvSpPr>
        <xdr:cNvPr id="715" name="投資及び出資金平均値テキスト"/>
        <xdr:cNvSpPr txBox="1"/>
      </xdr:nvSpPr>
      <xdr:spPr>
        <a:xfrm>
          <a:off x="22212300" y="64595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93014</xdr:rowOff>
    </xdr:from>
    <xdr:to>
      <xdr:col>32</xdr:col>
      <xdr:colOff>238125</xdr:colOff>
      <xdr:row>39</xdr:row>
      <xdr:rowOff>23164</xdr:rowOff>
    </xdr:to>
    <xdr:sp macro="" textlink="">
      <xdr:nvSpPr>
        <xdr:cNvPr id="716" name="フローチャート : 判断 715"/>
        <xdr:cNvSpPr/>
      </xdr:nvSpPr>
      <xdr:spPr>
        <a:xfrm>
          <a:off x="221107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92761</xdr:rowOff>
    </xdr:from>
    <xdr:to>
      <xdr:col>31</xdr:col>
      <xdr:colOff>34925</xdr:colOff>
      <xdr:row>39</xdr:row>
      <xdr:rowOff>43459</xdr:rowOff>
    </xdr:to>
    <xdr:cxnSp macro="">
      <xdr:nvCxnSpPr>
        <xdr:cNvPr id="717" name="直線コネクタ 716"/>
        <xdr:cNvCxnSpPr/>
      </xdr:nvCxnSpPr>
      <xdr:spPr>
        <a:xfrm>
          <a:off x="20434300" y="6093511"/>
          <a:ext cx="889000" cy="63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82271</xdr:rowOff>
    </xdr:from>
    <xdr:to>
      <xdr:col>31</xdr:col>
      <xdr:colOff>85725</xdr:colOff>
      <xdr:row>39</xdr:row>
      <xdr:rowOff>12421</xdr:rowOff>
    </xdr:to>
    <xdr:sp macro="" textlink="">
      <xdr:nvSpPr>
        <xdr:cNvPr id="718" name="フローチャート : 判断 717"/>
        <xdr:cNvSpPr/>
      </xdr:nvSpPr>
      <xdr:spPr>
        <a:xfrm>
          <a:off x="21272500" y="659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28948</xdr:rowOff>
    </xdr:from>
    <xdr:ext cx="469744" cy="259045"/>
    <xdr:sp macro="" textlink="">
      <xdr:nvSpPr>
        <xdr:cNvPr id="719" name="テキスト ボックス 718"/>
        <xdr:cNvSpPr txBox="1"/>
      </xdr:nvSpPr>
      <xdr:spPr>
        <a:xfrm>
          <a:off x="21088427" y="637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18161</xdr:rowOff>
    </xdr:from>
    <xdr:to>
      <xdr:col>29</xdr:col>
      <xdr:colOff>517525</xdr:colOff>
      <xdr:row>35</xdr:row>
      <xdr:rowOff>92761</xdr:rowOff>
    </xdr:to>
    <xdr:cxnSp macro="">
      <xdr:nvCxnSpPr>
        <xdr:cNvPr id="720" name="直線コネクタ 719"/>
        <xdr:cNvCxnSpPr/>
      </xdr:nvCxnSpPr>
      <xdr:spPr>
        <a:xfrm>
          <a:off x="19545300" y="6018911"/>
          <a:ext cx="889000" cy="7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152222</xdr:rowOff>
    </xdr:from>
    <xdr:to>
      <xdr:col>29</xdr:col>
      <xdr:colOff>568325</xdr:colOff>
      <xdr:row>38</xdr:row>
      <xdr:rowOff>82372</xdr:rowOff>
    </xdr:to>
    <xdr:sp macro="" textlink="">
      <xdr:nvSpPr>
        <xdr:cNvPr id="721" name="フローチャート : 判断 720"/>
        <xdr:cNvSpPr/>
      </xdr:nvSpPr>
      <xdr:spPr>
        <a:xfrm>
          <a:off x="20383500" y="649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73499</xdr:rowOff>
    </xdr:from>
    <xdr:ext cx="469744" cy="259045"/>
    <xdr:sp macro="" textlink="">
      <xdr:nvSpPr>
        <xdr:cNvPr id="722" name="テキスト ボックス 721"/>
        <xdr:cNvSpPr txBox="1"/>
      </xdr:nvSpPr>
      <xdr:spPr>
        <a:xfrm>
          <a:off x="20199427" y="658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18161</xdr:rowOff>
    </xdr:from>
    <xdr:to>
      <xdr:col>28</xdr:col>
      <xdr:colOff>314325</xdr:colOff>
      <xdr:row>35</xdr:row>
      <xdr:rowOff>156464</xdr:rowOff>
    </xdr:to>
    <xdr:cxnSp macro="">
      <xdr:nvCxnSpPr>
        <xdr:cNvPr id="723" name="直線コネクタ 722"/>
        <xdr:cNvCxnSpPr/>
      </xdr:nvCxnSpPr>
      <xdr:spPr>
        <a:xfrm flipV="1">
          <a:off x="18656300" y="6018911"/>
          <a:ext cx="889000" cy="13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49885</xdr:rowOff>
    </xdr:from>
    <xdr:to>
      <xdr:col>28</xdr:col>
      <xdr:colOff>365125</xdr:colOff>
      <xdr:row>38</xdr:row>
      <xdr:rowOff>151485</xdr:rowOff>
    </xdr:to>
    <xdr:sp macro="" textlink="">
      <xdr:nvSpPr>
        <xdr:cNvPr id="724" name="フローチャート : 判断 723"/>
        <xdr:cNvSpPr/>
      </xdr:nvSpPr>
      <xdr:spPr>
        <a:xfrm>
          <a:off x="19494500" y="656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142612</xdr:rowOff>
    </xdr:from>
    <xdr:ext cx="469744" cy="259045"/>
    <xdr:sp macro="" textlink="">
      <xdr:nvSpPr>
        <xdr:cNvPr id="725" name="テキスト ボックス 724"/>
        <xdr:cNvSpPr txBox="1"/>
      </xdr:nvSpPr>
      <xdr:spPr>
        <a:xfrm>
          <a:off x="19310427" y="665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2337</xdr:rowOff>
    </xdr:from>
    <xdr:to>
      <xdr:col>27</xdr:col>
      <xdr:colOff>161925</xdr:colOff>
      <xdr:row>38</xdr:row>
      <xdr:rowOff>103937</xdr:rowOff>
    </xdr:to>
    <xdr:sp macro="" textlink="">
      <xdr:nvSpPr>
        <xdr:cNvPr id="726" name="フローチャート : 判断 725"/>
        <xdr:cNvSpPr/>
      </xdr:nvSpPr>
      <xdr:spPr>
        <a:xfrm>
          <a:off x="18605500" y="651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95064</xdr:rowOff>
    </xdr:from>
    <xdr:ext cx="469744" cy="259045"/>
    <xdr:sp macro="" textlink="">
      <xdr:nvSpPr>
        <xdr:cNvPr id="727" name="テキスト ボックス 726"/>
        <xdr:cNvSpPr txBox="1"/>
      </xdr:nvSpPr>
      <xdr:spPr>
        <a:xfrm>
          <a:off x="18421427" y="661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163652</xdr:rowOff>
    </xdr:from>
    <xdr:to>
      <xdr:col>32</xdr:col>
      <xdr:colOff>238125</xdr:colOff>
      <xdr:row>39</xdr:row>
      <xdr:rowOff>93802</xdr:rowOff>
    </xdr:to>
    <xdr:sp macro="" textlink="">
      <xdr:nvSpPr>
        <xdr:cNvPr id="733" name="円/楕円 732"/>
        <xdr:cNvSpPr/>
      </xdr:nvSpPr>
      <xdr:spPr>
        <a:xfrm>
          <a:off x="22110700" y="66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78579</xdr:rowOff>
    </xdr:from>
    <xdr:ext cx="313932" cy="259045"/>
    <xdr:sp macro="" textlink="">
      <xdr:nvSpPr>
        <xdr:cNvPr id="734" name="投資及び出資金該当値テキスト"/>
        <xdr:cNvSpPr txBox="1"/>
      </xdr:nvSpPr>
      <xdr:spPr>
        <a:xfrm>
          <a:off x="22212300" y="65936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164109</xdr:rowOff>
    </xdr:from>
    <xdr:to>
      <xdr:col>31</xdr:col>
      <xdr:colOff>85725</xdr:colOff>
      <xdr:row>39</xdr:row>
      <xdr:rowOff>94259</xdr:rowOff>
    </xdr:to>
    <xdr:sp macro="" textlink="">
      <xdr:nvSpPr>
        <xdr:cNvPr id="735" name="円/楕円 734"/>
        <xdr:cNvSpPr/>
      </xdr:nvSpPr>
      <xdr:spPr>
        <a:xfrm>
          <a:off x="21272500" y="66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85386</xdr:rowOff>
    </xdr:from>
    <xdr:ext cx="313932" cy="259045"/>
    <xdr:sp macro="" textlink="">
      <xdr:nvSpPr>
        <xdr:cNvPr id="736" name="テキスト ボックス 735"/>
        <xdr:cNvSpPr txBox="1"/>
      </xdr:nvSpPr>
      <xdr:spPr>
        <a:xfrm>
          <a:off x="21166333" y="6771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41961</xdr:rowOff>
    </xdr:from>
    <xdr:to>
      <xdr:col>29</xdr:col>
      <xdr:colOff>568325</xdr:colOff>
      <xdr:row>35</xdr:row>
      <xdr:rowOff>143561</xdr:rowOff>
    </xdr:to>
    <xdr:sp macro="" textlink="">
      <xdr:nvSpPr>
        <xdr:cNvPr id="737" name="円/楕円 736"/>
        <xdr:cNvSpPr/>
      </xdr:nvSpPr>
      <xdr:spPr>
        <a:xfrm>
          <a:off x="20383500" y="604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160088</xdr:rowOff>
    </xdr:from>
    <xdr:ext cx="469744" cy="259045"/>
    <xdr:sp macro="" textlink="">
      <xdr:nvSpPr>
        <xdr:cNvPr id="738" name="テキスト ボックス 737"/>
        <xdr:cNvSpPr txBox="1"/>
      </xdr:nvSpPr>
      <xdr:spPr>
        <a:xfrm>
          <a:off x="20199427" y="581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8,366</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138811</xdr:rowOff>
    </xdr:from>
    <xdr:to>
      <xdr:col>28</xdr:col>
      <xdr:colOff>365125</xdr:colOff>
      <xdr:row>35</xdr:row>
      <xdr:rowOff>68961</xdr:rowOff>
    </xdr:to>
    <xdr:sp macro="" textlink="">
      <xdr:nvSpPr>
        <xdr:cNvPr id="739" name="円/楕円 738"/>
        <xdr:cNvSpPr/>
      </xdr:nvSpPr>
      <xdr:spPr>
        <a:xfrm>
          <a:off x="19494500" y="596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85488</xdr:rowOff>
    </xdr:from>
    <xdr:ext cx="469744" cy="259045"/>
    <xdr:sp macro="" textlink="">
      <xdr:nvSpPr>
        <xdr:cNvPr id="740" name="テキスト ボックス 739"/>
        <xdr:cNvSpPr txBox="1"/>
      </xdr:nvSpPr>
      <xdr:spPr>
        <a:xfrm>
          <a:off x="19310427" y="574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9,345</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105664</xdr:rowOff>
    </xdr:from>
    <xdr:to>
      <xdr:col>27</xdr:col>
      <xdr:colOff>161925</xdr:colOff>
      <xdr:row>36</xdr:row>
      <xdr:rowOff>35814</xdr:rowOff>
    </xdr:to>
    <xdr:sp macro="" textlink="">
      <xdr:nvSpPr>
        <xdr:cNvPr id="741" name="円/楕円 740"/>
        <xdr:cNvSpPr/>
      </xdr:nvSpPr>
      <xdr:spPr>
        <a:xfrm>
          <a:off x="18605500" y="610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52341</xdr:rowOff>
    </xdr:from>
    <xdr:ext cx="469744" cy="259045"/>
    <xdr:sp macro="" textlink="">
      <xdr:nvSpPr>
        <xdr:cNvPr id="742" name="テキスト ボックス 741"/>
        <xdr:cNvSpPr txBox="1"/>
      </xdr:nvSpPr>
      <xdr:spPr>
        <a:xfrm>
          <a:off x="18421427" y="588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8" name="テキスト ボックス 75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0" name="テキスト ボックス 75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2" name="テキスト ボックス 76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66281</xdr:rowOff>
    </xdr:from>
    <xdr:to>
      <xdr:col>32</xdr:col>
      <xdr:colOff>186689</xdr:colOff>
      <xdr:row>59</xdr:row>
      <xdr:rowOff>44450</xdr:rowOff>
    </xdr:to>
    <xdr:cxnSp macro="">
      <xdr:nvCxnSpPr>
        <xdr:cNvPr id="766" name="直線コネクタ 765"/>
        <xdr:cNvCxnSpPr/>
      </xdr:nvCxnSpPr>
      <xdr:spPr>
        <a:xfrm flipV="1">
          <a:off x="22159595" y="8810231"/>
          <a:ext cx="1269" cy="134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12958</xdr:rowOff>
    </xdr:from>
    <xdr:ext cx="534377" cy="259045"/>
    <xdr:sp macro="" textlink="">
      <xdr:nvSpPr>
        <xdr:cNvPr id="769" name="貸付金最大値テキスト"/>
        <xdr:cNvSpPr txBox="1"/>
      </xdr:nvSpPr>
      <xdr:spPr>
        <a:xfrm>
          <a:off x="22212300" y="858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70,854</a:t>
          </a:r>
          <a:endParaRPr kumimoji="1" lang="ja-JP" altLang="en-US" sz="1000" b="1">
            <a:latin typeface="ＭＳ Ｐゴシック"/>
          </a:endParaRPr>
        </a:p>
      </xdr:txBody>
    </xdr:sp>
    <xdr:clientData/>
  </xdr:oneCellAnchor>
  <xdr:twoCellAnchor>
    <xdr:from>
      <xdr:col>32</xdr:col>
      <xdr:colOff>98425</xdr:colOff>
      <xdr:row>51</xdr:row>
      <xdr:rowOff>66281</xdr:rowOff>
    </xdr:from>
    <xdr:to>
      <xdr:col>32</xdr:col>
      <xdr:colOff>276225</xdr:colOff>
      <xdr:row>51</xdr:row>
      <xdr:rowOff>66281</xdr:rowOff>
    </xdr:to>
    <xdr:cxnSp macro="">
      <xdr:nvCxnSpPr>
        <xdr:cNvPr id="770" name="直線コネクタ 769"/>
        <xdr:cNvCxnSpPr/>
      </xdr:nvCxnSpPr>
      <xdr:spPr>
        <a:xfrm>
          <a:off x="22072600" y="881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127603</xdr:rowOff>
    </xdr:from>
    <xdr:to>
      <xdr:col>32</xdr:col>
      <xdr:colOff>187325</xdr:colOff>
      <xdr:row>58</xdr:row>
      <xdr:rowOff>138043</xdr:rowOff>
    </xdr:to>
    <xdr:cxnSp macro="">
      <xdr:nvCxnSpPr>
        <xdr:cNvPr id="771" name="直線コネクタ 770"/>
        <xdr:cNvCxnSpPr/>
      </xdr:nvCxnSpPr>
      <xdr:spPr>
        <a:xfrm>
          <a:off x="21323300" y="10071703"/>
          <a:ext cx="8382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87203</xdr:rowOff>
    </xdr:from>
    <xdr:ext cx="469744" cy="259045"/>
    <xdr:sp macro="" textlink="">
      <xdr:nvSpPr>
        <xdr:cNvPr id="772" name="貸付金平均値テキスト"/>
        <xdr:cNvSpPr txBox="1"/>
      </xdr:nvSpPr>
      <xdr:spPr>
        <a:xfrm>
          <a:off x="22212300" y="9859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64326</xdr:rowOff>
    </xdr:from>
    <xdr:to>
      <xdr:col>32</xdr:col>
      <xdr:colOff>238125</xdr:colOff>
      <xdr:row>58</xdr:row>
      <xdr:rowOff>165926</xdr:rowOff>
    </xdr:to>
    <xdr:sp macro="" textlink="">
      <xdr:nvSpPr>
        <xdr:cNvPr id="773" name="フローチャート : 判断 772"/>
        <xdr:cNvSpPr/>
      </xdr:nvSpPr>
      <xdr:spPr>
        <a:xfrm>
          <a:off x="22110700" y="1000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127603</xdr:rowOff>
    </xdr:from>
    <xdr:to>
      <xdr:col>31</xdr:col>
      <xdr:colOff>34925</xdr:colOff>
      <xdr:row>58</xdr:row>
      <xdr:rowOff>127736</xdr:rowOff>
    </xdr:to>
    <xdr:cxnSp macro="">
      <xdr:nvCxnSpPr>
        <xdr:cNvPr id="774" name="直線コネクタ 773"/>
        <xdr:cNvCxnSpPr/>
      </xdr:nvCxnSpPr>
      <xdr:spPr>
        <a:xfrm flipV="1">
          <a:off x="20434300" y="10071703"/>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68040</xdr:rowOff>
    </xdr:from>
    <xdr:to>
      <xdr:col>31</xdr:col>
      <xdr:colOff>85725</xdr:colOff>
      <xdr:row>58</xdr:row>
      <xdr:rowOff>169640</xdr:rowOff>
    </xdr:to>
    <xdr:sp macro="" textlink="">
      <xdr:nvSpPr>
        <xdr:cNvPr id="775" name="フローチャート : 判断 774"/>
        <xdr:cNvSpPr/>
      </xdr:nvSpPr>
      <xdr:spPr>
        <a:xfrm>
          <a:off x="21272500" y="100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14717</xdr:rowOff>
    </xdr:from>
    <xdr:ext cx="469744" cy="259045"/>
    <xdr:sp macro="" textlink="">
      <xdr:nvSpPr>
        <xdr:cNvPr id="776" name="テキスト ボックス 775"/>
        <xdr:cNvSpPr txBox="1"/>
      </xdr:nvSpPr>
      <xdr:spPr>
        <a:xfrm>
          <a:off x="21088427" y="978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122479</xdr:rowOff>
    </xdr:from>
    <xdr:to>
      <xdr:col>29</xdr:col>
      <xdr:colOff>517525</xdr:colOff>
      <xdr:row>58</xdr:row>
      <xdr:rowOff>127736</xdr:rowOff>
    </xdr:to>
    <xdr:cxnSp macro="">
      <xdr:nvCxnSpPr>
        <xdr:cNvPr id="777" name="直線コネクタ 776"/>
        <xdr:cNvCxnSpPr/>
      </xdr:nvCxnSpPr>
      <xdr:spPr>
        <a:xfrm>
          <a:off x="19545300" y="10066579"/>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62516</xdr:rowOff>
    </xdr:from>
    <xdr:to>
      <xdr:col>29</xdr:col>
      <xdr:colOff>568325</xdr:colOff>
      <xdr:row>58</xdr:row>
      <xdr:rowOff>164116</xdr:rowOff>
    </xdr:to>
    <xdr:sp macro="" textlink="">
      <xdr:nvSpPr>
        <xdr:cNvPr id="778" name="フローチャート : 判断 777"/>
        <xdr:cNvSpPr/>
      </xdr:nvSpPr>
      <xdr:spPr>
        <a:xfrm>
          <a:off x="20383500" y="100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9193</xdr:rowOff>
    </xdr:from>
    <xdr:ext cx="469744" cy="259045"/>
    <xdr:sp macro="" textlink="">
      <xdr:nvSpPr>
        <xdr:cNvPr id="779" name="テキスト ボックス 778"/>
        <xdr:cNvSpPr txBox="1"/>
      </xdr:nvSpPr>
      <xdr:spPr>
        <a:xfrm>
          <a:off x="20199427" y="978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122479</xdr:rowOff>
    </xdr:from>
    <xdr:to>
      <xdr:col>28</xdr:col>
      <xdr:colOff>314325</xdr:colOff>
      <xdr:row>58</xdr:row>
      <xdr:rowOff>129527</xdr:rowOff>
    </xdr:to>
    <xdr:cxnSp macro="">
      <xdr:nvCxnSpPr>
        <xdr:cNvPr id="780" name="直線コネクタ 779"/>
        <xdr:cNvCxnSpPr/>
      </xdr:nvCxnSpPr>
      <xdr:spPr>
        <a:xfrm flipV="1">
          <a:off x="18656300" y="10066579"/>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58820</xdr:rowOff>
    </xdr:from>
    <xdr:to>
      <xdr:col>28</xdr:col>
      <xdr:colOff>365125</xdr:colOff>
      <xdr:row>58</xdr:row>
      <xdr:rowOff>160420</xdr:rowOff>
    </xdr:to>
    <xdr:sp macro="" textlink="">
      <xdr:nvSpPr>
        <xdr:cNvPr id="781" name="フローチャート : 判断 780"/>
        <xdr:cNvSpPr/>
      </xdr:nvSpPr>
      <xdr:spPr>
        <a:xfrm>
          <a:off x="19494500" y="1000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5497</xdr:rowOff>
    </xdr:from>
    <xdr:ext cx="469744" cy="259045"/>
    <xdr:sp macro="" textlink="">
      <xdr:nvSpPr>
        <xdr:cNvPr id="782" name="テキスト ボックス 781"/>
        <xdr:cNvSpPr txBox="1"/>
      </xdr:nvSpPr>
      <xdr:spPr>
        <a:xfrm>
          <a:off x="19310427" y="977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58001</xdr:rowOff>
    </xdr:from>
    <xdr:to>
      <xdr:col>27</xdr:col>
      <xdr:colOff>161925</xdr:colOff>
      <xdr:row>58</xdr:row>
      <xdr:rowOff>159601</xdr:rowOff>
    </xdr:to>
    <xdr:sp macro="" textlink="">
      <xdr:nvSpPr>
        <xdr:cNvPr id="783" name="フローチャート : 判断 782"/>
        <xdr:cNvSpPr/>
      </xdr:nvSpPr>
      <xdr:spPr>
        <a:xfrm>
          <a:off x="18605500" y="100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4678</xdr:rowOff>
    </xdr:from>
    <xdr:ext cx="469744" cy="259045"/>
    <xdr:sp macro="" textlink="">
      <xdr:nvSpPr>
        <xdr:cNvPr id="784" name="テキスト ボックス 783"/>
        <xdr:cNvSpPr txBox="1"/>
      </xdr:nvSpPr>
      <xdr:spPr>
        <a:xfrm>
          <a:off x="18421427" y="977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87243</xdr:rowOff>
    </xdr:from>
    <xdr:to>
      <xdr:col>32</xdr:col>
      <xdr:colOff>238125</xdr:colOff>
      <xdr:row>59</xdr:row>
      <xdr:rowOff>17393</xdr:rowOff>
    </xdr:to>
    <xdr:sp macro="" textlink="">
      <xdr:nvSpPr>
        <xdr:cNvPr id="790" name="円/楕円 789"/>
        <xdr:cNvSpPr/>
      </xdr:nvSpPr>
      <xdr:spPr>
        <a:xfrm>
          <a:off x="22110700" y="1003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42753</xdr:rowOff>
    </xdr:from>
    <xdr:ext cx="469744" cy="259045"/>
    <xdr:sp macro="" textlink="">
      <xdr:nvSpPr>
        <xdr:cNvPr id="791" name="貸付金該当値テキスト"/>
        <xdr:cNvSpPr txBox="1"/>
      </xdr:nvSpPr>
      <xdr:spPr>
        <a:xfrm>
          <a:off x="22212300" y="9986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76803</xdr:rowOff>
    </xdr:from>
    <xdr:to>
      <xdr:col>31</xdr:col>
      <xdr:colOff>85725</xdr:colOff>
      <xdr:row>59</xdr:row>
      <xdr:rowOff>6953</xdr:rowOff>
    </xdr:to>
    <xdr:sp macro="" textlink="">
      <xdr:nvSpPr>
        <xdr:cNvPr id="792" name="円/楕円 791"/>
        <xdr:cNvSpPr/>
      </xdr:nvSpPr>
      <xdr:spPr>
        <a:xfrm>
          <a:off x="21272500" y="1002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169530</xdr:rowOff>
    </xdr:from>
    <xdr:ext cx="469744" cy="259045"/>
    <xdr:sp macro="" textlink="">
      <xdr:nvSpPr>
        <xdr:cNvPr id="793" name="テキスト ボックス 792"/>
        <xdr:cNvSpPr txBox="1"/>
      </xdr:nvSpPr>
      <xdr:spPr>
        <a:xfrm>
          <a:off x="21088427" y="1011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76936</xdr:rowOff>
    </xdr:from>
    <xdr:to>
      <xdr:col>29</xdr:col>
      <xdr:colOff>568325</xdr:colOff>
      <xdr:row>59</xdr:row>
      <xdr:rowOff>7086</xdr:rowOff>
    </xdr:to>
    <xdr:sp macro="" textlink="">
      <xdr:nvSpPr>
        <xdr:cNvPr id="794" name="円/楕円 793"/>
        <xdr:cNvSpPr/>
      </xdr:nvSpPr>
      <xdr:spPr>
        <a:xfrm>
          <a:off x="20383500" y="1002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169663</xdr:rowOff>
    </xdr:from>
    <xdr:ext cx="469744" cy="259045"/>
    <xdr:sp macro="" textlink="">
      <xdr:nvSpPr>
        <xdr:cNvPr id="795" name="テキスト ボックス 794"/>
        <xdr:cNvSpPr txBox="1"/>
      </xdr:nvSpPr>
      <xdr:spPr>
        <a:xfrm>
          <a:off x="20199427" y="101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71679</xdr:rowOff>
    </xdr:from>
    <xdr:to>
      <xdr:col>28</xdr:col>
      <xdr:colOff>365125</xdr:colOff>
      <xdr:row>59</xdr:row>
      <xdr:rowOff>1829</xdr:rowOff>
    </xdr:to>
    <xdr:sp macro="" textlink="">
      <xdr:nvSpPr>
        <xdr:cNvPr id="796" name="円/楕円 795"/>
        <xdr:cNvSpPr/>
      </xdr:nvSpPr>
      <xdr:spPr>
        <a:xfrm>
          <a:off x="19494500" y="1001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164406</xdr:rowOff>
    </xdr:from>
    <xdr:ext cx="469744" cy="259045"/>
    <xdr:sp macro="" textlink="">
      <xdr:nvSpPr>
        <xdr:cNvPr id="797" name="テキスト ボックス 796"/>
        <xdr:cNvSpPr txBox="1"/>
      </xdr:nvSpPr>
      <xdr:spPr>
        <a:xfrm>
          <a:off x="19310427" y="1010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78727</xdr:rowOff>
    </xdr:from>
    <xdr:to>
      <xdr:col>27</xdr:col>
      <xdr:colOff>161925</xdr:colOff>
      <xdr:row>59</xdr:row>
      <xdr:rowOff>8877</xdr:rowOff>
    </xdr:to>
    <xdr:sp macro="" textlink="">
      <xdr:nvSpPr>
        <xdr:cNvPr id="798" name="円/楕円 797"/>
        <xdr:cNvSpPr/>
      </xdr:nvSpPr>
      <xdr:spPr>
        <a:xfrm>
          <a:off x="18605500" y="1002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4</xdr:rowOff>
    </xdr:from>
    <xdr:ext cx="469744" cy="259045"/>
    <xdr:sp macro="" textlink="">
      <xdr:nvSpPr>
        <xdr:cNvPr id="799" name="テキスト ボックス 798"/>
        <xdr:cNvSpPr txBox="1"/>
      </xdr:nvSpPr>
      <xdr:spPr>
        <a:xfrm>
          <a:off x="18421427" y="1011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0" name="テキスト ボックス 80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1" name="直線コネクタ 81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2" name="テキスト ボックス 81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3" name="直線コネクタ 81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4" name="テキスト ボックス 81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5" name="直線コネクタ 81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6" name="テキスト ボックス 81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7" name="直線コネクタ 81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8" name="テキスト ボックス 81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9" name="直線コネクタ 81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0" name="テキスト ボックス 81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140157</xdr:rowOff>
    </xdr:from>
    <xdr:to>
      <xdr:col>32</xdr:col>
      <xdr:colOff>186689</xdr:colOff>
      <xdr:row>79</xdr:row>
      <xdr:rowOff>123774</xdr:rowOff>
    </xdr:to>
    <xdr:cxnSp macro="">
      <xdr:nvCxnSpPr>
        <xdr:cNvPr id="824" name="直線コネクタ 823"/>
        <xdr:cNvCxnSpPr/>
      </xdr:nvCxnSpPr>
      <xdr:spPr>
        <a:xfrm flipV="1">
          <a:off x="22159595" y="12141657"/>
          <a:ext cx="1269" cy="152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127601</xdr:rowOff>
    </xdr:from>
    <xdr:ext cx="534377" cy="259045"/>
    <xdr:sp macro="" textlink="">
      <xdr:nvSpPr>
        <xdr:cNvPr id="825" name="繰出金最小値テキスト"/>
        <xdr:cNvSpPr txBox="1"/>
      </xdr:nvSpPr>
      <xdr:spPr>
        <a:xfrm>
          <a:off x="22212300" y="1367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23,754</a:t>
          </a:r>
          <a:endParaRPr kumimoji="1" lang="ja-JP" altLang="en-US" sz="1000" b="1">
            <a:latin typeface="ＭＳ Ｐゴシック"/>
          </a:endParaRPr>
        </a:p>
      </xdr:txBody>
    </xdr:sp>
    <xdr:clientData/>
  </xdr:oneCellAnchor>
  <xdr:twoCellAnchor>
    <xdr:from>
      <xdr:col>32</xdr:col>
      <xdr:colOff>98425</xdr:colOff>
      <xdr:row>79</xdr:row>
      <xdr:rowOff>123774</xdr:rowOff>
    </xdr:from>
    <xdr:to>
      <xdr:col>32</xdr:col>
      <xdr:colOff>276225</xdr:colOff>
      <xdr:row>79</xdr:row>
      <xdr:rowOff>123774</xdr:rowOff>
    </xdr:to>
    <xdr:cxnSp macro="">
      <xdr:nvCxnSpPr>
        <xdr:cNvPr id="826" name="直線コネクタ 825"/>
        <xdr:cNvCxnSpPr/>
      </xdr:nvCxnSpPr>
      <xdr:spPr>
        <a:xfrm>
          <a:off x="22072600" y="13668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86834</xdr:rowOff>
    </xdr:from>
    <xdr:ext cx="599010" cy="259045"/>
    <xdr:sp macro="" textlink="">
      <xdr:nvSpPr>
        <xdr:cNvPr id="827" name="繰出金最大値テキスト"/>
        <xdr:cNvSpPr txBox="1"/>
      </xdr:nvSpPr>
      <xdr:spPr>
        <a:xfrm>
          <a:off x="22212300" y="1191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143,964</a:t>
          </a:r>
          <a:endParaRPr kumimoji="1" lang="ja-JP" altLang="en-US" sz="1000" b="1">
            <a:latin typeface="ＭＳ Ｐゴシック"/>
          </a:endParaRPr>
        </a:p>
      </xdr:txBody>
    </xdr:sp>
    <xdr:clientData/>
  </xdr:oneCellAnchor>
  <xdr:twoCellAnchor>
    <xdr:from>
      <xdr:col>32</xdr:col>
      <xdr:colOff>98425</xdr:colOff>
      <xdr:row>70</xdr:row>
      <xdr:rowOff>140157</xdr:rowOff>
    </xdr:from>
    <xdr:to>
      <xdr:col>32</xdr:col>
      <xdr:colOff>276225</xdr:colOff>
      <xdr:row>70</xdr:row>
      <xdr:rowOff>140157</xdr:rowOff>
    </xdr:to>
    <xdr:cxnSp macro="">
      <xdr:nvCxnSpPr>
        <xdr:cNvPr id="828" name="直線コネクタ 827"/>
        <xdr:cNvCxnSpPr/>
      </xdr:nvCxnSpPr>
      <xdr:spPr>
        <a:xfrm>
          <a:off x="22072600" y="1214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101524</xdr:rowOff>
    </xdr:from>
    <xdr:to>
      <xdr:col>32</xdr:col>
      <xdr:colOff>187325</xdr:colOff>
      <xdr:row>76</xdr:row>
      <xdr:rowOff>155460</xdr:rowOff>
    </xdr:to>
    <xdr:cxnSp macro="">
      <xdr:nvCxnSpPr>
        <xdr:cNvPr id="829" name="直線コネクタ 828"/>
        <xdr:cNvCxnSpPr/>
      </xdr:nvCxnSpPr>
      <xdr:spPr>
        <a:xfrm flipV="1">
          <a:off x="21323300" y="13131724"/>
          <a:ext cx="838200" cy="5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152049</xdr:rowOff>
    </xdr:from>
    <xdr:ext cx="534377" cy="259045"/>
    <xdr:sp macro="" textlink="">
      <xdr:nvSpPr>
        <xdr:cNvPr id="830" name="繰出金平均値テキスト"/>
        <xdr:cNvSpPr txBox="1"/>
      </xdr:nvSpPr>
      <xdr:spPr>
        <a:xfrm>
          <a:off x="22212300" y="128393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73,329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129172</xdr:rowOff>
    </xdr:from>
    <xdr:to>
      <xdr:col>32</xdr:col>
      <xdr:colOff>238125</xdr:colOff>
      <xdr:row>76</xdr:row>
      <xdr:rowOff>59322</xdr:rowOff>
    </xdr:to>
    <xdr:sp macro="" textlink="">
      <xdr:nvSpPr>
        <xdr:cNvPr id="831" name="フローチャート : 判断 830"/>
        <xdr:cNvSpPr/>
      </xdr:nvSpPr>
      <xdr:spPr>
        <a:xfrm>
          <a:off x="22110700" y="129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155460</xdr:rowOff>
    </xdr:from>
    <xdr:to>
      <xdr:col>31</xdr:col>
      <xdr:colOff>34925</xdr:colOff>
      <xdr:row>76</xdr:row>
      <xdr:rowOff>157290</xdr:rowOff>
    </xdr:to>
    <xdr:cxnSp macro="">
      <xdr:nvCxnSpPr>
        <xdr:cNvPr id="832" name="直線コネクタ 831"/>
        <xdr:cNvCxnSpPr/>
      </xdr:nvCxnSpPr>
      <xdr:spPr>
        <a:xfrm flipV="1">
          <a:off x="20434300" y="13185660"/>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126212</xdr:rowOff>
    </xdr:from>
    <xdr:to>
      <xdr:col>31</xdr:col>
      <xdr:colOff>85725</xdr:colOff>
      <xdr:row>76</xdr:row>
      <xdr:rowOff>56362</xdr:rowOff>
    </xdr:to>
    <xdr:sp macro="" textlink="">
      <xdr:nvSpPr>
        <xdr:cNvPr id="833" name="フローチャート : 判断 832"/>
        <xdr:cNvSpPr/>
      </xdr:nvSpPr>
      <xdr:spPr>
        <a:xfrm>
          <a:off x="21272500" y="1298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72889</xdr:rowOff>
    </xdr:from>
    <xdr:ext cx="534377" cy="259045"/>
    <xdr:sp macro="" textlink="">
      <xdr:nvSpPr>
        <xdr:cNvPr id="834" name="テキスト ボックス 833"/>
        <xdr:cNvSpPr txBox="1"/>
      </xdr:nvSpPr>
      <xdr:spPr>
        <a:xfrm>
          <a:off x="21056111" y="1276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157290</xdr:rowOff>
    </xdr:from>
    <xdr:to>
      <xdr:col>29</xdr:col>
      <xdr:colOff>517525</xdr:colOff>
      <xdr:row>77</xdr:row>
      <xdr:rowOff>14236</xdr:rowOff>
    </xdr:to>
    <xdr:cxnSp macro="">
      <xdr:nvCxnSpPr>
        <xdr:cNvPr id="835" name="直線コネクタ 834"/>
        <xdr:cNvCxnSpPr/>
      </xdr:nvCxnSpPr>
      <xdr:spPr>
        <a:xfrm flipV="1">
          <a:off x="19545300" y="13187490"/>
          <a:ext cx="889000" cy="2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163767</xdr:rowOff>
    </xdr:from>
    <xdr:to>
      <xdr:col>29</xdr:col>
      <xdr:colOff>568325</xdr:colOff>
      <xdr:row>76</xdr:row>
      <xdr:rowOff>93917</xdr:rowOff>
    </xdr:to>
    <xdr:sp macro="" textlink="">
      <xdr:nvSpPr>
        <xdr:cNvPr id="836" name="フローチャート : 判断 835"/>
        <xdr:cNvSpPr/>
      </xdr:nvSpPr>
      <xdr:spPr>
        <a:xfrm>
          <a:off x="20383500" y="1302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110444</xdr:rowOff>
    </xdr:from>
    <xdr:ext cx="534377" cy="259045"/>
    <xdr:sp macro="" textlink="">
      <xdr:nvSpPr>
        <xdr:cNvPr id="837" name="テキスト ボックス 836"/>
        <xdr:cNvSpPr txBox="1"/>
      </xdr:nvSpPr>
      <xdr:spPr>
        <a:xfrm>
          <a:off x="20167111" y="1279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14236</xdr:rowOff>
    </xdr:from>
    <xdr:to>
      <xdr:col>28</xdr:col>
      <xdr:colOff>314325</xdr:colOff>
      <xdr:row>77</xdr:row>
      <xdr:rowOff>70002</xdr:rowOff>
    </xdr:to>
    <xdr:cxnSp macro="">
      <xdr:nvCxnSpPr>
        <xdr:cNvPr id="838" name="直線コネクタ 837"/>
        <xdr:cNvCxnSpPr/>
      </xdr:nvCxnSpPr>
      <xdr:spPr>
        <a:xfrm flipV="1">
          <a:off x="18656300" y="13215886"/>
          <a:ext cx="889000" cy="5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11545</xdr:rowOff>
    </xdr:from>
    <xdr:to>
      <xdr:col>28</xdr:col>
      <xdr:colOff>365125</xdr:colOff>
      <xdr:row>76</xdr:row>
      <xdr:rowOff>113145</xdr:rowOff>
    </xdr:to>
    <xdr:sp macro="" textlink="">
      <xdr:nvSpPr>
        <xdr:cNvPr id="839" name="フローチャート : 判断 838"/>
        <xdr:cNvSpPr/>
      </xdr:nvSpPr>
      <xdr:spPr>
        <a:xfrm>
          <a:off x="19494500" y="130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129671</xdr:rowOff>
    </xdr:from>
    <xdr:ext cx="534377" cy="259045"/>
    <xdr:sp macro="" textlink="">
      <xdr:nvSpPr>
        <xdr:cNvPr id="840" name="テキスト ボックス 839"/>
        <xdr:cNvSpPr txBox="1"/>
      </xdr:nvSpPr>
      <xdr:spPr>
        <a:xfrm>
          <a:off x="19278111" y="1281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10491</xdr:rowOff>
    </xdr:from>
    <xdr:to>
      <xdr:col>27</xdr:col>
      <xdr:colOff>161925</xdr:colOff>
      <xdr:row>76</xdr:row>
      <xdr:rowOff>112091</xdr:rowOff>
    </xdr:to>
    <xdr:sp macro="" textlink="">
      <xdr:nvSpPr>
        <xdr:cNvPr id="841" name="フローチャート : 判断 840"/>
        <xdr:cNvSpPr/>
      </xdr:nvSpPr>
      <xdr:spPr>
        <a:xfrm>
          <a:off x="18605500" y="1304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128617</xdr:rowOff>
    </xdr:from>
    <xdr:ext cx="534377" cy="259045"/>
    <xdr:sp macro="" textlink="">
      <xdr:nvSpPr>
        <xdr:cNvPr id="842" name="テキスト ボックス 841"/>
        <xdr:cNvSpPr txBox="1"/>
      </xdr:nvSpPr>
      <xdr:spPr>
        <a:xfrm>
          <a:off x="18389111" y="128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69,174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50724</xdr:rowOff>
    </xdr:from>
    <xdr:to>
      <xdr:col>32</xdr:col>
      <xdr:colOff>238125</xdr:colOff>
      <xdr:row>76</xdr:row>
      <xdr:rowOff>152324</xdr:rowOff>
    </xdr:to>
    <xdr:sp macro="" textlink="">
      <xdr:nvSpPr>
        <xdr:cNvPr id="848" name="円/楕円 847"/>
        <xdr:cNvSpPr/>
      </xdr:nvSpPr>
      <xdr:spPr>
        <a:xfrm>
          <a:off x="22110700" y="1308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29151</xdr:rowOff>
    </xdr:from>
    <xdr:ext cx="534377" cy="259045"/>
    <xdr:sp macro="" textlink="">
      <xdr:nvSpPr>
        <xdr:cNvPr id="849" name="繰出金該当値テキスト"/>
        <xdr:cNvSpPr txBox="1"/>
      </xdr:nvSpPr>
      <xdr:spPr>
        <a:xfrm>
          <a:off x="22212300" y="1305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66,006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104660</xdr:rowOff>
    </xdr:from>
    <xdr:to>
      <xdr:col>31</xdr:col>
      <xdr:colOff>85725</xdr:colOff>
      <xdr:row>77</xdr:row>
      <xdr:rowOff>34810</xdr:rowOff>
    </xdr:to>
    <xdr:sp macro="" textlink="">
      <xdr:nvSpPr>
        <xdr:cNvPr id="850" name="円/楕円 849"/>
        <xdr:cNvSpPr/>
      </xdr:nvSpPr>
      <xdr:spPr>
        <a:xfrm>
          <a:off x="21272500" y="13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25937</xdr:rowOff>
    </xdr:from>
    <xdr:ext cx="534377" cy="259045"/>
    <xdr:sp macro="" textlink="">
      <xdr:nvSpPr>
        <xdr:cNvPr id="851" name="テキスト ボックス 850"/>
        <xdr:cNvSpPr txBox="1"/>
      </xdr:nvSpPr>
      <xdr:spPr>
        <a:xfrm>
          <a:off x="21056111" y="1322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61,759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106490</xdr:rowOff>
    </xdr:from>
    <xdr:to>
      <xdr:col>29</xdr:col>
      <xdr:colOff>568325</xdr:colOff>
      <xdr:row>77</xdr:row>
      <xdr:rowOff>36640</xdr:rowOff>
    </xdr:to>
    <xdr:sp macro="" textlink="">
      <xdr:nvSpPr>
        <xdr:cNvPr id="852" name="円/楕円 851"/>
        <xdr:cNvSpPr/>
      </xdr:nvSpPr>
      <xdr:spPr>
        <a:xfrm>
          <a:off x="20383500" y="131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27767</xdr:rowOff>
    </xdr:from>
    <xdr:ext cx="534377" cy="259045"/>
    <xdr:sp macro="" textlink="">
      <xdr:nvSpPr>
        <xdr:cNvPr id="853" name="テキスト ボックス 852"/>
        <xdr:cNvSpPr txBox="1"/>
      </xdr:nvSpPr>
      <xdr:spPr>
        <a:xfrm>
          <a:off x="20167111" y="1322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61,615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134886</xdr:rowOff>
    </xdr:from>
    <xdr:to>
      <xdr:col>28</xdr:col>
      <xdr:colOff>365125</xdr:colOff>
      <xdr:row>77</xdr:row>
      <xdr:rowOff>65036</xdr:rowOff>
    </xdr:to>
    <xdr:sp macro="" textlink="">
      <xdr:nvSpPr>
        <xdr:cNvPr id="854" name="円/楕円 853"/>
        <xdr:cNvSpPr/>
      </xdr:nvSpPr>
      <xdr:spPr>
        <a:xfrm>
          <a:off x="19494500" y="1316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56163</xdr:rowOff>
    </xdr:from>
    <xdr:ext cx="534377" cy="259045"/>
    <xdr:sp macro="" textlink="">
      <xdr:nvSpPr>
        <xdr:cNvPr id="855" name="テキスト ボックス 854"/>
        <xdr:cNvSpPr txBox="1"/>
      </xdr:nvSpPr>
      <xdr:spPr>
        <a:xfrm>
          <a:off x="19278111" y="1325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59,379</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19202</xdr:rowOff>
    </xdr:from>
    <xdr:to>
      <xdr:col>27</xdr:col>
      <xdr:colOff>161925</xdr:colOff>
      <xdr:row>77</xdr:row>
      <xdr:rowOff>120802</xdr:rowOff>
    </xdr:to>
    <xdr:sp macro="" textlink="">
      <xdr:nvSpPr>
        <xdr:cNvPr id="856" name="円/楕円 855"/>
        <xdr:cNvSpPr/>
      </xdr:nvSpPr>
      <xdr:spPr>
        <a:xfrm>
          <a:off x="18605500" y="1322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111929</xdr:rowOff>
    </xdr:from>
    <xdr:ext cx="534377" cy="259045"/>
    <xdr:sp macro="" textlink="">
      <xdr:nvSpPr>
        <xdr:cNvPr id="857" name="テキスト ボックス 856"/>
        <xdr:cNvSpPr txBox="1"/>
      </xdr:nvSpPr>
      <xdr:spPr>
        <a:xfrm>
          <a:off x="18389111" y="1331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54,988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8" name="直線コネクタ 86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9" name="テキスト ボックス 86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0" name="直線コネクタ 86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96</xdr:row>
      <xdr:rowOff>35577</xdr:rowOff>
    </xdr:from>
    <xdr:ext cx="377026" cy="259045"/>
    <xdr:sp macro="" textlink="">
      <xdr:nvSpPr>
        <xdr:cNvPr id="871" name="テキスト ボックス 870"/>
        <xdr:cNvSpPr txBox="1"/>
      </xdr:nvSpPr>
      <xdr:spPr>
        <a:xfrm>
          <a:off x="17910974" y="1649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2" name="直線コネクタ 87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93</xdr:row>
      <xdr:rowOff>168927</xdr:rowOff>
    </xdr:from>
    <xdr:ext cx="377026" cy="259045"/>
    <xdr:sp macro="" textlink="">
      <xdr:nvSpPr>
        <xdr:cNvPr id="873" name="テキスト ボックス 872"/>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4" name="直線コネクタ 87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91</xdr:row>
      <xdr:rowOff>130827</xdr:rowOff>
    </xdr:from>
    <xdr:ext cx="377026" cy="259045"/>
    <xdr:sp macro="" textlink="">
      <xdr:nvSpPr>
        <xdr:cNvPr id="875" name="テキスト ボックス 874"/>
        <xdr:cNvSpPr txBox="1"/>
      </xdr:nvSpPr>
      <xdr:spPr>
        <a:xfrm>
          <a:off x="17910974" y="1573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6" name="直線コネクタ 87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92727</xdr:rowOff>
    </xdr:from>
    <xdr:ext cx="377026" cy="259045"/>
    <xdr:sp macro="" textlink="">
      <xdr:nvSpPr>
        <xdr:cNvPr id="877" name="テキスト ボックス 876"/>
        <xdr:cNvSpPr txBox="1"/>
      </xdr:nvSpPr>
      <xdr:spPr>
        <a:xfrm>
          <a:off x="17910974" y="1535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87</xdr:row>
      <xdr:rowOff>54627</xdr:rowOff>
    </xdr:from>
    <xdr:ext cx="467179" cy="259045"/>
    <xdr:sp macro="" textlink="">
      <xdr:nvSpPr>
        <xdr:cNvPr id="879" name="テキスト ボックス 878"/>
        <xdr:cNvSpPr txBox="1"/>
      </xdr:nvSpPr>
      <xdr:spPr>
        <a:xfrm>
          <a:off x="17820821" y="14970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1" name="直線コネクタ 880"/>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2"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3" name="直線コネクタ 88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4"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5" name="直線コネクタ 88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6" name="直線コネクタ 88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7"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8" name="フローチャート : 判断 887"/>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9" name="直線コネクタ 88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0" name="フローチャート : 判断 889"/>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1" name="テキスト ボックス 890"/>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2" name="直線コネクタ 89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3" name="フローチャート : 判断 892"/>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4" name="テキスト ボックス 893"/>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5" name="直線コネクタ 89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39370</xdr:rowOff>
    </xdr:from>
    <xdr:to>
      <xdr:col>28</xdr:col>
      <xdr:colOff>365125</xdr:colOff>
      <xdr:row>96</xdr:row>
      <xdr:rowOff>140970</xdr:rowOff>
    </xdr:to>
    <xdr:sp macro="" textlink="">
      <xdr:nvSpPr>
        <xdr:cNvPr id="896" name="フローチャート : 判断 895"/>
        <xdr:cNvSpPr/>
      </xdr:nvSpPr>
      <xdr:spPr>
        <a:xfrm>
          <a:off x="19494500" y="1649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94</xdr:row>
      <xdr:rowOff>157497</xdr:rowOff>
    </xdr:from>
    <xdr:ext cx="378565" cy="259045"/>
    <xdr:sp macro="" textlink="">
      <xdr:nvSpPr>
        <xdr:cNvPr id="897" name="テキスト ボックス 896"/>
        <xdr:cNvSpPr txBox="1"/>
      </xdr:nvSpPr>
      <xdr:spPr>
        <a:xfrm>
          <a:off x="19356017" y="16273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52705</xdr:rowOff>
    </xdr:from>
    <xdr:to>
      <xdr:col>27</xdr:col>
      <xdr:colOff>161925</xdr:colOff>
      <xdr:row>90</xdr:row>
      <xdr:rowOff>154305</xdr:rowOff>
    </xdr:to>
    <xdr:sp macro="" textlink="">
      <xdr:nvSpPr>
        <xdr:cNvPr id="898" name="フローチャート : 判断 897"/>
        <xdr:cNvSpPr/>
      </xdr:nvSpPr>
      <xdr:spPr>
        <a:xfrm>
          <a:off x="18605500" y="1548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170832</xdr:rowOff>
    </xdr:from>
    <xdr:ext cx="378565" cy="259045"/>
    <xdr:sp macro="" textlink="">
      <xdr:nvSpPr>
        <xdr:cNvPr id="899" name="テキスト ボックス 898"/>
        <xdr:cNvSpPr txBox="1"/>
      </xdr:nvSpPr>
      <xdr:spPr>
        <a:xfrm>
          <a:off x="18467017" y="15258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5" name="円/楕円 90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6"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7" name="円/楕円 90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8" name="テキスト ボックス 907"/>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9" name="円/楕円 90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0" name="テキスト ボックス 909"/>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1" name="円/楕円 91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12" name="テキスト ボックス 911"/>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3" name="円/楕円 91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4" name="テキスト ボックス 913"/>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年度歳出決算額の</a:t>
          </a:r>
          <a:r>
            <a:rPr kumimoji="1" lang="en-US" altLang="ja-JP" sz="1300">
              <a:latin typeface="ＭＳ Ｐゴシック"/>
            </a:rPr>
            <a:t>1</a:t>
          </a:r>
          <a:r>
            <a:rPr kumimoji="1" lang="ja-JP" altLang="en-US" sz="1300">
              <a:latin typeface="ＭＳ Ｐゴシック"/>
            </a:rPr>
            <a:t>人当たりの額は</a:t>
          </a:r>
          <a:r>
            <a:rPr kumimoji="1" lang="en-US" altLang="ja-JP" sz="1300">
              <a:latin typeface="ＭＳ Ｐゴシック"/>
            </a:rPr>
            <a:t>803,341</a:t>
          </a:r>
          <a:r>
            <a:rPr kumimoji="1" lang="ja-JP" altLang="en-US" sz="1300">
              <a:latin typeface="ＭＳ Ｐゴシック"/>
            </a:rPr>
            <a:t>円となっており、そのうち、普通建設事業費については</a:t>
          </a:r>
          <a:r>
            <a:rPr kumimoji="1" lang="en-US" altLang="ja-JP" sz="1300">
              <a:latin typeface="ＭＳ Ｐゴシック"/>
            </a:rPr>
            <a:t>208,355</a:t>
          </a:r>
          <a:r>
            <a:rPr kumimoji="1" lang="ja-JP" altLang="en-US" sz="1300">
              <a:latin typeface="ＭＳ Ｐゴシック"/>
            </a:rPr>
            <a:t>円で類似団体との比較では</a:t>
          </a:r>
          <a:r>
            <a:rPr kumimoji="1" lang="en-US" altLang="ja-JP" sz="1300">
              <a:latin typeface="ＭＳ Ｐゴシック"/>
            </a:rPr>
            <a:t>1</a:t>
          </a:r>
          <a:r>
            <a:rPr kumimoji="1" lang="ja-JP" altLang="en-US" sz="1300">
              <a:latin typeface="ＭＳ Ｐゴシック"/>
            </a:rPr>
            <a:t>人当たりコストが高くなっていますが、平成</a:t>
          </a:r>
          <a:r>
            <a:rPr kumimoji="1" lang="en-US" altLang="ja-JP" sz="1300">
              <a:latin typeface="ＭＳ Ｐゴシック"/>
            </a:rPr>
            <a:t>27</a:t>
          </a:r>
          <a:r>
            <a:rPr kumimoji="1" lang="ja-JP" altLang="en-US" sz="1300">
              <a:latin typeface="ＭＳ Ｐゴシック"/>
            </a:rPr>
            <a:t>年度においては、漁港整備に伴う衛生管理施設の整備や漁港整備負担金、農業農村の多面的機能の維持・増進を図るための</a:t>
          </a:r>
          <a:r>
            <a:rPr kumimoji="1" lang="ja-JP" altLang="ja-JP" sz="1100">
              <a:solidFill>
                <a:schemeClr val="dk1"/>
              </a:solidFill>
              <a:effectLst/>
              <a:latin typeface="+mn-lt"/>
              <a:ea typeface="+mn-ea"/>
              <a:cs typeface="+mn-cs"/>
            </a:rPr>
            <a:t>多面的機能支払支援事業</a:t>
          </a:r>
          <a:r>
            <a:rPr kumimoji="1" lang="ja-JP" altLang="en-US" sz="1100">
              <a:solidFill>
                <a:schemeClr val="dk1"/>
              </a:solidFill>
              <a:effectLst/>
              <a:latin typeface="+mn-lt"/>
              <a:ea typeface="+mn-ea"/>
              <a:cs typeface="+mn-cs"/>
            </a:rPr>
            <a:t>の実施など、基幹産業の基盤整備事業が重なったことなどから増額となっています。また、公債費については、起債元利償還額が概ね</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億円での推移となっており、１人当たりコストは</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万円前後の状況となっています。引き続き計画的な事業の実施と、一般単独事業債を極力抑制し交付税措置のある起債の活用などにより、財政負担の平準化や健全な財政運営を進めます。</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北海道斜里町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12,019
11,925
737.12
9,888,209
9,655,352
218,085
5,732,941
12,262,460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91.6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30353</xdr:rowOff>
    </xdr:from>
    <xdr:to>
      <xdr:col>6</xdr:col>
      <xdr:colOff>510540</xdr:colOff>
      <xdr:row>39</xdr:row>
      <xdr:rowOff>79883</xdr:rowOff>
    </xdr:to>
    <xdr:cxnSp macro="">
      <xdr:nvCxnSpPr>
        <xdr:cNvPr id="56" name="直線コネクタ 55"/>
        <xdr:cNvCxnSpPr/>
      </xdr:nvCxnSpPr>
      <xdr:spPr>
        <a:xfrm flipV="1">
          <a:off x="4633595" y="5173853"/>
          <a:ext cx="127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83710</xdr:rowOff>
    </xdr:from>
    <xdr:ext cx="469744" cy="259045"/>
    <xdr:sp macro="" textlink="">
      <xdr:nvSpPr>
        <xdr:cNvPr id="57" name="議会費最小値テキスト"/>
        <xdr:cNvSpPr txBox="1"/>
      </xdr:nvSpPr>
      <xdr:spPr>
        <a:xfrm>
          <a:off x="4686300" y="677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5,907</a:t>
          </a:r>
          <a:endParaRPr kumimoji="1" lang="ja-JP" altLang="en-US" sz="1000" b="1">
            <a:latin typeface="ＭＳ Ｐゴシック"/>
          </a:endParaRPr>
        </a:p>
      </xdr:txBody>
    </xdr:sp>
    <xdr:clientData/>
  </xdr:oneCellAnchor>
  <xdr:twoCellAnchor>
    <xdr:from>
      <xdr:col>6</xdr:col>
      <xdr:colOff>422275</xdr:colOff>
      <xdr:row>39</xdr:row>
      <xdr:rowOff>79883</xdr:rowOff>
    </xdr:from>
    <xdr:to>
      <xdr:col>6</xdr:col>
      <xdr:colOff>600075</xdr:colOff>
      <xdr:row>39</xdr:row>
      <xdr:rowOff>79883</xdr:rowOff>
    </xdr:to>
    <xdr:cxnSp macro="">
      <xdr:nvCxnSpPr>
        <xdr:cNvPr id="58" name="直線コネクタ 57"/>
        <xdr:cNvCxnSpPr/>
      </xdr:nvCxnSpPr>
      <xdr:spPr>
        <a:xfrm>
          <a:off x="4546600" y="6766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148480</xdr:rowOff>
    </xdr:from>
    <xdr:ext cx="534377" cy="259045"/>
    <xdr:sp macro="" textlink="">
      <xdr:nvSpPr>
        <xdr:cNvPr id="59" name="議会費最大値テキスト"/>
        <xdr:cNvSpPr txBox="1"/>
      </xdr:nvSpPr>
      <xdr:spPr>
        <a:xfrm>
          <a:off x="4686300" y="494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10,087</a:t>
          </a:r>
          <a:endParaRPr kumimoji="1" lang="ja-JP" altLang="en-US" sz="1000" b="1">
            <a:latin typeface="ＭＳ Ｐゴシック"/>
          </a:endParaRPr>
        </a:p>
      </xdr:txBody>
    </xdr:sp>
    <xdr:clientData/>
  </xdr:oneCellAnchor>
  <xdr:twoCellAnchor>
    <xdr:from>
      <xdr:col>6</xdr:col>
      <xdr:colOff>422275</xdr:colOff>
      <xdr:row>30</xdr:row>
      <xdr:rowOff>30353</xdr:rowOff>
    </xdr:from>
    <xdr:to>
      <xdr:col>6</xdr:col>
      <xdr:colOff>600075</xdr:colOff>
      <xdr:row>30</xdr:row>
      <xdr:rowOff>30353</xdr:rowOff>
    </xdr:to>
    <xdr:cxnSp macro="">
      <xdr:nvCxnSpPr>
        <xdr:cNvPr id="60" name="直線コネクタ 59"/>
        <xdr:cNvCxnSpPr/>
      </xdr:nvCxnSpPr>
      <xdr:spPr>
        <a:xfrm>
          <a:off x="4546600" y="517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49022</xdr:rowOff>
    </xdr:from>
    <xdr:to>
      <xdr:col>6</xdr:col>
      <xdr:colOff>511175</xdr:colOff>
      <xdr:row>35</xdr:row>
      <xdr:rowOff>74930</xdr:rowOff>
    </xdr:to>
    <xdr:cxnSp macro="">
      <xdr:nvCxnSpPr>
        <xdr:cNvPr id="61" name="直線コネクタ 60"/>
        <xdr:cNvCxnSpPr/>
      </xdr:nvCxnSpPr>
      <xdr:spPr>
        <a:xfrm flipV="1">
          <a:off x="3797300" y="5878322"/>
          <a:ext cx="838200" cy="19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42181</xdr:rowOff>
    </xdr:from>
    <xdr:ext cx="469744" cy="259045"/>
    <xdr:sp macro="" textlink="">
      <xdr:nvSpPr>
        <xdr:cNvPr id="62" name="議会費平均値テキスト"/>
        <xdr:cNvSpPr txBox="1"/>
      </xdr:nvSpPr>
      <xdr:spPr>
        <a:xfrm>
          <a:off x="4686300" y="6042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63754</xdr:rowOff>
    </xdr:from>
    <xdr:to>
      <xdr:col>6</xdr:col>
      <xdr:colOff>561975</xdr:colOff>
      <xdr:row>35</xdr:row>
      <xdr:rowOff>165354</xdr:rowOff>
    </xdr:to>
    <xdr:sp macro="" textlink="">
      <xdr:nvSpPr>
        <xdr:cNvPr id="63" name="フローチャート : 判断 62"/>
        <xdr:cNvSpPr/>
      </xdr:nvSpPr>
      <xdr:spPr>
        <a:xfrm>
          <a:off x="4584700" y="606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74930</xdr:rowOff>
    </xdr:from>
    <xdr:to>
      <xdr:col>5</xdr:col>
      <xdr:colOff>358775</xdr:colOff>
      <xdr:row>35</xdr:row>
      <xdr:rowOff>152273</xdr:rowOff>
    </xdr:to>
    <xdr:cxnSp macro="">
      <xdr:nvCxnSpPr>
        <xdr:cNvPr id="64" name="直線コネクタ 63"/>
        <xdr:cNvCxnSpPr/>
      </xdr:nvCxnSpPr>
      <xdr:spPr>
        <a:xfrm flipV="1">
          <a:off x="2908300" y="6075680"/>
          <a:ext cx="889000" cy="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66040</xdr:rowOff>
    </xdr:from>
    <xdr:to>
      <xdr:col>5</xdr:col>
      <xdr:colOff>409575</xdr:colOff>
      <xdr:row>35</xdr:row>
      <xdr:rowOff>167640</xdr:rowOff>
    </xdr:to>
    <xdr:sp macro="" textlink="">
      <xdr:nvSpPr>
        <xdr:cNvPr id="65" name="フローチャート : 判断 64"/>
        <xdr:cNvSpPr/>
      </xdr:nvSpPr>
      <xdr:spPr>
        <a:xfrm>
          <a:off x="3746500" y="60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158767</xdr:rowOff>
    </xdr:from>
    <xdr:ext cx="469744" cy="259045"/>
    <xdr:sp macro="" textlink="">
      <xdr:nvSpPr>
        <xdr:cNvPr id="66" name="テキスト ボックス 65"/>
        <xdr:cNvSpPr txBox="1"/>
      </xdr:nvSpPr>
      <xdr:spPr>
        <a:xfrm>
          <a:off x="3562427" y="615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100457</xdr:rowOff>
    </xdr:from>
    <xdr:to>
      <xdr:col>4</xdr:col>
      <xdr:colOff>155575</xdr:colOff>
      <xdr:row>35</xdr:row>
      <xdr:rowOff>152273</xdr:rowOff>
    </xdr:to>
    <xdr:cxnSp macro="">
      <xdr:nvCxnSpPr>
        <xdr:cNvPr id="67" name="直線コネクタ 66"/>
        <xdr:cNvCxnSpPr/>
      </xdr:nvCxnSpPr>
      <xdr:spPr>
        <a:xfrm>
          <a:off x="2019300" y="6101207"/>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104902</xdr:rowOff>
    </xdr:from>
    <xdr:to>
      <xdr:col>4</xdr:col>
      <xdr:colOff>206375</xdr:colOff>
      <xdr:row>36</xdr:row>
      <xdr:rowOff>35052</xdr:rowOff>
    </xdr:to>
    <xdr:sp macro="" textlink="">
      <xdr:nvSpPr>
        <xdr:cNvPr id="68" name="フローチャート : 判断 67"/>
        <xdr:cNvSpPr/>
      </xdr:nvSpPr>
      <xdr:spPr>
        <a:xfrm>
          <a:off x="2857500" y="61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26179</xdr:rowOff>
    </xdr:from>
    <xdr:ext cx="469744" cy="259045"/>
    <xdr:sp macro="" textlink="">
      <xdr:nvSpPr>
        <xdr:cNvPr id="69" name="テキスト ボックス 68"/>
        <xdr:cNvSpPr txBox="1"/>
      </xdr:nvSpPr>
      <xdr:spPr>
        <a:xfrm>
          <a:off x="2673427" y="61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170180</xdr:rowOff>
    </xdr:from>
    <xdr:to>
      <xdr:col>2</xdr:col>
      <xdr:colOff>638175</xdr:colOff>
      <xdr:row>35</xdr:row>
      <xdr:rowOff>100457</xdr:rowOff>
    </xdr:to>
    <xdr:cxnSp macro="">
      <xdr:nvCxnSpPr>
        <xdr:cNvPr id="70" name="直線コネクタ 69"/>
        <xdr:cNvCxnSpPr/>
      </xdr:nvCxnSpPr>
      <xdr:spPr>
        <a:xfrm>
          <a:off x="1130300" y="5999480"/>
          <a:ext cx="88900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40513</xdr:rowOff>
    </xdr:from>
    <xdr:to>
      <xdr:col>3</xdr:col>
      <xdr:colOff>3175</xdr:colOff>
      <xdr:row>35</xdr:row>
      <xdr:rowOff>142113</xdr:rowOff>
    </xdr:to>
    <xdr:sp macro="" textlink="">
      <xdr:nvSpPr>
        <xdr:cNvPr id="71" name="フローチャート : 判断 70"/>
        <xdr:cNvSpPr/>
      </xdr:nvSpPr>
      <xdr:spPr>
        <a:xfrm>
          <a:off x="1968500" y="60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158640</xdr:rowOff>
    </xdr:from>
    <xdr:ext cx="469744" cy="259045"/>
    <xdr:sp macro="" textlink="">
      <xdr:nvSpPr>
        <xdr:cNvPr id="72" name="テキスト ボックス 71"/>
        <xdr:cNvSpPr txBox="1"/>
      </xdr:nvSpPr>
      <xdr:spPr>
        <a:xfrm>
          <a:off x="1784427" y="581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88900</xdr:rowOff>
    </xdr:from>
    <xdr:to>
      <xdr:col>1</xdr:col>
      <xdr:colOff>485775</xdr:colOff>
      <xdr:row>34</xdr:row>
      <xdr:rowOff>19050</xdr:rowOff>
    </xdr:to>
    <xdr:sp macro="" textlink="">
      <xdr:nvSpPr>
        <xdr:cNvPr id="73" name="フローチャート : 判断 72"/>
        <xdr:cNvSpPr/>
      </xdr:nvSpPr>
      <xdr:spPr>
        <a:xfrm>
          <a:off x="1079500" y="574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35577</xdr:rowOff>
    </xdr:from>
    <xdr:ext cx="469744" cy="259045"/>
    <xdr:sp macro="" textlink="">
      <xdr:nvSpPr>
        <xdr:cNvPr id="74" name="テキスト ボックス 73"/>
        <xdr:cNvSpPr txBox="1"/>
      </xdr:nvSpPr>
      <xdr:spPr>
        <a:xfrm>
          <a:off x="895427" y="552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169672</xdr:rowOff>
    </xdr:from>
    <xdr:to>
      <xdr:col>6</xdr:col>
      <xdr:colOff>561975</xdr:colOff>
      <xdr:row>34</xdr:row>
      <xdr:rowOff>99822</xdr:rowOff>
    </xdr:to>
    <xdr:sp macro="" textlink="">
      <xdr:nvSpPr>
        <xdr:cNvPr id="80" name="円/楕円 79"/>
        <xdr:cNvSpPr/>
      </xdr:nvSpPr>
      <xdr:spPr>
        <a:xfrm>
          <a:off x="4584700" y="582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21099</xdr:rowOff>
    </xdr:from>
    <xdr:ext cx="469744" cy="259045"/>
    <xdr:sp macro="" textlink="">
      <xdr:nvSpPr>
        <xdr:cNvPr id="81" name="議会費該当値テキスト"/>
        <xdr:cNvSpPr txBox="1"/>
      </xdr:nvSpPr>
      <xdr:spPr>
        <a:xfrm>
          <a:off x="4686300" y="567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8,238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24130</xdr:rowOff>
    </xdr:from>
    <xdr:to>
      <xdr:col>5</xdr:col>
      <xdr:colOff>409575</xdr:colOff>
      <xdr:row>35</xdr:row>
      <xdr:rowOff>125730</xdr:rowOff>
    </xdr:to>
    <xdr:sp macro="" textlink="">
      <xdr:nvSpPr>
        <xdr:cNvPr id="82" name="円/楕円 81"/>
        <xdr:cNvSpPr/>
      </xdr:nvSpPr>
      <xdr:spPr>
        <a:xfrm>
          <a:off x="3746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142257</xdr:rowOff>
    </xdr:from>
    <xdr:ext cx="469744" cy="259045"/>
    <xdr:sp macro="" textlink="">
      <xdr:nvSpPr>
        <xdr:cNvPr id="83" name="テキスト ボックス 82"/>
        <xdr:cNvSpPr txBox="1"/>
      </xdr:nvSpPr>
      <xdr:spPr>
        <a:xfrm>
          <a:off x="3562427" y="580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101473</xdr:rowOff>
    </xdr:from>
    <xdr:to>
      <xdr:col>4</xdr:col>
      <xdr:colOff>206375</xdr:colOff>
      <xdr:row>36</xdr:row>
      <xdr:rowOff>31623</xdr:rowOff>
    </xdr:to>
    <xdr:sp macro="" textlink="">
      <xdr:nvSpPr>
        <xdr:cNvPr id="84" name="円/楕円 83"/>
        <xdr:cNvSpPr/>
      </xdr:nvSpPr>
      <xdr:spPr>
        <a:xfrm>
          <a:off x="2857500" y="610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48150</xdr:rowOff>
    </xdr:from>
    <xdr:ext cx="469744" cy="259045"/>
    <xdr:sp macro="" textlink="">
      <xdr:nvSpPr>
        <xdr:cNvPr id="85" name="テキスト ボックス 84"/>
        <xdr:cNvSpPr txBox="1"/>
      </xdr:nvSpPr>
      <xdr:spPr>
        <a:xfrm>
          <a:off x="2673427" y="5877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49657</xdr:rowOff>
    </xdr:from>
    <xdr:to>
      <xdr:col>3</xdr:col>
      <xdr:colOff>3175</xdr:colOff>
      <xdr:row>35</xdr:row>
      <xdr:rowOff>151257</xdr:rowOff>
    </xdr:to>
    <xdr:sp macro="" textlink="">
      <xdr:nvSpPr>
        <xdr:cNvPr id="86" name="円/楕円 85"/>
        <xdr:cNvSpPr/>
      </xdr:nvSpPr>
      <xdr:spPr>
        <a:xfrm>
          <a:off x="1968500" y="605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142384</xdr:rowOff>
    </xdr:from>
    <xdr:ext cx="469744" cy="259045"/>
    <xdr:sp macro="" textlink="">
      <xdr:nvSpPr>
        <xdr:cNvPr id="87" name="テキスト ボックス 86"/>
        <xdr:cNvSpPr txBox="1"/>
      </xdr:nvSpPr>
      <xdr:spPr>
        <a:xfrm>
          <a:off x="1784427" y="614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119380</xdr:rowOff>
    </xdr:from>
    <xdr:to>
      <xdr:col>1</xdr:col>
      <xdr:colOff>485775</xdr:colOff>
      <xdr:row>35</xdr:row>
      <xdr:rowOff>49530</xdr:rowOff>
    </xdr:to>
    <xdr:sp macro="" textlink="">
      <xdr:nvSpPr>
        <xdr:cNvPr id="88" name="円/楕円 87"/>
        <xdr:cNvSpPr/>
      </xdr:nvSpPr>
      <xdr:spPr>
        <a:xfrm>
          <a:off x="1079500" y="59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40657</xdr:rowOff>
    </xdr:from>
    <xdr:ext cx="469744" cy="259045"/>
    <xdr:sp macro="" textlink="">
      <xdr:nvSpPr>
        <xdr:cNvPr id="89" name="テキスト ボックス 88"/>
        <xdr:cNvSpPr txBox="1"/>
      </xdr:nvSpPr>
      <xdr:spPr>
        <a:xfrm>
          <a:off x="8954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151910</xdr:rowOff>
    </xdr:from>
    <xdr:to>
      <xdr:col>6</xdr:col>
      <xdr:colOff>510540</xdr:colOff>
      <xdr:row>58</xdr:row>
      <xdr:rowOff>148676</xdr:rowOff>
    </xdr:to>
    <xdr:cxnSp macro="">
      <xdr:nvCxnSpPr>
        <xdr:cNvPr id="113" name="直線コネクタ 112"/>
        <xdr:cNvCxnSpPr/>
      </xdr:nvCxnSpPr>
      <xdr:spPr>
        <a:xfrm flipV="1">
          <a:off x="4633595" y="8724410"/>
          <a:ext cx="1270" cy="1368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152503</xdr:rowOff>
    </xdr:from>
    <xdr:ext cx="534377" cy="259045"/>
    <xdr:sp macro="" textlink="">
      <xdr:nvSpPr>
        <xdr:cNvPr id="114" name="総務費最小値テキスト"/>
        <xdr:cNvSpPr txBox="1"/>
      </xdr:nvSpPr>
      <xdr:spPr>
        <a:xfrm>
          <a:off x="4686300" y="1009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52,932</a:t>
          </a:r>
          <a:endParaRPr kumimoji="1" lang="ja-JP" altLang="en-US" sz="1000" b="1">
            <a:latin typeface="ＭＳ Ｐゴシック"/>
          </a:endParaRPr>
        </a:p>
      </xdr:txBody>
    </xdr:sp>
    <xdr:clientData/>
  </xdr:oneCellAnchor>
  <xdr:twoCellAnchor>
    <xdr:from>
      <xdr:col>6</xdr:col>
      <xdr:colOff>422275</xdr:colOff>
      <xdr:row>58</xdr:row>
      <xdr:rowOff>148676</xdr:rowOff>
    </xdr:from>
    <xdr:to>
      <xdr:col>6</xdr:col>
      <xdr:colOff>600075</xdr:colOff>
      <xdr:row>58</xdr:row>
      <xdr:rowOff>148676</xdr:rowOff>
    </xdr:to>
    <xdr:cxnSp macro="">
      <xdr:nvCxnSpPr>
        <xdr:cNvPr id="115" name="直線コネクタ 114"/>
        <xdr:cNvCxnSpPr/>
      </xdr:nvCxnSpPr>
      <xdr:spPr>
        <a:xfrm>
          <a:off x="4546600" y="1009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98587</xdr:rowOff>
    </xdr:from>
    <xdr:ext cx="690189" cy="259045"/>
    <xdr:sp macro="" textlink="">
      <xdr:nvSpPr>
        <xdr:cNvPr id="116" name="総務費最大値テキスト"/>
        <xdr:cNvSpPr txBox="1"/>
      </xdr:nvSpPr>
      <xdr:spPr>
        <a:xfrm>
          <a:off x="4686300" y="84996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1,130,386</a:t>
          </a:r>
          <a:endParaRPr kumimoji="1" lang="ja-JP" altLang="en-US" sz="1000" b="1">
            <a:latin typeface="ＭＳ Ｐゴシック"/>
          </a:endParaRPr>
        </a:p>
      </xdr:txBody>
    </xdr:sp>
    <xdr:clientData/>
  </xdr:oneCellAnchor>
  <xdr:twoCellAnchor>
    <xdr:from>
      <xdr:col>6</xdr:col>
      <xdr:colOff>422275</xdr:colOff>
      <xdr:row>50</xdr:row>
      <xdr:rowOff>151910</xdr:rowOff>
    </xdr:from>
    <xdr:to>
      <xdr:col>6</xdr:col>
      <xdr:colOff>600075</xdr:colOff>
      <xdr:row>50</xdr:row>
      <xdr:rowOff>151910</xdr:rowOff>
    </xdr:to>
    <xdr:cxnSp macro="">
      <xdr:nvCxnSpPr>
        <xdr:cNvPr id="117" name="直線コネクタ 116"/>
        <xdr:cNvCxnSpPr/>
      </xdr:nvCxnSpPr>
      <xdr:spPr>
        <a:xfrm>
          <a:off x="4546600" y="872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114794</xdr:rowOff>
    </xdr:from>
    <xdr:to>
      <xdr:col>6</xdr:col>
      <xdr:colOff>511175</xdr:colOff>
      <xdr:row>58</xdr:row>
      <xdr:rowOff>124437</xdr:rowOff>
    </xdr:to>
    <xdr:cxnSp macro="">
      <xdr:nvCxnSpPr>
        <xdr:cNvPr id="118" name="直線コネクタ 117"/>
        <xdr:cNvCxnSpPr/>
      </xdr:nvCxnSpPr>
      <xdr:spPr>
        <a:xfrm flipV="1">
          <a:off x="3797300" y="10058894"/>
          <a:ext cx="838200" cy="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52250</xdr:rowOff>
    </xdr:from>
    <xdr:ext cx="599010" cy="259045"/>
    <xdr:sp macro="" textlink="">
      <xdr:nvSpPr>
        <xdr:cNvPr id="119" name="総務費平均値テキスト"/>
        <xdr:cNvSpPr txBox="1"/>
      </xdr:nvSpPr>
      <xdr:spPr>
        <a:xfrm>
          <a:off x="4686300" y="9824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29373</xdr:rowOff>
    </xdr:from>
    <xdr:to>
      <xdr:col>6</xdr:col>
      <xdr:colOff>561975</xdr:colOff>
      <xdr:row>58</xdr:row>
      <xdr:rowOff>130973</xdr:rowOff>
    </xdr:to>
    <xdr:sp macro="" textlink="">
      <xdr:nvSpPr>
        <xdr:cNvPr id="120" name="フローチャート : 判断 119"/>
        <xdr:cNvSpPr/>
      </xdr:nvSpPr>
      <xdr:spPr>
        <a:xfrm>
          <a:off x="4584700" y="9973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89664</xdr:rowOff>
    </xdr:from>
    <xdr:to>
      <xdr:col>5</xdr:col>
      <xdr:colOff>358775</xdr:colOff>
      <xdr:row>58</xdr:row>
      <xdr:rowOff>124437</xdr:rowOff>
    </xdr:to>
    <xdr:cxnSp macro="">
      <xdr:nvCxnSpPr>
        <xdr:cNvPr id="121" name="直線コネクタ 120"/>
        <xdr:cNvCxnSpPr/>
      </xdr:nvCxnSpPr>
      <xdr:spPr>
        <a:xfrm>
          <a:off x="2908300" y="10033764"/>
          <a:ext cx="889000" cy="3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23892</xdr:rowOff>
    </xdr:from>
    <xdr:to>
      <xdr:col>5</xdr:col>
      <xdr:colOff>409575</xdr:colOff>
      <xdr:row>58</xdr:row>
      <xdr:rowOff>125492</xdr:rowOff>
    </xdr:to>
    <xdr:sp macro="" textlink="">
      <xdr:nvSpPr>
        <xdr:cNvPr id="122" name="フローチャート : 判断 121"/>
        <xdr:cNvSpPr/>
      </xdr:nvSpPr>
      <xdr:spPr>
        <a:xfrm>
          <a:off x="3746500" y="99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142019</xdr:rowOff>
    </xdr:from>
    <xdr:ext cx="599010" cy="259045"/>
    <xdr:sp macro="" textlink="">
      <xdr:nvSpPr>
        <xdr:cNvPr id="123" name="テキスト ボックス 122"/>
        <xdr:cNvSpPr txBox="1"/>
      </xdr:nvSpPr>
      <xdr:spPr>
        <a:xfrm>
          <a:off x="3497794" y="974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89664</xdr:rowOff>
    </xdr:from>
    <xdr:to>
      <xdr:col>4</xdr:col>
      <xdr:colOff>155575</xdr:colOff>
      <xdr:row>58</xdr:row>
      <xdr:rowOff>136322</xdr:rowOff>
    </xdr:to>
    <xdr:cxnSp macro="">
      <xdr:nvCxnSpPr>
        <xdr:cNvPr id="124" name="直線コネクタ 123"/>
        <xdr:cNvCxnSpPr/>
      </xdr:nvCxnSpPr>
      <xdr:spPr>
        <a:xfrm flipV="1">
          <a:off x="2019300" y="10033764"/>
          <a:ext cx="889000" cy="4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20787</xdr:rowOff>
    </xdr:from>
    <xdr:to>
      <xdr:col>4</xdr:col>
      <xdr:colOff>206375</xdr:colOff>
      <xdr:row>58</xdr:row>
      <xdr:rowOff>122387</xdr:rowOff>
    </xdr:to>
    <xdr:sp macro="" textlink="">
      <xdr:nvSpPr>
        <xdr:cNvPr id="125" name="フローチャート : 判断 124"/>
        <xdr:cNvSpPr/>
      </xdr:nvSpPr>
      <xdr:spPr>
        <a:xfrm>
          <a:off x="2857500" y="996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138914</xdr:rowOff>
    </xdr:from>
    <xdr:ext cx="599010" cy="259045"/>
    <xdr:sp macro="" textlink="">
      <xdr:nvSpPr>
        <xdr:cNvPr id="126" name="テキスト ボックス 125"/>
        <xdr:cNvSpPr txBox="1"/>
      </xdr:nvSpPr>
      <xdr:spPr>
        <a:xfrm>
          <a:off x="2608794" y="974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130261</xdr:rowOff>
    </xdr:from>
    <xdr:to>
      <xdr:col>2</xdr:col>
      <xdr:colOff>638175</xdr:colOff>
      <xdr:row>58</xdr:row>
      <xdr:rowOff>136322</xdr:rowOff>
    </xdr:to>
    <xdr:cxnSp macro="">
      <xdr:nvCxnSpPr>
        <xdr:cNvPr id="127" name="直線コネクタ 126"/>
        <xdr:cNvCxnSpPr/>
      </xdr:nvCxnSpPr>
      <xdr:spPr>
        <a:xfrm>
          <a:off x="1130300" y="10074361"/>
          <a:ext cx="889000" cy="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34959</xdr:rowOff>
    </xdr:from>
    <xdr:to>
      <xdr:col>3</xdr:col>
      <xdr:colOff>3175</xdr:colOff>
      <xdr:row>58</xdr:row>
      <xdr:rowOff>136559</xdr:rowOff>
    </xdr:to>
    <xdr:sp macro="" textlink="">
      <xdr:nvSpPr>
        <xdr:cNvPr id="128" name="フローチャート : 判断 127"/>
        <xdr:cNvSpPr/>
      </xdr:nvSpPr>
      <xdr:spPr>
        <a:xfrm>
          <a:off x="1968500" y="997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153086</xdr:rowOff>
    </xdr:from>
    <xdr:ext cx="599010" cy="259045"/>
    <xdr:sp macro="" textlink="">
      <xdr:nvSpPr>
        <xdr:cNvPr id="129" name="テキスト ボックス 128"/>
        <xdr:cNvSpPr txBox="1"/>
      </xdr:nvSpPr>
      <xdr:spPr>
        <a:xfrm>
          <a:off x="1719794" y="975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29906</xdr:rowOff>
    </xdr:from>
    <xdr:to>
      <xdr:col>1</xdr:col>
      <xdr:colOff>485775</xdr:colOff>
      <xdr:row>58</xdr:row>
      <xdr:rowOff>131506</xdr:rowOff>
    </xdr:to>
    <xdr:sp macro="" textlink="">
      <xdr:nvSpPr>
        <xdr:cNvPr id="130" name="フローチャート : 判断 129"/>
        <xdr:cNvSpPr/>
      </xdr:nvSpPr>
      <xdr:spPr>
        <a:xfrm>
          <a:off x="1079500" y="997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148033</xdr:rowOff>
    </xdr:from>
    <xdr:ext cx="599010" cy="259045"/>
    <xdr:sp macro="" textlink="">
      <xdr:nvSpPr>
        <xdr:cNvPr id="131" name="テキスト ボックス 130"/>
        <xdr:cNvSpPr txBox="1"/>
      </xdr:nvSpPr>
      <xdr:spPr>
        <a:xfrm>
          <a:off x="830794" y="974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63994</xdr:rowOff>
    </xdr:from>
    <xdr:to>
      <xdr:col>6</xdr:col>
      <xdr:colOff>561975</xdr:colOff>
      <xdr:row>58</xdr:row>
      <xdr:rowOff>165594</xdr:rowOff>
    </xdr:to>
    <xdr:sp macro="" textlink="">
      <xdr:nvSpPr>
        <xdr:cNvPr id="137" name="円/楕円 136"/>
        <xdr:cNvSpPr/>
      </xdr:nvSpPr>
      <xdr:spPr>
        <a:xfrm>
          <a:off x="4584700" y="1000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7800</xdr:rowOff>
    </xdr:from>
    <xdr:ext cx="534377" cy="259045"/>
    <xdr:sp macro="" textlink="">
      <xdr:nvSpPr>
        <xdr:cNvPr id="138" name="総務費該当値テキスト"/>
        <xdr:cNvSpPr txBox="1"/>
      </xdr:nvSpPr>
      <xdr:spPr>
        <a:xfrm>
          <a:off x="4686300" y="995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79,611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73637</xdr:rowOff>
    </xdr:from>
    <xdr:to>
      <xdr:col>5</xdr:col>
      <xdr:colOff>409575</xdr:colOff>
      <xdr:row>59</xdr:row>
      <xdr:rowOff>3787</xdr:rowOff>
    </xdr:to>
    <xdr:sp macro="" textlink="">
      <xdr:nvSpPr>
        <xdr:cNvPr id="139" name="円/楕円 138"/>
        <xdr:cNvSpPr/>
      </xdr:nvSpPr>
      <xdr:spPr>
        <a:xfrm>
          <a:off x="3746500" y="1001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166364</xdr:rowOff>
    </xdr:from>
    <xdr:ext cx="534377" cy="259045"/>
    <xdr:sp macro="" textlink="">
      <xdr:nvSpPr>
        <xdr:cNvPr id="140" name="テキスト ボックス 139"/>
        <xdr:cNvSpPr txBox="1"/>
      </xdr:nvSpPr>
      <xdr:spPr>
        <a:xfrm>
          <a:off x="3530111" y="1011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72,018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38864</xdr:rowOff>
    </xdr:from>
    <xdr:to>
      <xdr:col>4</xdr:col>
      <xdr:colOff>206375</xdr:colOff>
      <xdr:row>58</xdr:row>
      <xdr:rowOff>140464</xdr:rowOff>
    </xdr:to>
    <xdr:sp macro="" textlink="">
      <xdr:nvSpPr>
        <xdr:cNvPr id="141" name="円/楕円 140"/>
        <xdr:cNvSpPr/>
      </xdr:nvSpPr>
      <xdr:spPr>
        <a:xfrm>
          <a:off x="2857500" y="998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131591</xdr:rowOff>
    </xdr:from>
    <xdr:ext cx="534377" cy="259045"/>
    <xdr:sp macro="" textlink="">
      <xdr:nvSpPr>
        <xdr:cNvPr id="142" name="テキスト ボックス 141"/>
        <xdr:cNvSpPr txBox="1"/>
      </xdr:nvSpPr>
      <xdr:spPr>
        <a:xfrm>
          <a:off x="2641111" y="1007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99,398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85522</xdr:rowOff>
    </xdr:from>
    <xdr:to>
      <xdr:col>3</xdr:col>
      <xdr:colOff>3175</xdr:colOff>
      <xdr:row>59</xdr:row>
      <xdr:rowOff>15672</xdr:rowOff>
    </xdr:to>
    <xdr:sp macro="" textlink="">
      <xdr:nvSpPr>
        <xdr:cNvPr id="143" name="円/楕円 142"/>
        <xdr:cNvSpPr/>
      </xdr:nvSpPr>
      <xdr:spPr>
        <a:xfrm>
          <a:off x="1968500" y="1002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6799</xdr:rowOff>
    </xdr:from>
    <xdr:ext cx="534377" cy="259045"/>
    <xdr:sp macro="" textlink="">
      <xdr:nvSpPr>
        <xdr:cNvPr id="144" name="テキスト ボックス 143"/>
        <xdr:cNvSpPr txBox="1"/>
      </xdr:nvSpPr>
      <xdr:spPr>
        <a:xfrm>
          <a:off x="1752111" y="1012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62,660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79461</xdr:rowOff>
    </xdr:from>
    <xdr:to>
      <xdr:col>1</xdr:col>
      <xdr:colOff>485775</xdr:colOff>
      <xdr:row>59</xdr:row>
      <xdr:rowOff>9611</xdr:rowOff>
    </xdr:to>
    <xdr:sp macro="" textlink="">
      <xdr:nvSpPr>
        <xdr:cNvPr id="145" name="円/楕円 144"/>
        <xdr:cNvSpPr/>
      </xdr:nvSpPr>
      <xdr:spPr>
        <a:xfrm>
          <a:off x="1079500" y="1002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738</xdr:rowOff>
    </xdr:from>
    <xdr:ext cx="534377" cy="259045"/>
    <xdr:sp macro="" textlink="">
      <xdr:nvSpPr>
        <xdr:cNvPr id="146" name="テキスト ボックス 145"/>
        <xdr:cNvSpPr txBox="1"/>
      </xdr:nvSpPr>
      <xdr:spPr>
        <a:xfrm>
          <a:off x="863111" y="1011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67,432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103918</xdr:rowOff>
    </xdr:from>
    <xdr:to>
      <xdr:col>6</xdr:col>
      <xdr:colOff>510540</xdr:colOff>
      <xdr:row>78</xdr:row>
      <xdr:rowOff>165173</xdr:rowOff>
    </xdr:to>
    <xdr:cxnSp macro="">
      <xdr:nvCxnSpPr>
        <xdr:cNvPr id="173" name="直線コネクタ 172"/>
        <xdr:cNvCxnSpPr/>
      </xdr:nvCxnSpPr>
      <xdr:spPr>
        <a:xfrm flipV="1">
          <a:off x="4633595" y="12105418"/>
          <a:ext cx="1270" cy="1432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169000</xdr:rowOff>
    </xdr:from>
    <xdr:ext cx="534377" cy="259045"/>
    <xdr:sp macro="" textlink="">
      <xdr:nvSpPr>
        <xdr:cNvPr id="174" name="民生費最小値テキスト"/>
        <xdr:cNvSpPr txBox="1"/>
      </xdr:nvSpPr>
      <xdr:spPr>
        <a:xfrm>
          <a:off x="4686300" y="1354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99,660</a:t>
          </a:r>
          <a:endParaRPr kumimoji="1" lang="ja-JP" altLang="en-US" sz="1000" b="1">
            <a:latin typeface="ＭＳ Ｐゴシック"/>
          </a:endParaRPr>
        </a:p>
      </xdr:txBody>
    </xdr:sp>
    <xdr:clientData/>
  </xdr:oneCellAnchor>
  <xdr:twoCellAnchor>
    <xdr:from>
      <xdr:col>6</xdr:col>
      <xdr:colOff>422275</xdr:colOff>
      <xdr:row>78</xdr:row>
      <xdr:rowOff>165173</xdr:rowOff>
    </xdr:from>
    <xdr:to>
      <xdr:col>6</xdr:col>
      <xdr:colOff>600075</xdr:colOff>
      <xdr:row>78</xdr:row>
      <xdr:rowOff>165173</xdr:rowOff>
    </xdr:to>
    <xdr:cxnSp macro="">
      <xdr:nvCxnSpPr>
        <xdr:cNvPr id="175" name="直線コネクタ 174"/>
        <xdr:cNvCxnSpPr/>
      </xdr:nvCxnSpPr>
      <xdr:spPr>
        <a:xfrm>
          <a:off x="4546600" y="1353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50595</xdr:rowOff>
    </xdr:from>
    <xdr:ext cx="599010" cy="259045"/>
    <xdr:sp macro="" textlink="">
      <xdr:nvSpPr>
        <xdr:cNvPr id="176" name="民生費最大値テキスト"/>
        <xdr:cNvSpPr txBox="1"/>
      </xdr:nvSpPr>
      <xdr:spPr>
        <a:xfrm>
          <a:off x="4686300" y="1188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231,287</a:t>
          </a:r>
          <a:endParaRPr kumimoji="1" lang="ja-JP" altLang="en-US" sz="1000" b="1">
            <a:latin typeface="ＭＳ Ｐゴシック"/>
          </a:endParaRPr>
        </a:p>
      </xdr:txBody>
    </xdr:sp>
    <xdr:clientData/>
  </xdr:oneCellAnchor>
  <xdr:twoCellAnchor>
    <xdr:from>
      <xdr:col>6</xdr:col>
      <xdr:colOff>422275</xdr:colOff>
      <xdr:row>70</xdr:row>
      <xdr:rowOff>103918</xdr:rowOff>
    </xdr:from>
    <xdr:to>
      <xdr:col>6</xdr:col>
      <xdr:colOff>600075</xdr:colOff>
      <xdr:row>70</xdr:row>
      <xdr:rowOff>103918</xdr:rowOff>
    </xdr:to>
    <xdr:cxnSp macro="">
      <xdr:nvCxnSpPr>
        <xdr:cNvPr id="177" name="直線コネクタ 176"/>
        <xdr:cNvCxnSpPr/>
      </xdr:nvCxnSpPr>
      <xdr:spPr>
        <a:xfrm>
          <a:off x="4546600" y="12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85511</xdr:rowOff>
    </xdr:from>
    <xdr:to>
      <xdr:col>6</xdr:col>
      <xdr:colOff>511175</xdr:colOff>
      <xdr:row>76</xdr:row>
      <xdr:rowOff>132505</xdr:rowOff>
    </xdr:to>
    <xdr:cxnSp macro="">
      <xdr:nvCxnSpPr>
        <xdr:cNvPr id="178" name="直線コネクタ 177"/>
        <xdr:cNvCxnSpPr/>
      </xdr:nvCxnSpPr>
      <xdr:spPr>
        <a:xfrm flipV="1">
          <a:off x="3797300" y="13115711"/>
          <a:ext cx="838200" cy="4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55955</xdr:rowOff>
    </xdr:from>
    <xdr:ext cx="599010" cy="259045"/>
    <xdr:sp macro="" textlink="">
      <xdr:nvSpPr>
        <xdr:cNvPr id="179" name="民生費平均値テキスト"/>
        <xdr:cNvSpPr txBox="1"/>
      </xdr:nvSpPr>
      <xdr:spPr>
        <a:xfrm>
          <a:off x="4686300" y="127432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154,378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33078</xdr:rowOff>
    </xdr:from>
    <xdr:to>
      <xdr:col>6</xdr:col>
      <xdr:colOff>561975</xdr:colOff>
      <xdr:row>75</xdr:row>
      <xdr:rowOff>134678</xdr:rowOff>
    </xdr:to>
    <xdr:sp macro="" textlink="">
      <xdr:nvSpPr>
        <xdr:cNvPr id="180" name="フローチャート : 判断 179"/>
        <xdr:cNvSpPr/>
      </xdr:nvSpPr>
      <xdr:spPr>
        <a:xfrm>
          <a:off x="4584700" y="1289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117418</xdr:rowOff>
    </xdr:from>
    <xdr:to>
      <xdr:col>5</xdr:col>
      <xdr:colOff>358775</xdr:colOff>
      <xdr:row>76</xdr:row>
      <xdr:rowOff>132505</xdr:rowOff>
    </xdr:to>
    <xdr:cxnSp macro="">
      <xdr:nvCxnSpPr>
        <xdr:cNvPr id="181" name="直線コネクタ 180"/>
        <xdr:cNvCxnSpPr/>
      </xdr:nvCxnSpPr>
      <xdr:spPr>
        <a:xfrm>
          <a:off x="2908300" y="13147618"/>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148217</xdr:rowOff>
    </xdr:from>
    <xdr:to>
      <xdr:col>5</xdr:col>
      <xdr:colOff>409575</xdr:colOff>
      <xdr:row>75</xdr:row>
      <xdr:rowOff>78367</xdr:rowOff>
    </xdr:to>
    <xdr:sp macro="" textlink="">
      <xdr:nvSpPr>
        <xdr:cNvPr id="182" name="フローチャート : 判断 181"/>
        <xdr:cNvSpPr/>
      </xdr:nvSpPr>
      <xdr:spPr>
        <a:xfrm>
          <a:off x="3746500" y="1283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94894</xdr:rowOff>
    </xdr:from>
    <xdr:ext cx="599010" cy="259045"/>
    <xdr:sp macro="" textlink="">
      <xdr:nvSpPr>
        <xdr:cNvPr id="183" name="テキスト ボックス 182"/>
        <xdr:cNvSpPr txBox="1"/>
      </xdr:nvSpPr>
      <xdr:spPr>
        <a:xfrm>
          <a:off x="3497794" y="1261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117418</xdr:rowOff>
    </xdr:from>
    <xdr:to>
      <xdr:col>4</xdr:col>
      <xdr:colOff>155575</xdr:colOff>
      <xdr:row>77</xdr:row>
      <xdr:rowOff>67289</xdr:rowOff>
    </xdr:to>
    <xdr:cxnSp macro="">
      <xdr:nvCxnSpPr>
        <xdr:cNvPr id="184" name="直線コネクタ 183"/>
        <xdr:cNvCxnSpPr/>
      </xdr:nvCxnSpPr>
      <xdr:spPr>
        <a:xfrm flipV="1">
          <a:off x="2019300" y="13147618"/>
          <a:ext cx="889000" cy="12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124246</xdr:rowOff>
    </xdr:from>
    <xdr:to>
      <xdr:col>4</xdr:col>
      <xdr:colOff>206375</xdr:colOff>
      <xdr:row>76</xdr:row>
      <xdr:rowOff>54397</xdr:rowOff>
    </xdr:to>
    <xdr:sp macro="" textlink="">
      <xdr:nvSpPr>
        <xdr:cNvPr id="185" name="フローチャート : 判断 184"/>
        <xdr:cNvSpPr/>
      </xdr:nvSpPr>
      <xdr:spPr>
        <a:xfrm>
          <a:off x="2857500" y="129829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70923</xdr:rowOff>
    </xdr:from>
    <xdr:ext cx="599010" cy="259045"/>
    <xdr:sp macro="" textlink="">
      <xdr:nvSpPr>
        <xdr:cNvPr id="186" name="テキスト ボックス 185"/>
        <xdr:cNvSpPr txBox="1"/>
      </xdr:nvSpPr>
      <xdr:spPr>
        <a:xfrm>
          <a:off x="2608794" y="1275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67289</xdr:rowOff>
    </xdr:from>
    <xdr:to>
      <xdr:col>2</xdr:col>
      <xdr:colOff>638175</xdr:colOff>
      <xdr:row>77</xdr:row>
      <xdr:rowOff>146090</xdr:rowOff>
    </xdr:to>
    <xdr:cxnSp macro="">
      <xdr:nvCxnSpPr>
        <xdr:cNvPr id="187" name="直線コネクタ 186"/>
        <xdr:cNvCxnSpPr/>
      </xdr:nvCxnSpPr>
      <xdr:spPr>
        <a:xfrm flipV="1">
          <a:off x="1130300" y="13268939"/>
          <a:ext cx="889000" cy="7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149588</xdr:rowOff>
    </xdr:from>
    <xdr:to>
      <xdr:col>3</xdr:col>
      <xdr:colOff>3175</xdr:colOff>
      <xdr:row>76</xdr:row>
      <xdr:rowOff>79738</xdr:rowOff>
    </xdr:to>
    <xdr:sp macro="" textlink="">
      <xdr:nvSpPr>
        <xdr:cNvPr id="188" name="フローチャート : 判断 187"/>
        <xdr:cNvSpPr/>
      </xdr:nvSpPr>
      <xdr:spPr>
        <a:xfrm>
          <a:off x="1968500" y="1300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96265</xdr:rowOff>
    </xdr:from>
    <xdr:ext cx="599010" cy="259045"/>
    <xdr:sp macro="" textlink="">
      <xdr:nvSpPr>
        <xdr:cNvPr id="189" name="テキスト ボックス 188"/>
        <xdr:cNvSpPr txBox="1"/>
      </xdr:nvSpPr>
      <xdr:spPr>
        <a:xfrm>
          <a:off x="1719794" y="1278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5787</xdr:rowOff>
    </xdr:from>
    <xdr:to>
      <xdr:col>1</xdr:col>
      <xdr:colOff>485775</xdr:colOff>
      <xdr:row>76</xdr:row>
      <xdr:rowOff>107387</xdr:rowOff>
    </xdr:to>
    <xdr:sp macro="" textlink="">
      <xdr:nvSpPr>
        <xdr:cNvPr id="190" name="フローチャート : 判断 189"/>
        <xdr:cNvSpPr/>
      </xdr:nvSpPr>
      <xdr:spPr>
        <a:xfrm>
          <a:off x="1079500" y="1303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123914</xdr:rowOff>
    </xdr:from>
    <xdr:ext cx="599010" cy="259045"/>
    <xdr:sp macro="" textlink="">
      <xdr:nvSpPr>
        <xdr:cNvPr id="191" name="テキスト ボックス 190"/>
        <xdr:cNvSpPr txBox="1"/>
      </xdr:nvSpPr>
      <xdr:spPr>
        <a:xfrm>
          <a:off x="830794" y="1281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141,135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34711</xdr:rowOff>
    </xdr:from>
    <xdr:to>
      <xdr:col>6</xdr:col>
      <xdr:colOff>561975</xdr:colOff>
      <xdr:row>76</xdr:row>
      <xdr:rowOff>136311</xdr:rowOff>
    </xdr:to>
    <xdr:sp macro="" textlink="">
      <xdr:nvSpPr>
        <xdr:cNvPr id="197" name="円/楕円 196"/>
        <xdr:cNvSpPr/>
      </xdr:nvSpPr>
      <xdr:spPr>
        <a:xfrm>
          <a:off x="4584700" y="1306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13138</xdr:rowOff>
    </xdr:from>
    <xdr:ext cx="599010" cy="259045"/>
    <xdr:sp macro="" textlink="">
      <xdr:nvSpPr>
        <xdr:cNvPr id="198" name="民生費該当値テキスト"/>
        <xdr:cNvSpPr txBox="1"/>
      </xdr:nvSpPr>
      <xdr:spPr>
        <a:xfrm>
          <a:off x="4686300" y="13043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138,478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81705</xdr:rowOff>
    </xdr:from>
    <xdr:to>
      <xdr:col>5</xdr:col>
      <xdr:colOff>409575</xdr:colOff>
      <xdr:row>77</xdr:row>
      <xdr:rowOff>11855</xdr:rowOff>
    </xdr:to>
    <xdr:sp macro="" textlink="">
      <xdr:nvSpPr>
        <xdr:cNvPr id="199" name="円/楕円 198"/>
        <xdr:cNvSpPr/>
      </xdr:nvSpPr>
      <xdr:spPr>
        <a:xfrm>
          <a:off x="3746500" y="1311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2982</xdr:rowOff>
    </xdr:from>
    <xdr:ext cx="599010" cy="259045"/>
    <xdr:sp macro="" textlink="">
      <xdr:nvSpPr>
        <xdr:cNvPr id="200" name="テキスト ボックス 199"/>
        <xdr:cNvSpPr txBox="1"/>
      </xdr:nvSpPr>
      <xdr:spPr>
        <a:xfrm>
          <a:off x="3497794" y="13204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134,161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66618</xdr:rowOff>
    </xdr:from>
    <xdr:to>
      <xdr:col>4</xdr:col>
      <xdr:colOff>206375</xdr:colOff>
      <xdr:row>76</xdr:row>
      <xdr:rowOff>168218</xdr:rowOff>
    </xdr:to>
    <xdr:sp macro="" textlink="">
      <xdr:nvSpPr>
        <xdr:cNvPr id="201" name="円/楕円 200"/>
        <xdr:cNvSpPr/>
      </xdr:nvSpPr>
      <xdr:spPr>
        <a:xfrm>
          <a:off x="2857500" y="1309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159345</xdr:rowOff>
    </xdr:from>
    <xdr:ext cx="599010" cy="259045"/>
    <xdr:sp macro="" textlink="">
      <xdr:nvSpPr>
        <xdr:cNvPr id="202" name="テキスト ボックス 201"/>
        <xdr:cNvSpPr txBox="1"/>
      </xdr:nvSpPr>
      <xdr:spPr>
        <a:xfrm>
          <a:off x="2608794" y="1318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135,547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16489</xdr:rowOff>
    </xdr:from>
    <xdr:to>
      <xdr:col>3</xdr:col>
      <xdr:colOff>3175</xdr:colOff>
      <xdr:row>77</xdr:row>
      <xdr:rowOff>118089</xdr:rowOff>
    </xdr:to>
    <xdr:sp macro="" textlink="">
      <xdr:nvSpPr>
        <xdr:cNvPr id="203" name="円/楕円 202"/>
        <xdr:cNvSpPr/>
      </xdr:nvSpPr>
      <xdr:spPr>
        <a:xfrm>
          <a:off x="1968500" y="1321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109216</xdr:rowOff>
    </xdr:from>
    <xdr:ext cx="599010" cy="259045"/>
    <xdr:sp macro="" textlink="">
      <xdr:nvSpPr>
        <xdr:cNvPr id="204" name="テキスト ボックス 203"/>
        <xdr:cNvSpPr txBox="1"/>
      </xdr:nvSpPr>
      <xdr:spPr>
        <a:xfrm>
          <a:off x="1719794" y="13310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124,402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95290</xdr:rowOff>
    </xdr:from>
    <xdr:to>
      <xdr:col>1</xdr:col>
      <xdr:colOff>485775</xdr:colOff>
      <xdr:row>78</xdr:row>
      <xdr:rowOff>25440</xdr:rowOff>
    </xdr:to>
    <xdr:sp macro="" textlink="">
      <xdr:nvSpPr>
        <xdr:cNvPr id="205" name="円/楕円 204"/>
        <xdr:cNvSpPr/>
      </xdr:nvSpPr>
      <xdr:spPr>
        <a:xfrm>
          <a:off x="1079500" y="132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16567</xdr:rowOff>
    </xdr:from>
    <xdr:ext cx="599010" cy="259045"/>
    <xdr:sp macro="" textlink="">
      <xdr:nvSpPr>
        <xdr:cNvPr id="206" name="テキスト ボックス 205"/>
        <xdr:cNvSpPr txBox="1"/>
      </xdr:nvSpPr>
      <xdr:spPr>
        <a:xfrm>
          <a:off x="830794" y="13389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117,163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8" name="テキスト ボックス 217"/>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95</xdr:row>
      <xdr:rowOff>70137</xdr:rowOff>
    </xdr:from>
    <xdr:to>
      <xdr:col>6</xdr:col>
      <xdr:colOff>510540</xdr:colOff>
      <xdr:row>98</xdr:row>
      <xdr:rowOff>42134</xdr:rowOff>
    </xdr:to>
    <xdr:cxnSp macro="">
      <xdr:nvCxnSpPr>
        <xdr:cNvPr id="228" name="直線コネクタ 227"/>
        <xdr:cNvCxnSpPr/>
      </xdr:nvCxnSpPr>
      <xdr:spPr>
        <a:xfrm flipV="1">
          <a:off x="4633595" y="16357887"/>
          <a:ext cx="1270" cy="48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45961</xdr:rowOff>
    </xdr:from>
    <xdr:ext cx="534377" cy="259045"/>
    <xdr:sp macro="" textlink="">
      <xdr:nvSpPr>
        <xdr:cNvPr id="229" name="衛生費最小値テキスト"/>
        <xdr:cNvSpPr txBox="1"/>
      </xdr:nvSpPr>
      <xdr:spPr>
        <a:xfrm>
          <a:off x="4686300" y="1684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21,340</a:t>
          </a:r>
          <a:endParaRPr kumimoji="1" lang="ja-JP" altLang="en-US" sz="1000" b="1">
            <a:latin typeface="ＭＳ Ｐゴシック"/>
          </a:endParaRPr>
        </a:p>
      </xdr:txBody>
    </xdr:sp>
    <xdr:clientData/>
  </xdr:oneCellAnchor>
  <xdr:twoCellAnchor>
    <xdr:from>
      <xdr:col>6</xdr:col>
      <xdr:colOff>422275</xdr:colOff>
      <xdr:row>98</xdr:row>
      <xdr:rowOff>42134</xdr:rowOff>
    </xdr:from>
    <xdr:to>
      <xdr:col>6</xdr:col>
      <xdr:colOff>600075</xdr:colOff>
      <xdr:row>98</xdr:row>
      <xdr:rowOff>42134</xdr:rowOff>
    </xdr:to>
    <xdr:cxnSp macro="">
      <xdr:nvCxnSpPr>
        <xdr:cNvPr id="230" name="直線コネクタ 229"/>
        <xdr:cNvCxnSpPr/>
      </xdr:nvCxnSpPr>
      <xdr:spPr>
        <a:xfrm>
          <a:off x="4546600" y="168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16814</xdr:rowOff>
    </xdr:from>
    <xdr:ext cx="599010" cy="259045"/>
    <xdr:sp macro="" textlink="">
      <xdr:nvSpPr>
        <xdr:cNvPr id="231" name="衛生費最大値テキスト"/>
        <xdr:cNvSpPr txBox="1"/>
      </xdr:nvSpPr>
      <xdr:spPr>
        <a:xfrm>
          <a:off x="4686300" y="16133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127,715</a:t>
          </a:r>
          <a:endParaRPr kumimoji="1" lang="ja-JP" altLang="en-US" sz="1000" b="1">
            <a:latin typeface="ＭＳ Ｐゴシック"/>
          </a:endParaRPr>
        </a:p>
      </xdr:txBody>
    </xdr:sp>
    <xdr:clientData/>
  </xdr:oneCellAnchor>
  <xdr:twoCellAnchor>
    <xdr:from>
      <xdr:col>6</xdr:col>
      <xdr:colOff>422275</xdr:colOff>
      <xdr:row>95</xdr:row>
      <xdr:rowOff>70137</xdr:rowOff>
    </xdr:from>
    <xdr:to>
      <xdr:col>6</xdr:col>
      <xdr:colOff>600075</xdr:colOff>
      <xdr:row>95</xdr:row>
      <xdr:rowOff>70137</xdr:rowOff>
    </xdr:to>
    <xdr:cxnSp macro="">
      <xdr:nvCxnSpPr>
        <xdr:cNvPr id="232" name="直線コネクタ 231"/>
        <xdr:cNvCxnSpPr/>
      </xdr:nvCxnSpPr>
      <xdr:spPr>
        <a:xfrm>
          <a:off x="4546600" y="16357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16649</xdr:rowOff>
    </xdr:from>
    <xdr:to>
      <xdr:col>6</xdr:col>
      <xdr:colOff>511175</xdr:colOff>
      <xdr:row>96</xdr:row>
      <xdr:rowOff>27595</xdr:rowOff>
    </xdr:to>
    <xdr:cxnSp macro="">
      <xdr:nvCxnSpPr>
        <xdr:cNvPr id="233" name="直線コネクタ 232"/>
        <xdr:cNvCxnSpPr/>
      </xdr:nvCxnSpPr>
      <xdr:spPr>
        <a:xfrm>
          <a:off x="3797300" y="16475849"/>
          <a:ext cx="838200" cy="1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148379</xdr:rowOff>
    </xdr:from>
    <xdr:ext cx="534377" cy="259045"/>
    <xdr:sp macro="" textlink="">
      <xdr:nvSpPr>
        <xdr:cNvPr id="234" name="衛生費平均値テキスト"/>
        <xdr:cNvSpPr txBox="1"/>
      </xdr:nvSpPr>
      <xdr:spPr>
        <a:xfrm>
          <a:off x="4686300" y="16607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57,272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169952</xdr:rowOff>
    </xdr:from>
    <xdr:to>
      <xdr:col>6</xdr:col>
      <xdr:colOff>561975</xdr:colOff>
      <xdr:row>97</xdr:row>
      <xdr:rowOff>100102</xdr:rowOff>
    </xdr:to>
    <xdr:sp macro="" textlink="">
      <xdr:nvSpPr>
        <xdr:cNvPr id="235" name="フローチャート : 判断 234"/>
        <xdr:cNvSpPr/>
      </xdr:nvSpPr>
      <xdr:spPr>
        <a:xfrm>
          <a:off x="4584700" y="1662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16649</xdr:rowOff>
    </xdr:from>
    <xdr:to>
      <xdr:col>5</xdr:col>
      <xdr:colOff>358775</xdr:colOff>
      <xdr:row>96</xdr:row>
      <xdr:rowOff>74399</xdr:rowOff>
    </xdr:to>
    <xdr:cxnSp macro="">
      <xdr:nvCxnSpPr>
        <xdr:cNvPr id="236" name="直線コネクタ 235"/>
        <xdr:cNvCxnSpPr/>
      </xdr:nvCxnSpPr>
      <xdr:spPr>
        <a:xfrm flipV="1">
          <a:off x="2908300" y="16475849"/>
          <a:ext cx="889000" cy="5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154595</xdr:rowOff>
    </xdr:from>
    <xdr:to>
      <xdr:col>5</xdr:col>
      <xdr:colOff>409575</xdr:colOff>
      <xdr:row>97</xdr:row>
      <xdr:rowOff>84745</xdr:rowOff>
    </xdr:to>
    <xdr:sp macro="" textlink="">
      <xdr:nvSpPr>
        <xdr:cNvPr id="237" name="フローチャート : 判断 236"/>
        <xdr:cNvSpPr/>
      </xdr:nvSpPr>
      <xdr:spPr>
        <a:xfrm>
          <a:off x="3746500" y="1661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75872</xdr:rowOff>
    </xdr:from>
    <xdr:ext cx="534377" cy="259045"/>
    <xdr:sp macro="" textlink="">
      <xdr:nvSpPr>
        <xdr:cNvPr id="238" name="テキスト ボックス 237"/>
        <xdr:cNvSpPr txBox="1"/>
      </xdr:nvSpPr>
      <xdr:spPr>
        <a:xfrm>
          <a:off x="3530111" y="167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74399</xdr:rowOff>
    </xdr:from>
    <xdr:to>
      <xdr:col>4</xdr:col>
      <xdr:colOff>155575</xdr:colOff>
      <xdr:row>96</xdr:row>
      <xdr:rowOff>80908</xdr:rowOff>
    </xdr:to>
    <xdr:cxnSp macro="">
      <xdr:nvCxnSpPr>
        <xdr:cNvPr id="239" name="直線コネクタ 238"/>
        <xdr:cNvCxnSpPr/>
      </xdr:nvCxnSpPr>
      <xdr:spPr>
        <a:xfrm flipV="1">
          <a:off x="2019300" y="16533599"/>
          <a:ext cx="889000" cy="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155820</xdr:rowOff>
    </xdr:from>
    <xdr:to>
      <xdr:col>4</xdr:col>
      <xdr:colOff>206375</xdr:colOff>
      <xdr:row>97</xdr:row>
      <xdr:rowOff>85970</xdr:rowOff>
    </xdr:to>
    <xdr:sp macro="" textlink="">
      <xdr:nvSpPr>
        <xdr:cNvPr id="240" name="フローチャート : 判断 239"/>
        <xdr:cNvSpPr/>
      </xdr:nvSpPr>
      <xdr:spPr>
        <a:xfrm>
          <a:off x="2857500" y="1661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77097</xdr:rowOff>
    </xdr:from>
    <xdr:ext cx="534377" cy="259045"/>
    <xdr:sp macro="" textlink="">
      <xdr:nvSpPr>
        <xdr:cNvPr id="241" name="テキスト ボックス 240"/>
        <xdr:cNvSpPr txBox="1"/>
      </xdr:nvSpPr>
      <xdr:spPr>
        <a:xfrm>
          <a:off x="2641111" y="1670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54981</xdr:rowOff>
    </xdr:from>
    <xdr:to>
      <xdr:col>2</xdr:col>
      <xdr:colOff>638175</xdr:colOff>
      <xdr:row>96</xdr:row>
      <xdr:rowOff>80908</xdr:rowOff>
    </xdr:to>
    <xdr:cxnSp macro="">
      <xdr:nvCxnSpPr>
        <xdr:cNvPr id="242" name="直線コネクタ 241"/>
        <xdr:cNvCxnSpPr/>
      </xdr:nvCxnSpPr>
      <xdr:spPr>
        <a:xfrm>
          <a:off x="1130300" y="15828381"/>
          <a:ext cx="889000" cy="71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147655</xdr:rowOff>
    </xdr:from>
    <xdr:to>
      <xdr:col>3</xdr:col>
      <xdr:colOff>3175</xdr:colOff>
      <xdr:row>97</xdr:row>
      <xdr:rowOff>77805</xdr:rowOff>
    </xdr:to>
    <xdr:sp macro="" textlink="">
      <xdr:nvSpPr>
        <xdr:cNvPr id="243" name="フローチャート : 判断 242"/>
        <xdr:cNvSpPr/>
      </xdr:nvSpPr>
      <xdr:spPr>
        <a:xfrm>
          <a:off x="1968500" y="1660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68932</xdr:rowOff>
    </xdr:from>
    <xdr:ext cx="534377" cy="259045"/>
    <xdr:sp macro="" textlink="">
      <xdr:nvSpPr>
        <xdr:cNvPr id="244" name="テキスト ボックス 243"/>
        <xdr:cNvSpPr txBox="1"/>
      </xdr:nvSpPr>
      <xdr:spPr>
        <a:xfrm>
          <a:off x="1752111" y="1669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110603</xdr:rowOff>
    </xdr:from>
    <xdr:to>
      <xdr:col>1</xdr:col>
      <xdr:colOff>485775</xdr:colOff>
      <xdr:row>97</xdr:row>
      <xdr:rowOff>40753</xdr:rowOff>
    </xdr:to>
    <xdr:sp macro="" textlink="">
      <xdr:nvSpPr>
        <xdr:cNvPr id="245" name="フローチャート : 判断 244"/>
        <xdr:cNvSpPr/>
      </xdr:nvSpPr>
      <xdr:spPr>
        <a:xfrm>
          <a:off x="1079500" y="1656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31880</xdr:rowOff>
    </xdr:from>
    <xdr:ext cx="534377" cy="259045"/>
    <xdr:sp macro="" textlink="">
      <xdr:nvSpPr>
        <xdr:cNvPr id="246" name="テキスト ボックス 245"/>
        <xdr:cNvSpPr txBox="1"/>
      </xdr:nvSpPr>
      <xdr:spPr>
        <a:xfrm>
          <a:off x="863111" y="1666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148245</xdr:rowOff>
    </xdr:from>
    <xdr:to>
      <xdr:col>6</xdr:col>
      <xdr:colOff>561975</xdr:colOff>
      <xdr:row>96</xdr:row>
      <xdr:rowOff>78395</xdr:rowOff>
    </xdr:to>
    <xdr:sp macro="" textlink="">
      <xdr:nvSpPr>
        <xdr:cNvPr id="252" name="円/楕円 251"/>
        <xdr:cNvSpPr/>
      </xdr:nvSpPr>
      <xdr:spPr>
        <a:xfrm>
          <a:off x="4584700" y="1643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171122</xdr:rowOff>
    </xdr:from>
    <xdr:ext cx="534377" cy="259045"/>
    <xdr:sp macro="" textlink="">
      <xdr:nvSpPr>
        <xdr:cNvPr id="253" name="衛生費該当値テキスト"/>
        <xdr:cNvSpPr txBox="1"/>
      </xdr:nvSpPr>
      <xdr:spPr>
        <a:xfrm>
          <a:off x="4686300" y="1628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99,520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137299</xdr:rowOff>
    </xdr:from>
    <xdr:to>
      <xdr:col>5</xdr:col>
      <xdr:colOff>409575</xdr:colOff>
      <xdr:row>96</xdr:row>
      <xdr:rowOff>67449</xdr:rowOff>
    </xdr:to>
    <xdr:sp macro="" textlink="">
      <xdr:nvSpPr>
        <xdr:cNvPr id="254" name="円/楕円 253"/>
        <xdr:cNvSpPr/>
      </xdr:nvSpPr>
      <xdr:spPr>
        <a:xfrm>
          <a:off x="3746500" y="1642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83976</xdr:rowOff>
    </xdr:from>
    <xdr:ext cx="599010" cy="259045"/>
    <xdr:sp macro="" textlink="">
      <xdr:nvSpPr>
        <xdr:cNvPr id="255" name="テキスト ボックス 254"/>
        <xdr:cNvSpPr txBox="1"/>
      </xdr:nvSpPr>
      <xdr:spPr>
        <a:xfrm>
          <a:off x="3497794" y="16200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101,914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23599</xdr:rowOff>
    </xdr:from>
    <xdr:to>
      <xdr:col>4</xdr:col>
      <xdr:colOff>206375</xdr:colOff>
      <xdr:row>96</xdr:row>
      <xdr:rowOff>125199</xdr:rowOff>
    </xdr:to>
    <xdr:sp macro="" textlink="">
      <xdr:nvSpPr>
        <xdr:cNvPr id="256" name="円/楕円 255"/>
        <xdr:cNvSpPr/>
      </xdr:nvSpPr>
      <xdr:spPr>
        <a:xfrm>
          <a:off x="2857500" y="1648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141726</xdr:rowOff>
    </xdr:from>
    <xdr:ext cx="534377" cy="259045"/>
    <xdr:sp macro="" textlink="">
      <xdr:nvSpPr>
        <xdr:cNvPr id="257" name="テキスト ボックス 256"/>
        <xdr:cNvSpPr txBox="1"/>
      </xdr:nvSpPr>
      <xdr:spPr>
        <a:xfrm>
          <a:off x="2641111" y="1625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89,283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30108</xdr:rowOff>
    </xdr:from>
    <xdr:to>
      <xdr:col>3</xdr:col>
      <xdr:colOff>3175</xdr:colOff>
      <xdr:row>96</xdr:row>
      <xdr:rowOff>131708</xdr:rowOff>
    </xdr:to>
    <xdr:sp macro="" textlink="">
      <xdr:nvSpPr>
        <xdr:cNvPr id="258" name="円/楕円 257"/>
        <xdr:cNvSpPr/>
      </xdr:nvSpPr>
      <xdr:spPr>
        <a:xfrm>
          <a:off x="1968500" y="1648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148235</xdr:rowOff>
    </xdr:from>
    <xdr:ext cx="534377" cy="259045"/>
    <xdr:sp macro="" textlink="">
      <xdr:nvSpPr>
        <xdr:cNvPr id="259" name="テキスト ボックス 258"/>
        <xdr:cNvSpPr txBox="1"/>
      </xdr:nvSpPr>
      <xdr:spPr>
        <a:xfrm>
          <a:off x="1752111" y="1626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87,859</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4181</xdr:rowOff>
    </xdr:from>
    <xdr:to>
      <xdr:col>1</xdr:col>
      <xdr:colOff>485775</xdr:colOff>
      <xdr:row>92</xdr:row>
      <xdr:rowOff>105781</xdr:rowOff>
    </xdr:to>
    <xdr:sp macro="" textlink="">
      <xdr:nvSpPr>
        <xdr:cNvPr id="260" name="円/楕円 259"/>
        <xdr:cNvSpPr/>
      </xdr:nvSpPr>
      <xdr:spPr>
        <a:xfrm>
          <a:off x="1079500" y="1577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90</xdr:row>
      <xdr:rowOff>122308</xdr:rowOff>
    </xdr:from>
    <xdr:ext cx="599010" cy="259045"/>
    <xdr:sp macro="" textlink="">
      <xdr:nvSpPr>
        <xdr:cNvPr id="261" name="テキスト ボックス 260"/>
        <xdr:cNvSpPr txBox="1"/>
      </xdr:nvSpPr>
      <xdr:spPr>
        <a:xfrm>
          <a:off x="830794" y="15552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243,530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1" name="テキスト ボックス 28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67818</xdr:rowOff>
    </xdr:from>
    <xdr:to>
      <xdr:col>15</xdr:col>
      <xdr:colOff>180340</xdr:colOff>
      <xdr:row>39</xdr:row>
      <xdr:rowOff>44450</xdr:rowOff>
    </xdr:to>
    <xdr:cxnSp macro="">
      <xdr:nvCxnSpPr>
        <xdr:cNvPr id="285" name="直線コネクタ 284"/>
        <xdr:cNvCxnSpPr/>
      </xdr:nvCxnSpPr>
      <xdr:spPr>
        <a:xfrm flipV="1">
          <a:off x="10475595" y="5211318"/>
          <a:ext cx="1270" cy="1519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14495</xdr:rowOff>
    </xdr:from>
    <xdr:ext cx="534377" cy="259045"/>
    <xdr:sp macro="" textlink="">
      <xdr:nvSpPr>
        <xdr:cNvPr id="288" name="労働費最大値テキスト"/>
        <xdr:cNvSpPr txBox="1"/>
      </xdr:nvSpPr>
      <xdr:spPr>
        <a:xfrm>
          <a:off x="10528300" y="498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11,966</a:t>
          </a:r>
          <a:endParaRPr kumimoji="1" lang="ja-JP" altLang="en-US" sz="1000" b="1">
            <a:latin typeface="ＭＳ Ｐゴシック"/>
          </a:endParaRPr>
        </a:p>
      </xdr:txBody>
    </xdr:sp>
    <xdr:clientData/>
  </xdr:oneCellAnchor>
  <xdr:twoCellAnchor>
    <xdr:from>
      <xdr:col>15</xdr:col>
      <xdr:colOff>92075</xdr:colOff>
      <xdr:row>30</xdr:row>
      <xdr:rowOff>67818</xdr:rowOff>
    </xdr:from>
    <xdr:to>
      <xdr:col>15</xdr:col>
      <xdr:colOff>269875</xdr:colOff>
      <xdr:row>30</xdr:row>
      <xdr:rowOff>67818</xdr:rowOff>
    </xdr:to>
    <xdr:cxnSp macro="">
      <xdr:nvCxnSpPr>
        <xdr:cNvPr id="289" name="直線コネクタ 288"/>
        <xdr:cNvCxnSpPr/>
      </xdr:nvCxnSpPr>
      <xdr:spPr>
        <a:xfrm>
          <a:off x="10388600" y="521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167767</xdr:rowOff>
    </xdr:from>
    <xdr:to>
      <xdr:col>15</xdr:col>
      <xdr:colOff>180975</xdr:colOff>
      <xdr:row>39</xdr:row>
      <xdr:rowOff>14097</xdr:rowOff>
    </xdr:to>
    <xdr:cxnSp macro="">
      <xdr:nvCxnSpPr>
        <xdr:cNvPr id="290" name="直線コネクタ 289"/>
        <xdr:cNvCxnSpPr/>
      </xdr:nvCxnSpPr>
      <xdr:spPr>
        <a:xfrm>
          <a:off x="9639300" y="6682867"/>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96918</xdr:rowOff>
    </xdr:from>
    <xdr:ext cx="378565" cy="259045"/>
    <xdr:sp macro="" textlink="">
      <xdr:nvSpPr>
        <xdr:cNvPr id="291" name="労働費平均値テキスト"/>
        <xdr:cNvSpPr txBox="1"/>
      </xdr:nvSpPr>
      <xdr:spPr>
        <a:xfrm>
          <a:off x="10528300" y="64405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74041</xdr:rowOff>
    </xdr:from>
    <xdr:to>
      <xdr:col>15</xdr:col>
      <xdr:colOff>231775</xdr:colOff>
      <xdr:row>39</xdr:row>
      <xdr:rowOff>4191</xdr:rowOff>
    </xdr:to>
    <xdr:sp macro="" textlink="">
      <xdr:nvSpPr>
        <xdr:cNvPr id="292" name="フローチャート : 判断 291"/>
        <xdr:cNvSpPr/>
      </xdr:nvSpPr>
      <xdr:spPr>
        <a:xfrm>
          <a:off x="104267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112776</xdr:rowOff>
    </xdr:from>
    <xdr:to>
      <xdr:col>14</xdr:col>
      <xdr:colOff>28575</xdr:colOff>
      <xdr:row>38</xdr:row>
      <xdr:rowOff>167767</xdr:rowOff>
    </xdr:to>
    <xdr:cxnSp macro="">
      <xdr:nvCxnSpPr>
        <xdr:cNvPr id="293" name="直線コネクタ 292"/>
        <xdr:cNvCxnSpPr/>
      </xdr:nvCxnSpPr>
      <xdr:spPr>
        <a:xfrm>
          <a:off x="8750300" y="6456426"/>
          <a:ext cx="889000" cy="22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45847</xdr:rowOff>
    </xdr:from>
    <xdr:to>
      <xdr:col>14</xdr:col>
      <xdr:colOff>79375</xdr:colOff>
      <xdr:row>37</xdr:row>
      <xdr:rowOff>147447</xdr:rowOff>
    </xdr:to>
    <xdr:sp macro="" textlink="">
      <xdr:nvSpPr>
        <xdr:cNvPr id="294" name="フローチャート : 判断 293"/>
        <xdr:cNvSpPr/>
      </xdr:nvSpPr>
      <xdr:spPr>
        <a:xfrm>
          <a:off x="9588500" y="638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163974</xdr:rowOff>
    </xdr:from>
    <xdr:ext cx="469744" cy="259045"/>
    <xdr:sp macro="" textlink="">
      <xdr:nvSpPr>
        <xdr:cNvPr id="295" name="テキスト ボックス 294"/>
        <xdr:cNvSpPr txBox="1"/>
      </xdr:nvSpPr>
      <xdr:spPr>
        <a:xfrm>
          <a:off x="9404427" y="616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112776</xdr:rowOff>
    </xdr:from>
    <xdr:to>
      <xdr:col>12</xdr:col>
      <xdr:colOff>511175</xdr:colOff>
      <xdr:row>38</xdr:row>
      <xdr:rowOff>26162</xdr:rowOff>
    </xdr:to>
    <xdr:cxnSp macro="">
      <xdr:nvCxnSpPr>
        <xdr:cNvPr id="296" name="直線コネクタ 295"/>
        <xdr:cNvCxnSpPr/>
      </xdr:nvCxnSpPr>
      <xdr:spPr>
        <a:xfrm flipV="1">
          <a:off x="7861300" y="6456426"/>
          <a:ext cx="889000" cy="8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138557</xdr:rowOff>
    </xdr:from>
    <xdr:to>
      <xdr:col>12</xdr:col>
      <xdr:colOff>561975</xdr:colOff>
      <xdr:row>37</xdr:row>
      <xdr:rowOff>68707</xdr:rowOff>
    </xdr:to>
    <xdr:sp macro="" textlink="">
      <xdr:nvSpPr>
        <xdr:cNvPr id="297" name="フローチャート : 判断 296"/>
        <xdr:cNvSpPr/>
      </xdr:nvSpPr>
      <xdr:spPr>
        <a:xfrm>
          <a:off x="8699500" y="631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85234</xdr:rowOff>
    </xdr:from>
    <xdr:ext cx="469744" cy="259045"/>
    <xdr:sp macro="" textlink="">
      <xdr:nvSpPr>
        <xdr:cNvPr id="298" name="テキスト ボックス 297"/>
        <xdr:cNvSpPr txBox="1"/>
      </xdr:nvSpPr>
      <xdr:spPr>
        <a:xfrm>
          <a:off x="8515427" y="608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142621</xdr:rowOff>
    </xdr:from>
    <xdr:to>
      <xdr:col>11</xdr:col>
      <xdr:colOff>307975</xdr:colOff>
      <xdr:row>38</xdr:row>
      <xdr:rowOff>26162</xdr:rowOff>
    </xdr:to>
    <xdr:cxnSp macro="">
      <xdr:nvCxnSpPr>
        <xdr:cNvPr id="299" name="直線コネクタ 298"/>
        <xdr:cNvCxnSpPr/>
      </xdr:nvCxnSpPr>
      <xdr:spPr>
        <a:xfrm>
          <a:off x="6972300" y="6143371"/>
          <a:ext cx="889000" cy="39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119507</xdr:rowOff>
    </xdr:from>
    <xdr:to>
      <xdr:col>11</xdr:col>
      <xdr:colOff>358775</xdr:colOff>
      <xdr:row>37</xdr:row>
      <xdr:rowOff>49657</xdr:rowOff>
    </xdr:to>
    <xdr:sp macro="" textlink="">
      <xdr:nvSpPr>
        <xdr:cNvPr id="300" name="フローチャート : 判断 299"/>
        <xdr:cNvSpPr/>
      </xdr:nvSpPr>
      <xdr:spPr>
        <a:xfrm>
          <a:off x="7810500" y="62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66184</xdr:rowOff>
    </xdr:from>
    <xdr:ext cx="469744" cy="259045"/>
    <xdr:sp macro="" textlink="">
      <xdr:nvSpPr>
        <xdr:cNvPr id="301" name="テキスト ボックス 300"/>
        <xdr:cNvSpPr txBox="1"/>
      </xdr:nvSpPr>
      <xdr:spPr>
        <a:xfrm>
          <a:off x="7626427" y="606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18669</xdr:rowOff>
    </xdr:from>
    <xdr:to>
      <xdr:col>10</xdr:col>
      <xdr:colOff>155575</xdr:colOff>
      <xdr:row>35</xdr:row>
      <xdr:rowOff>120269</xdr:rowOff>
    </xdr:to>
    <xdr:sp macro="" textlink="">
      <xdr:nvSpPr>
        <xdr:cNvPr id="302" name="フローチャート : 判断 301"/>
        <xdr:cNvSpPr/>
      </xdr:nvSpPr>
      <xdr:spPr>
        <a:xfrm>
          <a:off x="6921500" y="60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136796</xdr:rowOff>
    </xdr:from>
    <xdr:ext cx="469744" cy="259045"/>
    <xdr:sp macro="" textlink="">
      <xdr:nvSpPr>
        <xdr:cNvPr id="303" name="テキスト ボックス 302"/>
        <xdr:cNvSpPr txBox="1"/>
      </xdr:nvSpPr>
      <xdr:spPr>
        <a:xfrm>
          <a:off x="6737427" y="5794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134747</xdr:rowOff>
    </xdr:from>
    <xdr:to>
      <xdr:col>15</xdr:col>
      <xdr:colOff>231775</xdr:colOff>
      <xdr:row>39</xdr:row>
      <xdr:rowOff>64897</xdr:rowOff>
    </xdr:to>
    <xdr:sp macro="" textlink="">
      <xdr:nvSpPr>
        <xdr:cNvPr id="309" name="円/楕円 308"/>
        <xdr:cNvSpPr/>
      </xdr:nvSpPr>
      <xdr:spPr>
        <a:xfrm>
          <a:off x="10426700" y="664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52468</xdr:rowOff>
    </xdr:from>
    <xdr:ext cx="378565" cy="259045"/>
    <xdr:sp macro="" textlink="">
      <xdr:nvSpPr>
        <xdr:cNvPr id="310" name="労働費該当値テキスト"/>
        <xdr:cNvSpPr txBox="1"/>
      </xdr:nvSpPr>
      <xdr:spPr>
        <a:xfrm>
          <a:off x="10528300" y="65675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116967</xdr:rowOff>
    </xdr:from>
    <xdr:to>
      <xdr:col>14</xdr:col>
      <xdr:colOff>79375</xdr:colOff>
      <xdr:row>39</xdr:row>
      <xdr:rowOff>47117</xdr:rowOff>
    </xdr:to>
    <xdr:sp macro="" textlink="">
      <xdr:nvSpPr>
        <xdr:cNvPr id="311" name="円/楕円 310"/>
        <xdr:cNvSpPr/>
      </xdr:nvSpPr>
      <xdr:spPr>
        <a:xfrm>
          <a:off x="9588500" y="663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38244</xdr:rowOff>
    </xdr:from>
    <xdr:ext cx="378565" cy="259045"/>
    <xdr:sp macro="" textlink="">
      <xdr:nvSpPr>
        <xdr:cNvPr id="312" name="テキスト ボックス 311"/>
        <xdr:cNvSpPr txBox="1"/>
      </xdr:nvSpPr>
      <xdr:spPr>
        <a:xfrm>
          <a:off x="9450017" y="6724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61976</xdr:rowOff>
    </xdr:from>
    <xdr:to>
      <xdr:col>12</xdr:col>
      <xdr:colOff>561975</xdr:colOff>
      <xdr:row>37</xdr:row>
      <xdr:rowOff>163576</xdr:rowOff>
    </xdr:to>
    <xdr:sp macro="" textlink="">
      <xdr:nvSpPr>
        <xdr:cNvPr id="313" name="円/楕円 312"/>
        <xdr:cNvSpPr/>
      </xdr:nvSpPr>
      <xdr:spPr>
        <a:xfrm>
          <a:off x="8699500" y="640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154703</xdr:rowOff>
    </xdr:from>
    <xdr:ext cx="469744" cy="259045"/>
    <xdr:sp macro="" textlink="">
      <xdr:nvSpPr>
        <xdr:cNvPr id="314" name="テキスト ボックス 313"/>
        <xdr:cNvSpPr txBox="1"/>
      </xdr:nvSpPr>
      <xdr:spPr>
        <a:xfrm>
          <a:off x="8515427" y="64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146812</xdr:rowOff>
    </xdr:from>
    <xdr:to>
      <xdr:col>11</xdr:col>
      <xdr:colOff>358775</xdr:colOff>
      <xdr:row>38</xdr:row>
      <xdr:rowOff>76962</xdr:rowOff>
    </xdr:to>
    <xdr:sp macro="" textlink="">
      <xdr:nvSpPr>
        <xdr:cNvPr id="315" name="円/楕円 314"/>
        <xdr:cNvSpPr/>
      </xdr:nvSpPr>
      <xdr:spPr>
        <a:xfrm>
          <a:off x="7810500" y="649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68089</xdr:rowOff>
    </xdr:from>
    <xdr:ext cx="469744" cy="259045"/>
    <xdr:sp macro="" textlink="">
      <xdr:nvSpPr>
        <xdr:cNvPr id="316" name="テキスト ボックス 315"/>
        <xdr:cNvSpPr txBox="1"/>
      </xdr:nvSpPr>
      <xdr:spPr>
        <a:xfrm>
          <a:off x="76264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91821</xdr:rowOff>
    </xdr:from>
    <xdr:to>
      <xdr:col>10</xdr:col>
      <xdr:colOff>155575</xdr:colOff>
      <xdr:row>36</xdr:row>
      <xdr:rowOff>21971</xdr:rowOff>
    </xdr:to>
    <xdr:sp macro="" textlink="">
      <xdr:nvSpPr>
        <xdr:cNvPr id="317" name="円/楕円 316"/>
        <xdr:cNvSpPr/>
      </xdr:nvSpPr>
      <xdr:spPr>
        <a:xfrm>
          <a:off x="6921500" y="609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13098</xdr:rowOff>
    </xdr:from>
    <xdr:ext cx="469744" cy="259045"/>
    <xdr:sp macro="" textlink="">
      <xdr:nvSpPr>
        <xdr:cNvPr id="318" name="テキスト ボックス 317"/>
        <xdr:cNvSpPr txBox="1"/>
      </xdr:nvSpPr>
      <xdr:spPr>
        <a:xfrm>
          <a:off x="6737427" y="6185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56448</xdr:rowOff>
    </xdr:from>
    <xdr:to>
      <xdr:col>15</xdr:col>
      <xdr:colOff>180340</xdr:colOff>
      <xdr:row>58</xdr:row>
      <xdr:rowOff>34050</xdr:rowOff>
    </xdr:to>
    <xdr:cxnSp macro="">
      <xdr:nvCxnSpPr>
        <xdr:cNvPr id="340" name="直線コネクタ 339"/>
        <xdr:cNvCxnSpPr/>
      </xdr:nvCxnSpPr>
      <xdr:spPr>
        <a:xfrm flipV="1">
          <a:off x="10475595" y="8971848"/>
          <a:ext cx="1270" cy="1006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37877</xdr:rowOff>
    </xdr:from>
    <xdr:ext cx="534377" cy="259045"/>
    <xdr:sp macro="" textlink="">
      <xdr:nvSpPr>
        <xdr:cNvPr id="341" name="農林水産業費最小値テキスト"/>
        <xdr:cNvSpPr txBox="1"/>
      </xdr:nvSpPr>
      <xdr:spPr>
        <a:xfrm>
          <a:off x="10528300" y="998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23,108</a:t>
          </a:r>
          <a:endParaRPr kumimoji="1" lang="ja-JP" altLang="en-US" sz="1000" b="1">
            <a:latin typeface="ＭＳ Ｐゴシック"/>
          </a:endParaRPr>
        </a:p>
      </xdr:txBody>
    </xdr:sp>
    <xdr:clientData/>
  </xdr:oneCellAnchor>
  <xdr:twoCellAnchor>
    <xdr:from>
      <xdr:col>15</xdr:col>
      <xdr:colOff>92075</xdr:colOff>
      <xdr:row>58</xdr:row>
      <xdr:rowOff>34050</xdr:rowOff>
    </xdr:from>
    <xdr:to>
      <xdr:col>15</xdr:col>
      <xdr:colOff>269875</xdr:colOff>
      <xdr:row>58</xdr:row>
      <xdr:rowOff>34050</xdr:rowOff>
    </xdr:to>
    <xdr:cxnSp macro="">
      <xdr:nvCxnSpPr>
        <xdr:cNvPr id="342" name="直線コネクタ 341"/>
        <xdr:cNvCxnSpPr/>
      </xdr:nvCxnSpPr>
      <xdr:spPr>
        <a:xfrm>
          <a:off x="10388600" y="997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3125</xdr:rowOff>
    </xdr:from>
    <xdr:ext cx="599010" cy="259045"/>
    <xdr:sp macro="" textlink="">
      <xdr:nvSpPr>
        <xdr:cNvPr id="343" name="農林水産業費最大値テキスト"/>
        <xdr:cNvSpPr txBox="1"/>
      </xdr:nvSpPr>
      <xdr:spPr>
        <a:xfrm>
          <a:off x="10528300" y="8747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243,209</a:t>
          </a:r>
          <a:endParaRPr kumimoji="1" lang="ja-JP" altLang="en-US" sz="1000" b="1">
            <a:latin typeface="ＭＳ Ｐゴシック"/>
          </a:endParaRPr>
        </a:p>
      </xdr:txBody>
    </xdr:sp>
    <xdr:clientData/>
  </xdr:oneCellAnchor>
  <xdr:twoCellAnchor>
    <xdr:from>
      <xdr:col>15</xdr:col>
      <xdr:colOff>92075</xdr:colOff>
      <xdr:row>52</xdr:row>
      <xdr:rowOff>56448</xdr:rowOff>
    </xdr:from>
    <xdr:to>
      <xdr:col>15</xdr:col>
      <xdr:colOff>269875</xdr:colOff>
      <xdr:row>52</xdr:row>
      <xdr:rowOff>56448</xdr:rowOff>
    </xdr:to>
    <xdr:cxnSp macro="">
      <xdr:nvCxnSpPr>
        <xdr:cNvPr id="344" name="直線コネクタ 343"/>
        <xdr:cNvCxnSpPr/>
      </xdr:nvCxnSpPr>
      <xdr:spPr>
        <a:xfrm>
          <a:off x="10388600" y="897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74741</xdr:rowOff>
    </xdr:from>
    <xdr:to>
      <xdr:col>15</xdr:col>
      <xdr:colOff>180975</xdr:colOff>
      <xdr:row>57</xdr:row>
      <xdr:rowOff>134141</xdr:rowOff>
    </xdr:to>
    <xdr:cxnSp macro="">
      <xdr:nvCxnSpPr>
        <xdr:cNvPr id="345" name="直線コネクタ 344"/>
        <xdr:cNvCxnSpPr/>
      </xdr:nvCxnSpPr>
      <xdr:spPr>
        <a:xfrm flipV="1">
          <a:off x="9639300" y="9504491"/>
          <a:ext cx="838200" cy="40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133745</xdr:rowOff>
    </xdr:from>
    <xdr:ext cx="534377" cy="259045"/>
    <xdr:sp macro="" textlink="">
      <xdr:nvSpPr>
        <xdr:cNvPr id="346" name="農林水産業費平均値テキスト"/>
        <xdr:cNvSpPr txBox="1"/>
      </xdr:nvSpPr>
      <xdr:spPr>
        <a:xfrm>
          <a:off x="10528300" y="9734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60,473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155318</xdr:rowOff>
    </xdr:from>
    <xdr:to>
      <xdr:col>15</xdr:col>
      <xdr:colOff>231775</xdr:colOff>
      <xdr:row>57</xdr:row>
      <xdr:rowOff>85468</xdr:rowOff>
    </xdr:to>
    <xdr:sp macro="" textlink="">
      <xdr:nvSpPr>
        <xdr:cNvPr id="347" name="フローチャート : 判断 346"/>
        <xdr:cNvSpPr/>
      </xdr:nvSpPr>
      <xdr:spPr>
        <a:xfrm>
          <a:off x="104267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77603</xdr:rowOff>
    </xdr:from>
    <xdr:to>
      <xdr:col>14</xdr:col>
      <xdr:colOff>28575</xdr:colOff>
      <xdr:row>57</xdr:row>
      <xdr:rowOff>134141</xdr:rowOff>
    </xdr:to>
    <xdr:cxnSp macro="">
      <xdr:nvCxnSpPr>
        <xdr:cNvPr id="348" name="直線コネクタ 347"/>
        <xdr:cNvCxnSpPr/>
      </xdr:nvCxnSpPr>
      <xdr:spPr>
        <a:xfrm>
          <a:off x="8750300" y="9850253"/>
          <a:ext cx="889000" cy="5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147138</xdr:rowOff>
    </xdr:from>
    <xdr:to>
      <xdr:col>14</xdr:col>
      <xdr:colOff>79375</xdr:colOff>
      <xdr:row>57</xdr:row>
      <xdr:rowOff>77288</xdr:rowOff>
    </xdr:to>
    <xdr:sp macro="" textlink="">
      <xdr:nvSpPr>
        <xdr:cNvPr id="349" name="フローチャート : 判断 348"/>
        <xdr:cNvSpPr/>
      </xdr:nvSpPr>
      <xdr:spPr>
        <a:xfrm>
          <a:off x="9588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93815</xdr:rowOff>
    </xdr:from>
    <xdr:ext cx="534377" cy="259045"/>
    <xdr:sp macro="" textlink="">
      <xdr:nvSpPr>
        <xdr:cNvPr id="350" name="テキスト ボックス 349"/>
        <xdr:cNvSpPr txBox="1"/>
      </xdr:nvSpPr>
      <xdr:spPr>
        <a:xfrm>
          <a:off x="9372111" y="952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77603</xdr:rowOff>
    </xdr:from>
    <xdr:to>
      <xdr:col>12</xdr:col>
      <xdr:colOff>511175</xdr:colOff>
      <xdr:row>57</xdr:row>
      <xdr:rowOff>148816</xdr:rowOff>
    </xdr:to>
    <xdr:cxnSp macro="">
      <xdr:nvCxnSpPr>
        <xdr:cNvPr id="351" name="直線コネクタ 350"/>
        <xdr:cNvCxnSpPr/>
      </xdr:nvCxnSpPr>
      <xdr:spPr>
        <a:xfrm flipV="1">
          <a:off x="7861300" y="9850253"/>
          <a:ext cx="889000" cy="7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143933</xdr:rowOff>
    </xdr:from>
    <xdr:to>
      <xdr:col>12</xdr:col>
      <xdr:colOff>561975</xdr:colOff>
      <xdr:row>57</xdr:row>
      <xdr:rowOff>74083</xdr:rowOff>
    </xdr:to>
    <xdr:sp macro="" textlink="">
      <xdr:nvSpPr>
        <xdr:cNvPr id="352" name="フローチャート : 判断 351"/>
        <xdr:cNvSpPr/>
      </xdr:nvSpPr>
      <xdr:spPr>
        <a:xfrm>
          <a:off x="8699500" y="974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90610</xdr:rowOff>
    </xdr:from>
    <xdr:ext cx="534377" cy="259045"/>
    <xdr:sp macro="" textlink="">
      <xdr:nvSpPr>
        <xdr:cNvPr id="353" name="テキスト ボックス 352"/>
        <xdr:cNvSpPr txBox="1"/>
      </xdr:nvSpPr>
      <xdr:spPr>
        <a:xfrm>
          <a:off x="8483111" y="952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14372</xdr:rowOff>
    </xdr:from>
    <xdr:to>
      <xdr:col>11</xdr:col>
      <xdr:colOff>307975</xdr:colOff>
      <xdr:row>57</xdr:row>
      <xdr:rowOff>148816</xdr:rowOff>
    </xdr:to>
    <xdr:cxnSp macro="">
      <xdr:nvCxnSpPr>
        <xdr:cNvPr id="354" name="直線コネクタ 353"/>
        <xdr:cNvCxnSpPr/>
      </xdr:nvCxnSpPr>
      <xdr:spPr>
        <a:xfrm>
          <a:off x="6972300" y="9787022"/>
          <a:ext cx="889000" cy="13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168640</xdr:rowOff>
    </xdr:from>
    <xdr:to>
      <xdr:col>11</xdr:col>
      <xdr:colOff>358775</xdr:colOff>
      <xdr:row>57</xdr:row>
      <xdr:rowOff>98790</xdr:rowOff>
    </xdr:to>
    <xdr:sp macro="" textlink="">
      <xdr:nvSpPr>
        <xdr:cNvPr id="355" name="フローチャート : 判断 354"/>
        <xdr:cNvSpPr/>
      </xdr:nvSpPr>
      <xdr:spPr>
        <a:xfrm>
          <a:off x="7810500" y="976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115317</xdr:rowOff>
    </xdr:from>
    <xdr:ext cx="534377" cy="259045"/>
    <xdr:sp macro="" textlink="">
      <xdr:nvSpPr>
        <xdr:cNvPr id="356" name="テキスト ボックス 355"/>
        <xdr:cNvSpPr txBox="1"/>
      </xdr:nvSpPr>
      <xdr:spPr>
        <a:xfrm>
          <a:off x="7594111" y="954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141519</xdr:rowOff>
    </xdr:from>
    <xdr:to>
      <xdr:col>10</xdr:col>
      <xdr:colOff>155575</xdr:colOff>
      <xdr:row>57</xdr:row>
      <xdr:rowOff>71669</xdr:rowOff>
    </xdr:to>
    <xdr:sp macro="" textlink="">
      <xdr:nvSpPr>
        <xdr:cNvPr id="357" name="フローチャート : 判断 356"/>
        <xdr:cNvSpPr/>
      </xdr:nvSpPr>
      <xdr:spPr>
        <a:xfrm>
          <a:off x="6921500" y="974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62796</xdr:rowOff>
    </xdr:from>
    <xdr:ext cx="534377" cy="259045"/>
    <xdr:sp macro="" textlink="">
      <xdr:nvSpPr>
        <xdr:cNvPr id="358" name="テキスト ボックス 357"/>
        <xdr:cNvSpPr txBox="1"/>
      </xdr:nvSpPr>
      <xdr:spPr>
        <a:xfrm>
          <a:off x="6705111" y="983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63,491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23941</xdr:rowOff>
    </xdr:from>
    <xdr:to>
      <xdr:col>15</xdr:col>
      <xdr:colOff>231775</xdr:colOff>
      <xdr:row>55</xdr:row>
      <xdr:rowOff>125541</xdr:rowOff>
    </xdr:to>
    <xdr:sp macro="" textlink="">
      <xdr:nvSpPr>
        <xdr:cNvPr id="364" name="円/楕円 363"/>
        <xdr:cNvSpPr/>
      </xdr:nvSpPr>
      <xdr:spPr>
        <a:xfrm>
          <a:off x="10426700" y="945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46818</xdr:rowOff>
    </xdr:from>
    <xdr:ext cx="599010" cy="259045"/>
    <xdr:sp macro="" textlink="">
      <xdr:nvSpPr>
        <xdr:cNvPr id="365" name="農林水産業費該当値テキスト"/>
        <xdr:cNvSpPr txBox="1"/>
      </xdr:nvSpPr>
      <xdr:spPr>
        <a:xfrm>
          <a:off x="10528300" y="930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126,708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83341</xdr:rowOff>
    </xdr:from>
    <xdr:to>
      <xdr:col>14</xdr:col>
      <xdr:colOff>79375</xdr:colOff>
      <xdr:row>58</xdr:row>
      <xdr:rowOff>13491</xdr:rowOff>
    </xdr:to>
    <xdr:sp macro="" textlink="">
      <xdr:nvSpPr>
        <xdr:cNvPr id="366" name="円/楕円 365"/>
        <xdr:cNvSpPr/>
      </xdr:nvSpPr>
      <xdr:spPr>
        <a:xfrm>
          <a:off x="9588500" y="985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4618</xdr:rowOff>
    </xdr:from>
    <xdr:ext cx="534377" cy="259045"/>
    <xdr:sp macro="" textlink="">
      <xdr:nvSpPr>
        <xdr:cNvPr id="367" name="テキスト ボックス 366"/>
        <xdr:cNvSpPr txBox="1"/>
      </xdr:nvSpPr>
      <xdr:spPr>
        <a:xfrm>
          <a:off x="9372111" y="994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38,716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26803</xdr:rowOff>
    </xdr:from>
    <xdr:to>
      <xdr:col>12</xdr:col>
      <xdr:colOff>561975</xdr:colOff>
      <xdr:row>57</xdr:row>
      <xdr:rowOff>128403</xdr:rowOff>
    </xdr:to>
    <xdr:sp macro="" textlink="">
      <xdr:nvSpPr>
        <xdr:cNvPr id="368" name="円/楕円 367"/>
        <xdr:cNvSpPr/>
      </xdr:nvSpPr>
      <xdr:spPr>
        <a:xfrm>
          <a:off x="8699500" y="97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119530</xdr:rowOff>
    </xdr:from>
    <xdr:ext cx="534377" cy="259045"/>
    <xdr:sp macro="" textlink="">
      <xdr:nvSpPr>
        <xdr:cNvPr id="369" name="テキスト ボックス 368"/>
        <xdr:cNvSpPr txBox="1"/>
      </xdr:nvSpPr>
      <xdr:spPr>
        <a:xfrm>
          <a:off x="8483111" y="989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51,082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98016</xdr:rowOff>
    </xdr:from>
    <xdr:to>
      <xdr:col>11</xdr:col>
      <xdr:colOff>358775</xdr:colOff>
      <xdr:row>58</xdr:row>
      <xdr:rowOff>28166</xdr:rowOff>
    </xdr:to>
    <xdr:sp macro="" textlink="">
      <xdr:nvSpPr>
        <xdr:cNvPr id="370" name="円/楕円 369"/>
        <xdr:cNvSpPr/>
      </xdr:nvSpPr>
      <xdr:spPr>
        <a:xfrm>
          <a:off x="7810500" y="987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19293</xdr:rowOff>
    </xdr:from>
    <xdr:ext cx="534377" cy="259045"/>
    <xdr:sp macro="" textlink="">
      <xdr:nvSpPr>
        <xdr:cNvPr id="371" name="テキスト ボックス 370"/>
        <xdr:cNvSpPr txBox="1"/>
      </xdr:nvSpPr>
      <xdr:spPr>
        <a:xfrm>
          <a:off x="7594111" y="996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35,506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135022</xdr:rowOff>
    </xdr:from>
    <xdr:to>
      <xdr:col>10</xdr:col>
      <xdr:colOff>155575</xdr:colOff>
      <xdr:row>57</xdr:row>
      <xdr:rowOff>65172</xdr:rowOff>
    </xdr:to>
    <xdr:sp macro="" textlink="">
      <xdr:nvSpPr>
        <xdr:cNvPr id="372" name="円/楕円 371"/>
        <xdr:cNvSpPr/>
      </xdr:nvSpPr>
      <xdr:spPr>
        <a:xfrm>
          <a:off x="6921500" y="973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81699</xdr:rowOff>
    </xdr:from>
    <xdr:ext cx="534377" cy="259045"/>
    <xdr:sp macro="" textlink="">
      <xdr:nvSpPr>
        <xdr:cNvPr id="373" name="テキスト ボックス 372"/>
        <xdr:cNvSpPr txBox="1"/>
      </xdr:nvSpPr>
      <xdr:spPr>
        <a:xfrm>
          <a:off x="6705111" y="951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64,912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5923</xdr:rowOff>
    </xdr:from>
    <xdr:to>
      <xdr:col>15</xdr:col>
      <xdr:colOff>180340</xdr:colOff>
      <xdr:row>77</xdr:row>
      <xdr:rowOff>170962</xdr:rowOff>
    </xdr:to>
    <xdr:cxnSp macro="">
      <xdr:nvCxnSpPr>
        <xdr:cNvPr id="393" name="直線コネクタ 392"/>
        <xdr:cNvCxnSpPr/>
      </xdr:nvCxnSpPr>
      <xdr:spPr>
        <a:xfrm flipV="1">
          <a:off x="10475595" y="12178873"/>
          <a:ext cx="1270" cy="1193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3339</xdr:rowOff>
    </xdr:from>
    <xdr:ext cx="469744" cy="259045"/>
    <xdr:sp macro="" textlink="">
      <xdr:nvSpPr>
        <xdr:cNvPr id="394" name="商工費最小値テキスト"/>
        <xdr:cNvSpPr txBox="1"/>
      </xdr:nvSpPr>
      <xdr:spPr>
        <a:xfrm>
          <a:off x="10528300" y="1337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4,530</a:t>
          </a:r>
          <a:endParaRPr kumimoji="1" lang="ja-JP" altLang="en-US" sz="1000" b="1">
            <a:latin typeface="ＭＳ Ｐゴシック"/>
          </a:endParaRPr>
        </a:p>
      </xdr:txBody>
    </xdr:sp>
    <xdr:clientData/>
  </xdr:oneCellAnchor>
  <xdr:twoCellAnchor>
    <xdr:from>
      <xdr:col>15</xdr:col>
      <xdr:colOff>92075</xdr:colOff>
      <xdr:row>77</xdr:row>
      <xdr:rowOff>170962</xdr:rowOff>
    </xdr:from>
    <xdr:to>
      <xdr:col>15</xdr:col>
      <xdr:colOff>269875</xdr:colOff>
      <xdr:row>77</xdr:row>
      <xdr:rowOff>170962</xdr:rowOff>
    </xdr:to>
    <xdr:cxnSp macro="">
      <xdr:nvCxnSpPr>
        <xdr:cNvPr id="395" name="直線コネクタ 394"/>
        <xdr:cNvCxnSpPr/>
      </xdr:nvCxnSpPr>
      <xdr:spPr>
        <a:xfrm>
          <a:off x="10388600" y="13372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124050</xdr:rowOff>
    </xdr:from>
    <xdr:ext cx="599010" cy="259045"/>
    <xdr:sp macro="" textlink="">
      <xdr:nvSpPr>
        <xdr:cNvPr id="396" name="商工費最大値テキスト"/>
        <xdr:cNvSpPr txBox="1"/>
      </xdr:nvSpPr>
      <xdr:spPr>
        <a:xfrm>
          <a:off x="10528300" y="11954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213,408</a:t>
          </a:r>
          <a:endParaRPr kumimoji="1" lang="ja-JP" altLang="en-US" sz="1000" b="1">
            <a:latin typeface="ＭＳ Ｐゴシック"/>
          </a:endParaRPr>
        </a:p>
      </xdr:txBody>
    </xdr:sp>
    <xdr:clientData/>
  </xdr:oneCellAnchor>
  <xdr:twoCellAnchor>
    <xdr:from>
      <xdr:col>15</xdr:col>
      <xdr:colOff>92075</xdr:colOff>
      <xdr:row>71</xdr:row>
      <xdr:rowOff>5923</xdr:rowOff>
    </xdr:from>
    <xdr:to>
      <xdr:col>15</xdr:col>
      <xdr:colOff>269875</xdr:colOff>
      <xdr:row>71</xdr:row>
      <xdr:rowOff>5923</xdr:rowOff>
    </xdr:to>
    <xdr:cxnSp macro="">
      <xdr:nvCxnSpPr>
        <xdr:cNvPr id="397" name="直線コネクタ 396"/>
        <xdr:cNvCxnSpPr/>
      </xdr:nvCxnSpPr>
      <xdr:spPr>
        <a:xfrm>
          <a:off x="10388600" y="12178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112548</xdr:rowOff>
    </xdr:from>
    <xdr:to>
      <xdr:col>15</xdr:col>
      <xdr:colOff>180975</xdr:colOff>
      <xdr:row>77</xdr:row>
      <xdr:rowOff>7707</xdr:rowOff>
    </xdr:to>
    <xdr:cxnSp macro="">
      <xdr:nvCxnSpPr>
        <xdr:cNvPr id="398" name="直線コネクタ 397"/>
        <xdr:cNvCxnSpPr/>
      </xdr:nvCxnSpPr>
      <xdr:spPr>
        <a:xfrm flipV="1">
          <a:off x="9639300" y="13142748"/>
          <a:ext cx="838200" cy="6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147280</xdr:rowOff>
    </xdr:from>
    <xdr:ext cx="534377" cy="259045"/>
    <xdr:sp macro="" textlink="">
      <xdr:nvSpPr>
        <xdr:cNvPr id="399" name="商工費平均値テキスト"/>
        <xdr:cNvSpPr txBox="1"/>
      </xdr:nvSpPr>
      <xdr:spPr>
        <a:xfrm>
          <a:off x="10528300" y="13177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168853</xdr:rowOff>
    </xdr:from>
    <xdr:to>
      <xdr:col>15</xdr:col>
      <xdr:colOff>231775</xdr:colOff>
      <xdr:row>77</xdr:row>
      <xdr:rowOff>99003</xdr:rowOff>
    </xdr:to>
    <xdr:sp macro="" textlink="">
      <xdr:nvSpPr>
        <xdr:cNvPr id="400" name="フローチャート : 判断 399"/>
        <xdr:cNvSpPr/>
      </xdr:nvSpPr>
      <xdr:spPr>
        <a:xfrm>
          <a:off x="10426700" y="1319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7707</xdr:rowOff>
    </xdr:from>
    <xdr:to>
      <xdr:col>14</xdr:col>
      <xdr:colOff>28575</xdr:colOff>
      <xdr:row>77</xdr:row>
      <xdr:rowOff>10061</xdr:rowOff>
    </xdr:to>
    <xdr:cxnSp macro="">
      <xdr:nvCxnSpPr>
        <xdr:cNvPr id="401" name="直線コネクタ 400"/>
        <xdr:cNvCxnSpPr/>
      </xdr:nvCxnSpPr>
      <xdr:spPr>
        <a:xfrm flipV="1">
          <a:off x="8750300" y="13209357"/>
          <a:ext cx="889000" cy="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33390</xdr:rowOff>
    </xdr:from>
    <xdr:to>
      <xdr:col>14</xdr:col>
      <xdr:colOff>79375</xdr:colOff>
      <xdr:row>77</xdr:row>
      <xdr:rowOff>134990</xdr:rowOff>
    </xdr:to>
    <xdr:sp macro="" textlink="">
      <xdr:nvSpPr>
        <xdr:cNvPr id="402" name="フローチャート : 判断 401"/>
        <xdr:cNvSpPr/>
      </xdr:nvSpPr>
      <xdr:spPr>
        <a:xfrm>
          <a:off x="9588500" y="13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126117</xdr:rowOff>
    </xdr:from>
    <xdr:ext cx="534377" cy="259045"/>
    <xdr:sp macro="" textlink="">
      <xdr:nvSpPr>
        <xdr:cNvPr id="403" name="テキスト ボックス 402"/>
        <xdr:cNvSpPr txBox="1"/>
      </xdr:nvSpPr>
      <xdr:spPr>
        <a:xfrm>
          <a:off x="9372111" y="1332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10061</xdr:rowOff>
    </xdr:from>
    <xdr:to>
      <xdr:col>12</xdr:col>
      <xdr:colOff>511175</xdr:colOff>
      <xdr:row>77</xdr:row>
      <xdr:rowOff>18724</xdr:rowOff>
    </xdr:to>
    <xdr:cxnSp macro="">
      <xdr:nvCxnSpPr>
        <xdr:cNvPr id="404" name="直線コネクタ 403"/>
        <xdr:cNvCxnSpPr/>
      </xdr:nvCxnSpPr>
      <xdr:spPr>
        <a:xfrm flipV="1">
          <a:off x="7861300" y="13211711"/>
          <a:ext cx="889000" cy="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43334</xdr:rowOff>
    </xdr:from>
    <xdr:to>
      <xdr:col>12</xdr:col>
      <xdr:colOff>561975</xdr:colOff>
      <xdr:row>77</xdr:row>
      <xdr:rowOff>144934</xdr:rowOff>
    </xdr:to>
    <xdr:sp macro="" textlink="">
      <xdr:nvSpPr>
        <xdr:cNvPr id="405" name="フローチャート : 判断 404"/>
        <xdr:cNvSpPr/>
      </xdr:nvSpPr>
      <xdr:spPr>
        <a:xfrm>
          <a:off x="8699500" y="13244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136061</xdr:rowOff>
    </xdr:from>
    <xdr:ext cx="534377" cy="259045"/>
    <xdr:sp macro="" textlink="">
      <xdr:nvSpPr>
        <xdr:cNvPr id="406" name="テキスト ボックス 405"/>
        <xdr:cNvSpPr txBox="1"/>
      </xdr:nvSpPr>
      <xdr:spPr>
        <a:xfrm>
          <a:off x="8483111" y="1333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15078</xdr:rowOff>
    </xdr:from>
    <xdr:to>
      <xdr:col>11</xdr:col>
      <xdr:colOff>307975</xdr:colOff>
      <xdr:row>77</xdr:row>
      <xdr:rowOff>18724</xdr:rowOff>
    </xdr:to>
    <xdr:cxnSp macro="">
      <xdr:nvCxnSpPr>
        <xdr:cNvPr id="407" name="直線コネクタ 406"/>
        <xdr:cNvCxnSpPr/>
      </xdr:nvCxnSpPr>
      <xdr:spPr>
        <a:xfrm>
          <a:off x="6972300" y="13216728"/>
          <a:ext cx="889000" cy="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44603</xdr:rowOff>
    </xdr:from>
    <xdr:to>
      <xdr:col>11</xdr:col>
      <xdr:colOff>358775</xdr:colOff>
      <xdr:row>77</xdr:row>
      <xdr:rowOff>146203</xdr:rowOff>
    </xdr:to>
    <xdr:sp macro="" textlink="">
      <xdr:nvSpPr>
        <xdr:cNvPr id="408" name="フローチャート : 判断 407"/>
        <xdr:cNvSpPr/>
      </xdr:nvSpPr>
      <xdr:spPr>
        <a:xfrm>
          <a:off x="7810500" y="132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137330</xdr:rowOff>
    </xdr:from>
    <xdr:ext cx="534377" cy="259045"/>
    <xdr:sp macro="" textlink="">
      <xdr:nvSpPr>
        <xdr:cNvPr id="409" name="テキスト ボックス 408"/>
        <xdr:cNvSpPr txBox="1"/>
      </xdr:nvSpPr>
      <xdr:spPr>
        <a:xfrm>
          <a:off x="7594111" y="1333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145050</xdr:rowOff>
    </xdr:from>
    <xdr:to>
      <xdr:col>10</xdr:col>
      <xdr:colOff>155575</xdr:colOff>
      <xdr:row>77</xdr:row>
      <xdr:rowOff>75200</xdr:rowOff>
    </xdr:to>
    <xdr:sp macro="" textlink="">
      <xdr:nvSpPr>
        <xdr:cNvPr id="410" name="フローチャート : 判断 409"/>
        <xdr:cNvSpPr/>
      </xdr:nvSpPr>
      <xdr:spPr>
        <a:xfrm>
          <a:off x="6921500" y="131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66327</xdr:rowOff>
    </xdr:from>
    <xdr:ext cx="534377" cy="259045"/>
    <xdr:sp macro="" textlink="">
      <xdr:nvSpPr>
        <xdr:cNvPr id="411" name="テキスト ボックス 410"/>
        <xdr:cNvSpPr txBox="1"/>
      </xdr:nvSpPr>
      <xdr:spPr>
        <a:xfrm>
          <a:off x="6705111" y="1326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61748</xdr:rowOff>
    </xdr:from>
    <xdr:to>
      <xdr:col>15</xdr:col>
      <xdr:colOff>231775</xdr:colOff>
      <xdr:row>76</xdr:row>
      <xdr:rowOff>163348</xdr:rowOff>
    </xdr:to>
    <xdr:sp macro="" textlink="">
      <xdr:nvSpPr>
        <xdr:cNvPr id="417" name="円/楕円 416"/>
        <xdr:cNvSpPr/>
      </xdr:nvSpPr>
      <xdr:spPr>
        <a:xfrm>
          <a:off x="10426700" y="1309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84625</xdr:rowOff>
    </xdr:from>
    <xdr:ext cx="534377" cy="259045"/>
    <xdr:sp macro="" textlink="">
      <xdr:nvSpPr>
        <xdr:cNvPr id="418" name="商工費該当値テキスト"/>
        <xdr:cNvSpPr txBox="1"/>
      </xdr:nvSpPr>
      <xdr:spPr>
        <a:xfrm>
          <a:off x="10528300" y="1294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44,751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128357</xdr:rowOff>
    </xdr:from>
    <xdr:to>
      <xdr:col>14</xdr:col>
      <xdr:colOff>79375</xdr:colOff>
      <xdr:row>77</xdr:row>
      <xdr:rowOff>58507</xdr:rowOff>
    </xdr:to>
    <xdr:sp macro="" textlink="">
      <xdr:nvSpPr>
        <xdr:cNvPr id="419" name="円/楕円 418"/>
        <xdr:cNvSpPr/>
      </xdr:nvSpPr>
      <xdr:spPr>
        <a:xfrm>
          <a:off x="9588500" y="1315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75034</xdr:rowOff>
    </xdr:from>
    <xdr:ext cx="534377" cy="259045"/>
    <xdr:sp macro="" textlink="">
      <xdr:nvSpPr>
        <xdr:cNvPr id="420" name="テキスト ボックス 419"/>
        <xdr:cNvSpPr txBox="1"/>
      </xdr:nvSpPr>
      <xdr:spPr>
        <a:xfrm>
          <a:off x="9372111" y="1293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33,096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130711</xdr:rowOff>
    </xdr:from>
    <xdr:to>
      <xdr:col>12</xdr:col>
      <xdr:colOff>561975</xdr:colOff>
      <xdr:row>77</xdr:row>
      <xdr:rowOff>60861</xdr:rowOff>
    </xdr:to>
    <xdr:sp macro="" textlink="">
      <xdr:nvSpPr>
        <xdr:cNvPr id="421" name="円/楕円 420"/>
        <xdr:cNvSpPr/>
      </xdr:nvSpPr>
      <xdr:spPr>
        <a:xfrm>
          <a:off x="8699500" y="1316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77388</xdr:rowOff>
    </xdr:from>
    <xdr:ext cx="534377" cy="259045"/>
    <xdr:sp macro="" textlink="">
      <xdr:nvSpPr>
        <xdr:cNvPr id="422" name="テキスト ボックス 421"/>
        <xdr:cNvSpPr txBox="1"/>
      </xdr:nvSpPr>
      <xdr:spPr>
        <a:xfrm>
          <a:off x="8483111" y="1293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32,684</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139374</xdr:rowOff>
    </xdr:from>
    <xdr:to>
      <xdr:col>11</xdr:col>
      <xdr:colOff>358775</xdr:colOff>
      <xdr:row>77</xdr:row>
      <xdr:rowOff>69524</xdr:rowOff>
    </xdr:to>
    <xdr:sp macro="" textlink="">
      <xdr:nvSpPr>
        <xdr:cNvPr id="423" name="円/楕円 422"/>
        <xdr:cNvSpPr/>
      </xdr:nvSpPr>
      <xdr:spPr>
        <a:xfrm>
          <a:off x="7810500" y="1316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86052</xdr:rowOff>
    </xdr:from>
    <xdr:ext cx="534377" cy="259045"/>
    <xdr:sp macro="" textlink="">
      <xdr:nvSpPr>
        <xdr:cNvPr id="424" name="テキスト ボックス 423"/>
        <xdr:cNvSpPr txBox="1"/>
      </xdr:nvSpPr>
      <xdr:spPr>
        <a:xfrm>
          <a:off x="7594111" y="1294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31,168</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135728</xdr:rowOff>
    </xdr:from>
    <xdr:to>
      <xdr:col>10</xdr:col>
      <xdr:colOff>155575</xdr:colOff>
      <xdr:row>77</xdr:row>
      <xdr:rowOff>65878</xdr:rowOff>
    </xdr:to>
    <xdr:sp macro="" textlink="">
      <xdr:nvSpPr>
        <xdr:cNvPr id="425" name="円/楕円 424"/>
        <xdr:cNvSpPr/>
      </xdr:nvSpPr>
      <xdr:spPr>
        <a:xfrm>
          <a:off x="6921500" y="131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82406</xdr:rowOff>
    </xdr:from>
    <xdr:ext cx="534377" cy="259045"/>
    <xdr:sp macro="" textlink="">
      <xdr:nvSpPr>
        <xdr:cNvPr id="426" name="テキスト ボックス 425"/>
        <xdr:cNvSpPr txBox="1"/>
      </xdr:nvSpPr>
      <xdr:spPr>
        <a:xfrm>
          <a:off x="6705111" y="1294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2" name="テキスト ボックス 441"/>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4" name="テキスト ボックス 443"/>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6" name="テキスト ボックス 44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56014</xdr:rowOff>
    </xdr:from>
    <xdr:to>
      <xdr:col>15</xdr:col>
      <xdr:colOff>180340</xdr:colOff>
      <xdr:row>98</xdr:row>
      <xdr:rowOff>123216</xdr:rowOff>
    </xdr:to>
    <xdr:cxnSp macro="">
      <xdr:nvCxnSpPr>
        <xdr:cNvPr id="448" name="直線コネクタ 447"/>
        <xdr:cNvCxnSpPr/>
      </xdr:nvCxnSpPr>
      <xdr:spPr>
        <a:xfrm flipV="1">
          <a:off x="10475595" y="15486514"/>
          <a:ext cx="1270" cy="1438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133961</xdr:rowOff>
    </xdr:from>
    <xdr:ext cx="534377" cy="259045"/>
    <xdr:sp macro="" textlink="">
      <xdr:nvSpPr>
        <xdr:cNvPr id="449" name="土木費最小値テキスト"/>
        <xdr:cNvSpPr txBox="1"/>
      </xdr:nvSpPr>
      <xdr:spPr>
        <a:xfrm>
          <a:off x="10528300" y="1693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18,028</a:t>
          </a:r>
          <a:endParaRPr kumimoji="1" lang="ja-JP" altLang="en-US" sz="1000" b="1">
            <a:latin typeface="ＭＳ Ｐゴシック"/>
          </a:endParaRPr>
        </a:p>
      </xdr:txBody>
    </xdr:sp>
    <xdr:clientData/>
  </xdr:oneCellAnchor>
  <xdr:twoCellAnchor>
    <xdr:from>
      <xdr:col>15</xdr:col>
      <xdr:colOff>92075</xdr:colOff>
      <xdr:row>98</xdr:row>
      <xdr:rowOff>123216</xdr:rowOff>
    </xdr:from>
    <xdr:to>
      <xdr:col>15</xdr:col>
      <xdr:colOff>269875</xdr:colOff>
      <xdr:row>98</xdr:row>
      <xdr:rowOff>123216</xdr:rowOff>
    </xdr:to>
    <xdr:cxnSp macro="">
      <xdr:nvCxnSpPr>
        <xdr:cNvPr id="450" name="直線コネクタ 449"/>
        <xdr:cNvCxnSpPr/>
      </xdr:nvCxnSpPr>
      <xdr:spPr>
        <a:xfrm>
          <a:off x="10388600" y="1692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2691</xdr:rowOff>
    </xdr:from>
    <xdr:ext cx="690189" cy="259045"/>
    <xdr:sp macro="" textlink="">
      <xdr:nvSpPr>
        <xdr:cNvPr id="451" name="土木費最大値テキスト"/>
        <xdr:cNvSpPr txBox="1"/>
      </xdr:nvSpPr>
      <xdr:spPr>
        <a:xfrm>
          <a:off x="10528300" y="152617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1,591,520</a:t>
          </a:r>
          <a:endParaRPr kumimoji="1" lang="ja-JP" altLang="en-US" sz="1000" b="1">
            <a:latin typeface="ＭＳ Ｐゴシック"/>
          </a:endParaRPr>
        </a:p>
      </xdr:txBody>
    </xdr:sp>
    <xdr:clientData/>
  </xdr:oneCellAnchor>
  <xdr:twoCellAnchor>
    <xdr:from>
      <xdr:col>15</xdr:col>
      <xdr:colOff>92075</xdr:colOff>
      <xdr:row>90</xdr:row>
      <xdr:rowOff>56014</xdr:rowOff>
    </xdr:from>
    <xdr:to>
      <xdr:col>15</xdr:col>
      <xdr:colOff>269875</xdr:colOff>
      <xdr:row>90</xdr:row>
      <xdr:rowOff>56014</xdr:rowOff>
    </xdr:to>
    <xdr:cxnSp macro="">
      <xdr:nvCxnSpPr>
        <xdr:cNvPr id="452" name="直線コネクタ 451"/>
        <xdr:cNvCxnSpPr/>
      </xdr:nvCxnSpPr>
      <xdr:spPr>
        <a:xfrm>
          <a:off x="10388600" y="154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44624</xdr:rowOff>
    </xdr:from>
    <xdr:to>
      <xdr:col>15</xdr:col>
      <xdr:colOff>180975</xdr:colOff>
      <xdr:row>98</xdr:row>
      <xdr:rowOff>52465</xdr:rowOff>
    </xdr:to>
    <xdr:cxnSp macro="">
      <xdr:nvCxnSpPr>
        <xdr:cNvPr id="453" name="直線コネクタ 452"/>
        <xdr:cNvCxnSpPr/>
      </xdr:nvCxnSpPr>
      <xdr:spPr>
        <a:xfrm>
          <a:off x="9639300" y="16846724"/>
          <a:ext cx="838200" cy="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6960</xdr:rowOff>
    </xdr:from>
    <xdr:ext cx="534377" cy="259045"/>
    <xdr:sp macro="" textlink="">
      <xdr:nvSpPr>
        <xdr:cNvPr id="454" name="土木費平均値テキスト"/>
        <xdr:cNvSpPr txBox="1"/>
      </xdr:nvSpPr>
      <xdr:spPr>
        <a:xfrm>
          <a:off x="10528300" y="16809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28533</xdr:rowOff>
    </xdr:from>
    <xdr:to>
      <xdr:col>15</xdr:col>
      <xdr:colOff>231775</xdr:colOff>
      <xdr:row>98</xdr:row>
      <xdr:rowOff>130133</xdr:rowOff>
    </xdr:to>
    <xdr:sp macro="" textlink="">
      <xdr:nvSpPr>
        <xdr:cNvPr id="455" name="フローチャート : 判断 454"/>
        <xdr:cNvSpPr/>
      </xdr:nvSpPr>
      <xdr:spPr>
        <a:xfrm>
          <a:off x="104267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40047</xdr:rowOff>
    </xdr:from>
    <xdr:to>
      <xdr:col>14</xdr:col>
      <xdr:colOff>28575</xdr:colOff>
      <xdr:row>98</xdr:row>
      <xdr:rowOff>44624</xdr:rowOff>
    </xdr:to>
    <xdr:cxnSp macro="">
      <xdr:nvCxnSpPr>
        <xdr:cNvPr id="456" name="直線コネクタ 455"/>
        <xdr:cNvCxnSpPr/>
      </xdr:nvCxnSpPr>
      <xdr:spPr>
        <a:xfrm>
          <a:off x="8750300" y="16842147"/>
          <a:ext cx="889000" cy="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16768</xdr:rowOff>
    </xdr:from>
    <xdr:to>
      <xdr:col>14</xdr:col>
      <xdr:colOff>79375</xdr:colOff>
      <xdr:row>98</xdr:row>
      <xdr:rowOff>118368</xdr:rowOff>
    </xdr:to>
    <xdr:sp macro="" textlink="">
      <xdr:nvSpPr>
        <xdr:cNvPr id="457" name="フローチャート : 判断 456"/>
        <xdr:cNvSpPr/>
      </xdr:nvSpPr>
      <xdr:spPr>
        <a:xfrm>
          <a:off x="9588500" y="1681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109495</xdr:rowOff>
    </xdr:from>
    <xdr:ext cx="534377" cy="259045"/>
    <xdr:sp macro="" textlink="">
      <xdr:nvSpPr>
        <xdr:cNvPr id="458" name="テキスト ボックス 457"/>
        <xdr:cNvSpPr txBox="1"/>
      </xdr:nvSpPr>
      <xdr:spPr>
        <a:xfrm>
          <a:off x="9372111" y="1691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40047</xdr:rowOff>
    </xdr:from>
    <xdr:to>
      <xdr:col>12</xdr:col>
      <xdr:colOff>511175</xdr:colOff>
      <xdr:row>98</xdr:row>
      <xdr:rowOff>59855</xdr:rowOff>
    </xdr:to>
    <xdr:cxnSp macro="">
      <xdr:nvCxnSpPr>
        <xdr:cNvPr id="459" name="直線コネクタ 458"/>
        <xdr:cNvCxnSpPr/>
      </xdr:nvCxnSpPr>
      <xdr:spPr>
        <a:xfrm flipV="1">
          <a:off x="7861300" y="16842147"/>
          <a:ext cx="889000" cy="1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18355</xdr:rowOff>
    </xdr:from>
    <xdr:to>
      <xdr:col>12</xdr:col>
      <xdr:colOff>561975</xdr:colOff>
      <xdr:row>98</xdr:row>
      <xdr:rowOff>119955</xdr:rowOff>
    </xdr:to>
    <xdr:sp macro="" textlink="">
      <xdr:nvSpPr>
        <xdr:cNvPr id="460" name="フローチャート : 判断 459"/>
        <xdr:cNvSpPr/>
      </xdr:nvSpPr>
      <xdr:spPr>
        <a:xfrm>
          <a:off x="8699500" y="1682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111082</xdr:rowOff>
    </xdr:from>
    <xdr:ext cx="534377" cy="259045"/>
    <xdr:sp macro="" textlink="">
      <xdr:nvSpPr>
        <xdr:cNvPr id="461" name="テキスト ボックス 460"/>
        <xdr:cNvSpPr txBox="1"/>
      </xdr:nvSpPr>
      <xdr:spPr>
        <a:xfrm>
          <a:off x="8483111" y="1691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59855</xdr:rowOff>
    </xdr:from>
    <xdr:to>
      <xdr:col>11</xdr:col>
      <xdr:colOff>307975</xdr:colOff>
      <xdr:row>98</xdr:row>
      <xdr:rowOff>72760</xdr:rowOff>
    </xdr:to>
    <xdr:cxnSp macro="">
      <xdr:nvCxnSpPr>
        <xdr:cNvPr id="462" name="直線コネクタ 461"/>
        <xdr:cNvCxnSpPr/>
      </xdr:nvCxnSpPr>
      <xdr:spPr>
        <a:xfrm flipV="1">
          <a:off x="6972300" y="16861955"/>
          <a:ext cx="889000" cy="1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30809</xdr:rowOff>
    </xdr:from>
    <xdr:to>
      <xdr:col>11</xdr:col>
      <xdr:colOff>358775</xdr:colOff>
      <xdr:row>98</xdr:row>
      <xdr:rowOff>132409</xdr:rowOff>
    </xdr:to>
    <xdr:sp macro="" textlink="">
      <xdr:nvSpPr>
        <xdr:cNvPr id="463" name="フローチャート : 判断 462"/>
        <xdr:cNvSpPr/>
      </xdr:nvSpPr>
      <xdr:spPr>
        <a:xfrm>
          <a:off x="7810500" y="1683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123536</xdr:rowOff>
    </xdr:from>
    <xdr:ext cx="534377" cy="259045"/>
    <xdr:sp macro="" textlink="">
      <xdr:nvSpPr>
        <xdr:cNvPr id="464" name="テキスト ボックス 463"/>
        <xdr:cNvSpPr txBox="1"/>
      </xdr:nvSpPr>
      <xdr:spPr>
        <a:xfrm>
          <a:off x="7594111" y="1692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32978</xdr:rowOff>
    </xdr:from>
    <xdr:to>
      <xdr:col>10</xdr:col>
      <xdr:colOff>155575</xdr:colOff>
      <xdr:row>98</xdr:row>
      <xdr:rowOff>134578</xdr:rowOff>
    </xdr:to>
    <xdr:sp macro="" textlink="">
      <xdr:nvSpPr>
        <xdr:cNvPr id="465" name="フローチャート : 判断 464"/>
        <xdr:cNvSpPr/>
      </xdr:nvSpPr>
      <xdr:spPr>
        <a:xfrm>
          <a:off x="6921500" y="1683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125705</xdr:rowOff>
    </xdr:from>
    <xdr:ext cx="534377" cy="259045"/>
    <xdr:sp macro="" textlink="">
      <xdr:nvSpPr>
        <xdr:cNvPr id="466" name="テキスト ボックス 465"/>
        <xdr:cNvSpPr txBox="1"/>
      </xdr:nvSpPr>
      <xdr:spPr>
        <a:xfrm>
          <a:off x="6705111" y="169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61,157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1665</xdr:rowOff>
    </xdr:from>
    <xdr:to>
      <xdr:col>15</xdr:col>
      <xdr:colOff>231775</xdr:colOff>
      <xdr:row>98</xdr:row>
      <xdr:rowOff>103265</xdr:rowOff>
    </xdr:to>
    <xdr:sp macro="" textlink="">
      <xdr:nvSpPr>
        <xdr:cNvPr id="472" name="円/楕円 471"/>
        <xdr:cNvSpPr/>
      </xdr:nvSpPr>
      <xdr:spPr>
        <a:xfrm>
          <a:off x="10426700" y="168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132492</xdr:rowOff>
    </xdr:from>
    <xdr:ext cx="534377" cy="259045"/>
    <xdr:sp macro="" textlink="">
      <xdr:nvSpPr>
        <xdr:cNvPr id="473" name="土木費該当値テキスト"/>
        <xdr:cNvSpPr txBox="1"/>
      </xdr:nvSpPr>
      <xdr:spPr>
        <a:xfrm>
          <a:off x="10528300" y="1659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95,402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165274</xdr:rowOff>
    </xdr:from>
    <xdr:to>
      <xdr:col>14</xdr:col>
      <xdr:colOff>79375</xdr:colOff>
      <xdr:row>98</xdr:row>
      <xdr:rowOff>95424</xdr:rowOff>
    </xdr:to>
    <xdr:sp macro="" textlink="">
      <xdr:nvSpPr>
        <xdr:cNvPr id="474" name="円/楕円 473"/>
        <xdr:cNvSpPr/>
      </xdr:nvSpPr>
      <xdr:spPr>
        <a:xfrm>
          <a:off x="9588500" y="1679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111951</xdr:rowOff>
    </xdr:from>
    <xdr:ext cx="599010" cy="259045"/>
    <xdr:sp macro="" textlink="">
      <xdr:nvSpPr>
        <xdr:cNvPr id="475" name="テキスト ボックス 474"/>
        <xdr:cNvSpPr txBox="1"/>
      </xdr:nvSpPr>
      <xdr:spPr>
        <a:xfrm>
          <a:off x="9339794" y="1657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103,976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160697</xdr:rowOff>
    </xdr:from>
    <xdr:to>
      <xdr:col>12</xdr:col>
      <xdr:colOff>561975</xdr:colOff>
      <xdr:row>98</xdr:row>
      <xdr:rowOff>90847</xdr:rowOff>
    </xdr:to>
    <xdr:sp macro="" textlink="">
      <xdr:nvSpPr>
        <xdr:cNvPr id="476" name="円/楕円 475"/>
        <xdr:cNvSpPr/>
      </xdr:nvSpPr>
      <xdr:spPr>
        <a:xfrm>
          <a:off x="8699500" y="1679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107374</xdr:rowOff>
    </xdr:from>
    <xdr:ext cx="599010" cy="259045"/>
    <xdr:sp macro="" textlink="">
      <xdr:nvSpPr>
        <xdr:cNvPr id="477" name="テキスト ボックス 476"/>
        <xdr:cNvSpPr txBox="1"/>
      </xdr:nvSpPr>
      <xdr:spPr>
        <a:xfrm>
          <a:off x="8450794" y="1656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108,982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9055</xdr:rowOff>
    </xdr:from>
    <xdr:to>
      <xdr:col>11</xdr:col>
      <xdr:colOff>358775</xdr:colOff>
      <xdr:row>98</xdr:row>
      <xdr:rowOff>110655</xdr:rowOff>
    </xdr:to>
    <xdr:sp macro="" textlink="">
      <xdr:nvSpPr>
        <xdr:cNvPr id="478" name="円/楕円 477"/>
        <xdr:cNvSpPr/>
      </xdr:nvSpPr>
      <xdr:spPr>
        <a:xfrm>
          <a:off x="7810500" y="1681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127182</xdr:rowOff>
    </xdr:from>
    <xdr:ext cx="534377" cy="259045"/>
    <xdr:sp macro="" textlink="">
      <xdr:nvSpPr>
        <xdr:cNvPr id="479" name="テキスト ボックス 478"/>
        <xdr:cNvSpPr txBox="1"/>
      </xdr:nvSpPr>
      <xdr:spPr>
        <a:xfrm>
          <a:off x="7594111" y="165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87,320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21960</xdr:rowOff>
    </xdr:from>
    <xdr:to>
      <xdr:col>10</xdr:col>
      <xdr:colOff>155575</xdr:colOff>
      <xdr:row>98</xdr:row>
      <xdr:rowOff>123560</xdr:rowOff>
    </xdr:to>
    <xdr:sp macro="" textlink="">
      <xdr:nvSpPr>
        <xdr:cNvPr id="480" name="円/楕円 479"/>
        <xdr:cNvSpPr/>
      </xdr:nvSpPr>
      <xdr:spPr>
        <a:xfrm>
          <a:off x="6921500" y="168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140087</xdr:rowOff>
    </xdr:from>
    <xdr:ext cx="534377" cy="259045"/>
    <xdr:sp macro="" textlink="">
      <xdr:nvSpPr>
        <xdr:cNvPr id="481" name="テキスト ボックス 480"/>
        <xdr:cNvSpPr txBox="1"/>
      </xdr:nvSpPr>
      <xdr:spPr>
        <a:xfrm>
          <a:off x="6705111" y="1659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73,207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1" name="テキスト ボックス 50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139885</xdr:rowOff>
    </xdr:from>
    <xdr:to>
      <xdr:col>23</xdr:col>
      <xdr:colOff>516889</xdr:colOff>
      <xdr:row>38</xdr:row>
      <xdr:rowOff>97758</xdr:rowOff>
    </xdr:to>
    <xdr:cxnSp macro="">
      <xdr:nvCxnSpPr>
        <xdr:cNvPr id="507" name="直線コネクタ 506"/>
        <xdr:cNvCxnSpPr/>
      </xdr:nvCxnSpPr>
      <xdr:spPr>
        <a:xfrm flipV="1">
          <a:off x="16317595" y="5283385"/>
          <a:ext cx="1269" cy="1329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101585</xdr:rowOff>
    </xdr:from>
    <xdr:ext cx="534377" cy="259045"/>
    <xdr:sp macro="" textlink="">
      <xdr:nvSpPr>
        <xdr:cNvPr id="508" name="消防費最小値テキスト"/>
        <xdr:cNvSpPr txBox="1"/>
      </xdr:nvSpPr>
      <xdr:spPr>
        <a:xfrm>
          <a:off x="16370300" y="66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15,853</a:t>
          </a:r>
          <a:endParaRPr kumimoji="1" lang="ja-JP" altLang="en-US" sz="1000" b="1">
            <a:latin typeface="ＭＳ Ｐゴシック"/>
          </a:endParaRPr>
        </a:p>
      </xdr:txBody>
    </xdr:sp>
    <xdr:clientData/>
  </xdr:oneCellAnchor>
  <xdr:twoCellAnchor>
    <xdr:from>
      <xdr:col>23</xdr:col>
      <xdr:colOff>428625</xdr:colOff>
      <xdr:row>38</xdr:row>
      <xdr:rowOff>97758</xdr:rowOff>
    </xdr:from>
    <xdr:to>
      <xdr:col>23</xdr:col>
      <xdr:colOff>606425</xdr:colOff>
      <xdr:row>38</xdr:row>
      <xdr:rowOff>97758</xdr:rowOff>
    </xdr:to>
    <xdr:cxnSp macro="">
      <xdr:nvCxnSpPr>
        <xdr:cNvPr id="509" name="直線コネクタ 508"/>
        <xdr:cNvCxnSpPr/>
      </xdr:nvCxnSpPr>
      <xdr:spPr>
        <a:xfrm>
          <a:off x="16230600" y="661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86562</xdr:rowOff>
    </xdr:from>
    <xdr:ext cx="599010" cy="259045"/>
    <xdr:sp macro="" textlink="">
      <xdr:nvSpPr>
        <xdr:cNvPr id="510" name="消防費最大値テキスト"/>
        <xdr:cNvSpPr txBox="1"/>
      </xdr:nvSpPr>
      <xdr:spPr>
        <a:xfrm>
          <a:off x="16370300" y="5058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137,983</a:t>
          </a:r>
          <a:endParaRPr kumimoji="1" lang="ja-JP" altLang="en-US" sz="1000" b="1">
            <a:latin typeface="ＭＳ Ｐゴシック"/>
          </a:endParaRPr>
        </a:p>
      </xdr:txBody>
    </xdr:sp>
    <xdr:clientData/>
  </xdr:oneCellAnchor>
  <xdr:twoCellAnchor>
    <xdr:from>
      <xdr:col>23</xdr:col>
      <xdr:colOff>428625</xdr:colOff>
      <xdr:row>30</xdr:row>
      <xdr:rowOff>139885</xdr:rowOff>
    </xdr:from>
    <xdr:to>
      <xdr:col>23</xdr:col>
      <xdr:colOff>606425</xdr:colOff>
      <xdr:row>30</xdr:row>
      <xdr:rowOff>139885</xdr:rowOff>
    </xdr:to>
    <xdr:cxnSp macro="">
      <xdr:nvCxnSpPr>
        <xdr:cNvPr id="511" name="直線コネクタ 510"/>
        <xdr:cNvCxnSpPr/>
      </xdr:nvCxnSpPr>
      <xdr:spPr>
        <a:xfrm>
          <a:off x="16230600" y="52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49240</xdr:rowOff>
    </xdr:from>
    <xdr:to>
      <xdr:col>23</xdr:col>
      <xdr:colOff>517525</xdr:colOff>
      <xdr:row>37</xdr:row>
      <xdr:rowOff>75235</xdr:rowOff>
    </xdr:to>
    <xdr:cxnSp macro="">
      <xdr:nvCxnSpPr>
        <xdr:cNvPr id="512" name="直線コネクタ 511"/>
        <xdr:cNvCxnSpPr/>
      </xdr:nvCxnSpPr>
      <xdr:spPr>
        <a:xfrm>
          <a:off x="15481300" y="6392890"/>
          <a:ext cx="838200" cy="2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5594</xdr:rowOff>
    </xdr:from>
    <xdr:ext cx="534377" cy="259045"/>
    <xdr:sp macro="" textlink="">
      <xdr:nvSpPr>
        <xdr:cNvPr id="513" name="消防費平均値テキスト"/>
        <xdr:cNvSpPr txBox="1"/>
      </xdr:nvSpPr>
      <xdr:spPr>
        <a:xfrm>
          <a:off x="16370300" y="6349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33,421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27167</xdr:rowOff>
    </xdr:from>
    <xdr:to>
      <xdr:col>23</xdr:col>
      <xdr:colOff>568325</xdr:colOff>
      <xdr:row>37</xdr:row>
      <xdr:rowOff>128767</xdr:rowOff>
    </xdr:to>
    <xdr:sp macro="" textlink="">
      <xdr:nvSpPr>
        <xdr:cNvPr id="514" name="フローチャート : 判断 513"/>
        <xdr:cNvSpPr/>
      </xdr:nvSpPr>
      <xdr:spPr>
        <a:xfrm>
          <a:off x="16268700" y="637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49240</xdr:rowOff>
    </xdr:from>
    <xdr:to>
      <xdr:col>22</xdr:col>
      <xdr:colOff>365125</xdr:colOff>
      <xdr:row>37</xdr:row>
      <xdr:rowOff>94677</xdr:rowOff>
    </xdr:to>
    <xdr:cxnSp macro="">
      <xdr:nvCxnSpPr>
        <xdr:cNvPr id="515" name="直線コネクタ 514"/>
        <xdr:cNvCxnSpPr/>
      </xdr:nvCxnSpPr>
      <xdr:spPr>
        <a:xfrm flipV="1">
          <a:off x="14592300" y="6392890"/>
          <a:ext cx="889000" cy="4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19460</xdr:rowOff>
    </xdr:from>
    <xdr:to>
      <xdr:col>22</xdr:col>
      <xdr:colOff>415925</xdr:colOff>
      <xdr:row>37</xdr:row>
      <xdr:rowOff>121060</xdr:rowOff>
    </xdr:to>
    <xdr:sp macro="" textlink="">
      <xdr:nvSpPr>
        <xdr:cNvPr id="516" name="フローチャート : 判断 515"/>
        <xdr:cNvSpPr/>
      </xdr:nvSpPr>
      <xdr:spPr>
        <a:xfrm>
          <a:off x="15430500" y="63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112187</xdr:rowOff>
    </xdr:from>
    <xdr:ext cx="534377" cy="259045"/>
    <xdr:sp macro="" textlink="">
      <xdr:nvSpPr>
        <xdr:cNvPr id="517" name="テキスト ボックス 516"/>
        <xdr:cNvSpPr txBox="1"/>
      </xdr:nvSpPr>
      <xdr:spPr>
        <a:xfrm>
          <a:off x="15214111" y="645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94677</xdr:rowOff>
    </xdr:from>
    <xdr:to>
      <xdr:col>21</xdr:col>
      <xdr:colOff>161925</xdr:colOff>
      <xdr:row>37</xdr:row>
      <xdr:rowOff>101012</xdr:rowOff>
    </xdr:to>
    <xdr:cxnSp macro="">
      <xdr:nvCxnSpPr>
        <xdr:cNvPr id="518" name="直線コネクタ 517"/>
        <xdr:cNvCxnSpPr/>
      </xdr:nvCxnSpPr>
      <xdr:spPr>
        <a:xfrm flipV="1">
          <a:off x="13703300" y="6438327"/>
          <a:ext cx="889000" cy="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17686</xdr:rowOff>
    </xdr:from>
    <xdr:to>
      <xdr:col>21</xdr:col>
      <xdr:colOff>212725</xdr:colOff>
      <xdr:row>37</xdr:row>
      <xdr:rowOff>119286</xdr:rowOff>
    </xdr:to>
    <xdr:sp macro="" textlink="">
      <xdr:nvSpPr>
        <xdr:cNvPr id="519" name="フローチャート : 判断 518"/>
        <xdr:cNvSpPr/>
      </xdr:nvSpPr>
      <xdr:spPr>
        <a:xfrm>
          <a:off x="14541500" y="63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135813</xdr:rowOff>
    </xdr:from>
    <xdr:ext cx="534377" cy="259045"/>
    <xdr:sp macro="" textlink="">
      <xdr:nvSpPr>
        <xdr:cNvPr id="520" name="テキスト ボックス 519"/>
        <xdr:cNvSpPr txBox="1"/>
      </xdr:nvSpPr>
      <xdr:spPr>
        <a:xfrm>
          <a:off x="14325111" y="61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88711</xdr:rowOff>
    </xdr:from>
    <xdr:to>
      <xdr:col>19</xdr:col>
      <xdr:colOff>644525</xdr:colOff>
      <xdr:row>37</xdr:row>
      <xdr:rowOff>101012</xdr:rowOff>
    </xdr:to>
    <xdr:cxnSp macro="">
      <xdr:nvCxnSpPr>
        <xdr:cNvPr id="521" name="直線コネクタ 520"/>
        <xdr:cNvCxnSpPr/>
      </xdr:nvCxnSpPr>
      <xdr:spPr>
        <a:xfrm>
          <a:off x="12814300" y="6432361"/>
          <a:ext cx="889000" cy="1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41972</xdr:rowOff>
    </xdr:from>
    <xdr:to>
      <xdr:col>20</xdr:col>
      <xdr:colOff>9525</xdr:colOff>
      <xdr:row>37</xdr:row>
      <xdr:rowOff>143572</xdr:rowOff>
    </xdr:to>
    <xdr:sp macro="" textlink="">
      <xdr:nvSpPr>
        <xdr:cNvPr id="522" name="フローチャート : 判断 521"/>
        <xdr:cNvSpPr/>
      </xdr:nvSpPr>
      <xdr:spPr>
        <a:xfrm>
          <a:off x="13652500" y="638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160099</xdr:rowOff>
    </xdr:from>
    <xdr:ext cx="534377" cy="259045"/>
    <xdr:sp macro="" textlink="">
      <xdr:nvSpPr>
        <xdr:cNvPr id="523" name="テキスト ボックス 522"/>
        <xdr:cNvSpPr txBox="1"/>
      </xdr:nvSpPr>
      <xdr:spPr>
        <a:xfrm>
          <a:off x="13436111" y="616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101626</xdr:rowOff>
    </xdr:from>
    <xdr:to>
      <xdr:col>18</xdr:col>
      <xdr:colOff>492125</xdr:colOff>
      <xdr:row>38</xdr:row>
      <xdr:rowOff>31776</xdr:rowOff>
    </xdr:to>
    <xdr:sp macro="" textlink="">
      <xdr:nvSpPr>
        <xdr:cNvPr id="524" name="フローチャート : 判断 523"/>
        <xdr:cNvSpPr/>
      </xdr:nvSpPr>
      <xdr:spPr>
        <a:xfrm>
          <a:off x="12763500" y="64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22903</xdr:rowOff>
    </xdr:from>
    <xdr:ext cx="534377" cy="259045"/>
    <xdr:sp macro="" textlink="">
      <xdr:nvSpPr>
        <xdr:cNvPr id="525" name="テキスト ボックス 524"/>
        <xdr:cNvSpPr txBox="1"/>
      </xdr:nvSpPr>
      <xdr:spPr>
        <a:xfrm>
          <a:off x="12547111" y="653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26,581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24435</xdr:rowOff>
    </xdr:from>
    <xdr:to>
      <xdr:col>23</xdr:col>
      <xdr:colOff>568325</xdr:colOff>
      <xdr:row>37</xdr:row>
      <xdr:rowOff>126035</xdr:rowOff>
    </xdr:to>
    <xdr:sp macro="" textlink="">
      <xdr:nvSpPr>
        <xdr:cNvPr id="531" name="円/楕円 530"/>
        <xdr:cNvSpPr/>
      </xdr:nvSpPr>
      <xdr:spPr>
        <a:xfrm>
          <a:off x="16268700" y="63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47312</xdr:rowOff>
    </xdr:from>
    <xdr:ext cx="534377" cy="259045"/>
    <xdr:sp macro="" textlink="">
      <xdr:nvSpPr>
        <xdr:cNvPr id="532" name="消防費該当値テキスト"/>
        <xdr:cNvSpPr txBox="1"/>
      </xdr:nvSpPr>
      <xdr:spPr>
        <a:xfrm>
          <a:off x="16370300" y="621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33,672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169890</xdr:rowOff>
    </xdr:from>
    <xdr:to>
      <xdr:col>22</xdr:col>
      <xdr:colOff>415925</xdr:colOff>
      <xdr:row>37</xdr:row>
      <xdr:rowOff>100040</xdr:rowOff>
    </xdr:to>
    <xdr:sp macro="" textlink="">
      <xdr:nvSpPr>
        <xdr:cNvPr id="533" name="円/楕円 532"/>
        <xdr:cNvSpPr/>
      </xdr:nvSpPr>
      <xdr:spPr>
        <a:xfrm>
          <a:off x="15430500" y="634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116567</xdr:rowOff>
    </xdr:from>
    <xdr:ext cx="534377" cy="259045"/>
    <xdr:sp macro="" textlink="">
      <xdr:nvSpPr>
        <xdr:cNvPr id="534" name="テキスト ボックス 533"/>
        <xdr:cNvSpPr txBox="1"/>
      </xdr:nvSpPr>
      <xdr:spPr>
        <a:xfrm>
          <a:off x="15214111" y="61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36,060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43877</xdr:rowOff>
    </xdr:from>
    <xdr:to>
      <xdr:col>21</xdr:col>
      <xdr:colOff>212725</xdr:colOff>
      <xdr:row>37</xdr:row>
      <xdr:rowOff>145477</xdr:rowOff>
    </xdr:to>
    <xdr:sp macro="" textlink="">
      <xdr:nvSpPr>
        <xdr:cNvPr id="535" name="円/楕円 534"/>
        <xdr:cNvSpPr/>
      </xdr:nvSpPr>
      <xdr:spPr>
        <a:xfrm>
          <a:off x="14541500" y="638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136603</xdr:rowOff>
    </xdr:from>
    <xdr:ext cx="534377" cy="259045"/>
    <xdr:sp macro="" textlink="">
      <xdr:nvSpPr>
        <xdr:cNvPr id="536" name="テキスト ボックス 535"/>
        <xdr:cNvSpPr txBox="1"/>
      </xdr:nvSpPr>
      <xdr:spPr>
        <a:xfrm>
          <a:off x="14325111" y="648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31,886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50212</xdr:rowOff>
    </xdr:from>
    <xdr:to>
      <xdr:col>20</xdr:col>
      <xdr:colOff>9525</xdr:colOff>
      <xdr:row>37</xdr:row>
      <xdr:rowOff>151812</xdr:rowOff>
    </xdr:to>
    <xdr:sp macro="" textlink="">
      <xdr:nvSpPr>
        <xdr:cNvPr id="537" name="円/楕円 536"/>
        <xdr:cNvSpPr/>
      </xdr:nvSpPr>
      <xdr:spPr>
        <a:xfrm>
          <a:off x="13652500" y="639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142939</xdr:rowOff>
    </xdr:from>
    <xdr:ext cx="534377" cy="259045"/>
    <xdr:sp macro="" textlink="">
      <xdr:nvSpPr>
        <xdr:cNvPr id="538" name="テキスト ボックス 537"/>
        <xdr:cNvSpPr txBox="1"/>
      </xdr:nvSpPr>
      <xdr:spPr>
        <a:xfrm>
          <a:off x="13436111" y="648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31,304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37911</xdr:rowOff>
    </xdr:from>
    <xdr:to>
      <xdr:col>18</xdr:col>
      <xdr:colOff>492125</xdr:colOff>
      <xdr:row>37</xdr:row>
      <xdr:rowOff>139511</xdr:rowOff>
    </xdr:to>
    <xdr:sp macro="" textlink="">
      <xdr:nvSpPr>
        <xdr:cNvPr id="539" name="円/楕円 538"/>
        <xdr:cNvSpPr/>
      </xdr:nvSpPr>
      <xdr:spPr>
        <a:xfrm>
          <a:off x="12763500" y="638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156038</xdr:rowOff>
    </xdr:from>
    <xdr:ext cx="534377" cy="259045"/>
    <xdr:sp macro="" textlink="">
      <xdr:nvSpPr>
        <xdr:cNvPr id="540" name="テキスト ボックス 539"/>
        <xdr:cNvSpPr txBox="1"/>
      </xdr:nvSpPr>
      <xdr:spPr>
        <a:xfrm>
          <a:off x="12547111" y="615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32,434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52" name="直線コネクタ 551"/>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53" name="テキスト ボックス 552"/>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54" name="直線コネクタ 55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55" name="テキスト ボックス 554"/>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56" name="直線コネクタ 555"/>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57" name="テキスト ボックス 556"/>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60" name="直線コネクタ 559"/>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61" name="テキスト ボックス 560"/>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2" name="直線コネクタ 56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63" name="テキスト ボックス 562"/>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64" name="直線コネクタ 563"/>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65" name="テキスト ボックス 564"/>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132871</xdr:rowOff>
    </xdr:from>
    <xdr:to>
      <xdr:col>23</xdr:col>
      <xdr:colOff>516889</xdr:colOff>
      <xdr:row>58</xdr:row>
      <xdr:rowOff>170032</xdr:rowOff>
    </xdr:to>
    <xdr:cxnSp macro="">
      <xdr:nvCxnSpPr>
        <xdr:cNvPr id="569" name="直線コネクタ 568"/>
        <xdr:cNvCxnSpPr/>
      </xdr:nvCxnSpPr>
      <xdr:spPr>
        <a:xfrm flipV="1">
          <a:off x="16317595" y="8705371"/>
          <a:ext cx="1269" cy="14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2409</xdr:rowOff>
    </xdr:from>
    <xdr:ext cx="534377" cy="259045"/>
    <xdr:sp macro="" textlink="">
      <xdr:nvSpPr>
        <xdr:cNvPr id="570" name="教育費最小値テキスト"/>
        <xdr:cNvSpPr txBox="1"/>
      </xdr:nvSpPr>
      <xdr:spPr>
        <a:xfrm>
          <a:off x="16370300" y="1011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29,877</a:t>
          </a:r>
          <a:endParaRPr kumimoji="1" lang="ja-JP" altLang="en-US" sz="1000" b="1">
            <a:latin typeface="ＭＳ Ｐゴシック"/>
          </a:endParaRPr>
        </a:p>
      </xdr:txBody>
    </xdr:sp>
    <xdr:clientData/>
  </xdr:oneCellAnchor>
  <xdr:twoCellAnchor>
    <xdr:from>
      <xdr:col>23</xdr:col>
      <xdr:colOff>428625</xdr:colOff>
      <xdr:row>58</xdr:row>
      <xdr:rowOff>170032</xdr:rowOff>
    </xdr:from>
    <xdr:to>
      <xdr:col>23</xdr:col>
      <xdr:colOff>606425</xdr:colOff>
      <xdr:row>58</xdr:row>
      <xdr:rowOff>170032</xdr:rowOff>
    </xdr:to>
    <xdr:cxnSp macro="">
      <xdr:nvCxnSpPr>
        <xdr:cNvPr id="571" name="直線コネクタ 570"/>
        <xdr:cNvCxnSpPr/>
      </xdr:nvCxnSpPr>
      <xdr:spPr>
        <a:xfrm>
          <a:off x="16230600" y="1011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79548</xdr:rowOff>
    </xdr:from>
    <xdr:ext cx="599010" cy="259045"/>
    <xdr:sp macro="" textlink="">
      <xdr:nvSpPr>
        <xdr:cNvPr id="572" name="教育費最大値テキスト"/>
        <xdr:cNvSpPr txBox="1"/>
      </xdr:nvSpPr>
      <xdr:spPr>
        <a:xfrm>
          <a:off x="16370300" y="848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128,478</a:t>
          </a:r>
          <a:endParaRPr kumimoji="1" lang="ja-JP" altLang="en-US" sz="1000" b="1">
            <a:latin typeface="ＭＳ Ｐゴシック"/>
          </a:endParaRPr>
        </a:p>
      </xdr:txBody>
    </xdr:sp>
    <xdr:clientData/>
  </xdr:oneCellAnchor>
  <xdr:twoCellAnchor>
    <xdr:from>
      <xdr:col>23</xdr:col>
      <xdr:colOff>428625</xdr:colOff>
      <xdr:row>50</xdr:row>
      <xdr:rowOff>132871</xdr:rowOff>
    </xdr:from>
    <xdr:to>
      <xdr:col>23</xdr:col>
      <xdr:colOff>606425</xdr:colOff>
      <xdr:row>50</xdr:row>
      <xdr:rowOff>132871</xdr:rowOff>
    </xdr:to>
    <xdr:cxnSp macro="">
      <xdr:nvCxnSpPr>
        <xdr:cNvPr id="573" name="直線コネクタ 572"/>
        <xdr:cNvCxnSpPr/>
      </xdr:nvCxnSpPr>
      <xdr:spPr>
        <a:xfrm>
          <a:off x="16230600" y="8705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33286</xdr:rowOff>
    </xdr:from>
    <xdr:to>
      <xdr:col>23</xdr:col>
      <xdr:colOff>517525</xdr:colOff>
      <xdr:row>55</xdr:row>
      <xdr:rowOff>69591</xdr:rowOff>
    </xdr:to>
    <xdr:cxnSp macro="">
      <xdr:nvCxnSpPr>
        <xdr:cNvPr id="574" name="直線コネクタ 573"/>
        <xdr:cNvCxnSpPr/>
      </xdr:nvCxnSpPr>
      <xdr:spPr>
        <a:xfrm>
          <a:off x="15481300" y="8777236"/>
          <a:ext cx="838200" cy="72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159638</xdr:rowOff>
    </xdr:from>
    <xdr:ext cx="534377" cy="259045"/>
    <xdr:sp macro="" textlink="">
      <xdr:nvSpPr>
        <xdr:cNvPr id="575" name="教育費平均値テキスト"/>
        <xdr:cNvSpPr txBox="1"/>
      </xdr:nvSpPr>
      <xdr:spPr>
        <a:xfrm>
          <a:off x="16370300" y="9589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61,539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9761</xdr:rowOff>
    </xdr:from>
    <xdr:to>
      <xdr:col>23</xdr:col>
      <xdr:colOff>568325</xdr:colOff>
      <xdr:row>56</xdr:row>
      <xdr:rowOff>111361</xdr:rowOff>
    </xdr:to>
    <xdr:sp macro="" textlink="">
      <xdr:nvSpPr>
        <xdr:cNvPr id="576" name="フローチャート : 判断 575"/>
        <xdr:cNvSpPr/>
      </xdr:nvSpPr>
      <xdr:spPr>
        <a:xfrm>
          <a:off x="16268700" y="96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51</xdr:row>
      <xdr:rowOff>33286</xdr:rowOff>
    </xdr:from>
    <xdr:to>
      <xdr:col>22</xdr:col>
      <xdr:colOff>365125</xdr:colOff>
      <xdr:row>53</xdr:row>
      <xdr:rowOff>169518</xdr:rowOff>
    </xdr:to>
    <xdr:cxnSp macro="">
      <xdr:nvCxnSpPr>
        <xdr:cNvPr id="577" name="直線コネクタ 576"/>
        <xdr:cNvCxnSpPr/>
      </xdr:nvCxnSpPr>
      <xdr:spPr>
        <a:xfrm flipV="1">
          <a:off x="14592300" y="8777236"/>
          <a:ext cx="889000" cy="47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38894</xdr:rowOff>
    </xdr:from>
    <xdr:to>
      <xdr:col>22</xdr:col>
      <xdr:colOff>415925</xdr:colOff>
      <xdr:row>55</xdr:row>
      <xdr:rowOff>140494</xdr:rowOff>
    </xdr:to>
    <xdr:sp macro="" textlink="">
      <xdr:nvSpPr>
        <xdr:cNvPr id="578" name="フローチャート : 判断 577"/>
        <xdr:cNvSpPr/>
      </xdr:nvSpPr>
      <xdr:spPr>
        <a:xfrm>
          <a:off x="15430500" y="946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131621</xdr:rowOff>
    </xdr:from>
    <xdr:ext cx="534377" cy="259045"/>
    <xdr:sp macro="" textlink="">
      <xdr:nvSpPr>
        <xdr:cNvPr id="579" name="テキスト ボックス 578"/>
        <xdr:cNvSpPr txBox="1"/>
      </xdr:nvSpPr>
      <xdr:spPr>
        <a:xfrm>
          <a:off x="15214111" y="956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127513</xdr:rowOff>
    </xdr:from>
    <xdr:to>
      <xdr:col>21</xdr:col>
      <xdr:colOff>161925</xdr:colOff>
      <xdr:row>53</xdr:row>
      <xdr:rowOff>169518</xdr:rowOff>
    </xdr:to>
    <xdr:cxnSp macro="">
      <xdr:nvCxnSpPr>
        <xdr:cNvPr id="580" name="直線コネクタ 579"/>
        <xdr:cNvCxnSpPr/>
      </xdr:nvCxnSpPr>
      <xdr:spPr>
        <a:xfrm>
          <a:off x="13703300" y="9042913"/>
          <a:ext cx="889000" cy="21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15848</xdr:rowOff>
    </xdr:from>
    <xdr:to>
      <xdr:col>21</xdr:col>
      <xdr:colOff>212725</xdr:colOff>
      <xdr:row>55</xdr:row>
      <xdr:rowOff>117448</xdr:rowOff>
    </xdr:to>
    <xdr:sp macro="" textlink="">
      <xdr:nvSpPr>
        <xdr:cNvPr id="581" name="フローチャート : 判断 580"/>
        <xdr:cNvSpPr/>
      </xdr:nvSpPr>
      <xdr:spPr>
        <a:xfrm>
          <a:off x="14541500" y="944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108575</xdr:rowOff>
    </xdr:from>
    <xdr:ext cx="534377" cy="259045"/>
    <xdr:sp macro="" textlink="">
      <xdr:nvSpPr>
        <xdr:cNvPr id="582" name="テキスト ボックス 581"/>
        <xdr:cNvSpPr txBox="1"/>
      </xdr:nvSpPr>
      <xdr:spPr>
        <a:xfrm>
          <a:off x="14325111" y="953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127513</xdr:rowOff>
    </xdr:from>
    <xdr:to>
      <xdr:col>19</xdr:col>
      <xdr:colOff>644525</xdr:colOff>
      <xdr:row>52</xdr:row>
      <xdr:rowOff>150516</xdr:rowOff>
    </xdr:to>
    <xdr:cxnSp macro="">
      <xdr:nvCxnSpPr>
        <xdr:cNvPr id="583" name="直線コネクタ 582"/>
        <xdr:cNvCxnSpPr/>
      </xdr:nvCxnSpPr>
      <xdr:spPr>
        <a:xfrm flipV="1">
          <a:off x="12814300" y="9042913"/>
          <a:ext cx="889000" cy="2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164967</xdr:rowOff>
    </xdr:from>
    <xdr:to>
      <xdr:col>20</xdr:col>
      <xdr:colOff>9525</xdr:colOff>
      <xdr:row>55</xdr:row>
      <xdr:rowOff>95117</xdr:rowOff>
    </xdr:to>
    <xdr:sp macro="" textlink="">
      <xdr:nvSpPr>
        <xdr:cNvPr id="584" name="フローチャート : 判断 583"/>
        <xdr:cNvSpPr/>
      </xdr:nvSpPr>
      <xdr:spPr>
        <a:xfrm>
          <a:off x="13652500" y="942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86244</xdr:rowOff>
    </xdr:from>
    <xdr:ext cx="534377" cy="259045"/>
    <xdr:sp macro="" textlink="">
      <xdr:nvSpPr>
        <xdr:cNvPr id="585" name="テキスト ボックス 584"/>
        <xdr:cNvSpPr txBox="1"/>
      </xdr:nvSpPr>
      <xdr:spPr>
        <a:xfrm>
          <a:off x="13436111" y="951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89871</xdr:rowOff>
    </xdr:from>
    <xdr:to>
      <xdr:col>18</xdr:col>
      <xdr:colOff>492125</xdr:colOff>
      <xdr:row>56</xdr:row>
      <xdr:rowOff>20021</xdr:rowOff>
    </xdr:to>
    <xdr:sp macro="" textlink="">
      <xdr:nvSpPr>
        <xdr:cNvPr id="586" name="フローチャート : 判断 585"/>
        <xdr:cNvSpPr/>
      </xdr:nvSpPr>
      <xdr:spPr>
        <a:xfrm>
          <a:off x="12763500" y="95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11148</xdr:rowOff>
    </xdr:from>
    <xdr:ext cx="534377" cy="259045"/>
    <xdr:sp macro="" textlink="">
      <xdr:nvSpPr>
        <xdr:cNvPr id="587" name="テキスト ボックス 586"/>
        <xdr:cNvSpPr txBox="1"/>
      </xdr:nvSpPr>
      <xdr:spPr>
        <a:xfrm>
          <a:off x="12547111" y="961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67,932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18791</xdr:rowOff>
    </xdr:from>
    <xdr:to>
      <xdr:col>23</xdr:col>
      <xdr:colOff>568325</xdr:colOff>
      <xdr:row>55</xdr:row>
      <xdr:rowOff>120391</xdr:rowOff>
    </xdr:to>
    <xdr:sp macro="" textlink="">
      <xdr:nvSpPr>
        <xdr:cNvPr id="593" name="円/楕円 592"/>
        <xdr:cNvSpPr/>
      </xdr:nvSpPr>
      <xdr:spPr>
        <a:xfrm>
          <a:off x="16268700" y="944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41668</xdr:rowOff>
    </xdr:from>
    <xdr:ext cx="534377" cy="259045"/>
    <xdr:sp macro="" textlink="">
      <xdr:nvSpPr>
        <xdr:cNvPr id="594" name="教育費該当値テキスト"/>
        <xdr:cNvSpPr txBox="1"/>
      </xdr:nvSpPr>
      <xdr:spPr>
        <a:xfrm>
          <a:off x="16370300" y="929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72,907</a:t>
          </a:r>
          <a:endParaRPr kumimoji="1" lang="ja-JP" altLang="en-US" sz="1000" b="1">
            <a:solidFill>
              <a:srgbClr val="FF0000"/>
            </a:solidFill>
            <a:latin typeface="ＭＳ Ｐゴシック"/>
          </a:endParaRPr>
        </a:p>
      </xdr:txBody>
    </xdr:sp>
    <xdr:clientData/>
  </xdr:oneCellAnchor>
  <xdr:twoCellAnchor>
    <xdr:from>
      <xdr:col>22</xdr:col>
      <xdr:colOff>314325</xdr:colOff>
      <xdr:row>50</xdr:row>
      <xdr:rowOff>153936</xdr:rowOff>
    </xdr:from>
    <xdr:to>
      <xdr:col>22</xdr:col>
      <xdr:colOff>415925</xdr:colOff>
      <xdr:row>51</xdr:row>
      <xdr:rowOff>84086</xdr:rowOff>
    </xdr:to>
    <xdr:sp macro="" textlink="">
      <xdr:nvSpPr>
        <xdr:cNvPr id="595" name="円/楕円 594"/>
        <xdr:cNvSpPr/>
      </xdr:nvSpPr>
      <xdr:spPr>
        <a:xfrm>
          <a:off x="15430500" y="872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49</xdr:row>
      <xdr:rowOff>100613</xdr:rowOff>
    </xdr:from>
    <xdr:ext cx="599010" cy="259045"/>
    <xdr:sp macro="" textlink="">
      <xdr:nvSpPr>
        <xdr:cNvPr id="596" name="テキスト ボックス 595"/>
        <xdr:cNvSpPr txBox="1"/>
      </xdr:nvSpPr>
      <xdr:spPr>
        <a:xfrm>
          <a:off x="15181794" y="8501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123,448</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118718</xdr:rowOff>
    </xdr:from>
    <xdr:to>
      <xdr:col>21</xdr:col>
      <xdr:colOff>212725</xdr:colOff>
      <xdr:row>54</xdr:row>
      <xdr:rowOff>48868</xdr:rowOff>
    </xdr:to>
    <xdr:sp macro="" textlink="">
      <xdr:nvSpPr>
        <xdr:cNvPr id="597" name="円/楕円 596"/>
        <xdr:cNvSpPr/>
      </xdr:nvSpPr>
      <xdr:spPr>
        <a:xfrm>
          <a:off x="14541500" y="920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65395</xdr:rowOff>
    </xdr:from>
    <xdr:ext cx="534377" cy="259045"/>
    <xdr:sp macro="" textlink="">
      <xdr:nvSpPr>
        <xdr:cNvPr id="598" name="テキスト ボックス 597"/>
        <xdr:cNvSpPr txBox="1"/>
      </xdr:nvSpPr>
      <xdr:spPr>
        <a:xfrm>
          <a:off x="14325111" y="898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89,913</a:t>
          </a:r>
          <a:endParaRPr kumimoji="1" lang="ja-JP" altLang="en-US" sz="1000" b="1">
            <a:solidFill>
              <a:srgbClr val="FF0000"/>
            </a:solidFill>
            <a:latin typeface="ＭＳ Ｐゴシック"/>
          </a:endParaRPr>
        </a:p>
      </xdr:txBody>
    </xdr:sp>
    <xdr:clientData/>
  </xdr:oneCellAnchor>
  <xdr:twoCellAnchor>
    <xdr:from>
      <xdr:col>19</xdr:col>
      <xdr:colOff>593725</xdr:colOff>
      <xdr:row>52</xdr:row>
      <xdr:rowOff>76713</xdr:rowOff>
    </xdr:from>
    <xdr:to>
      <xdr:col>20</xdr:col>
      <xdr:colOff>9525</xdr:colOff>
      <xdr:row>53</xdr:row>
      <xdr:rowOff>6863</xdr:rowOff>
    </xdr:to>
    <xdr:sp macro="" textlink="">
      <xdr:nvSpPr>
        <xdr:cNvPr id="599" name="円/楕円 598"/>
        <xdr:cNvSpPr/>
      </xdr:nvSpPr>
      <xdr:spPr>
        <a:xfrm>
          <a:off x="13652500" y="89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51</xdr:row>
      <xdr:rowOff>23390</xdr:rowOff>
    </xdr:from>
    <xdr:ext cx="599010" cy="259045"/>
    <xdr:sp macro="" textlink="">
      <xdr:nvSpPr>
        <xdr:cNvPr id="600" name="テキスト ボックス 599"/>
        <xdr:cNvSpPr txBox="1"/>
      </xdr:nvSpPr>
      <xdr:spPr>
        <a:xfrm>
          <a:off x="13403794" y="876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104,853</a:t>
          </a:r>
          <a:endParaRPr kumimoji="1" lang="ja-JP" altLang="en-US" sz="1000" b="1">
            <a:solidFill>
              <a:srgbClr val="FF0000"/>
            </a:solidFill>
            <a:latin typeface="ＭＳ Ｐゴシック"/>
          </a:endParaRPr>
        </a:p>
      </xdr:txBody>
    </xdr:sp>
    <xdr:clientData/>
  </xdr:oneCellAnchor>
  <xdr:twoCellAnchor>
    <xdr:from>
      <xdr:col>18</xdr:col>
      <xdr:colOff>390525</xdr:colOff>
      <xdr:row>52</xdr:row>
      <xdr:rowOff>99716</xdr:rowOff>
    </xdr:from>
    <xdr:to>
      <xdr:col>18</xdr:col>
      <xdr:colOff>492125</xdr:colOff>
      <xdr:row>53</xdr:row>
      <xdr:rowOff>29866</xdr:rowOff>
    </xdr:to>
    <xdr:sp macro="" textlink="">
      <xdr:nvSpPr>
        <xdr:cNvPr id="601" name="円/楕円 600"/>
        <xdr:cNvSpPr/>
      </xdr:nvSpPr>
      <xdr:spPr>
        <a:xfrm>
          <a:off x="12763500" y="901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51</xdr:row>
      <xdr:rowOff>46393</xdr:rowOff>
    </xdr:from>
    <xdr:ext cx="599010" cy="259045"/>
    <xdr:sp macro="" textlink="">
      <xdr:nvSpPr>
        <xdr:cNvPr id="602" name="テキスト ボックス 601"/>
        <xdr:cNvSpPr txBox="1"/>
      </xdr:nvSpPr>
      <xdr:spPr>
        <a:xfrm>
          <a:off x="12514794" y="8790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103,243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87378</xdr:rowOff>
    </xdr:from>
    <xdr:to>
      <xdr:col>23</xdr:col>
      <xdr:colOff>516889</xdr:colOff>
      <xdr:row>79</xdr:row>
      <xdr:rowOff>44450</xdr:rowOff>
    </xdr:to>
    <xdr:cxnSp macro="">
      <xdr:nvCxnSpPr>
        <xdr:cNvPr id="626" name="直線コネクタ 625"/>
        <xdr:cNvCxnSpPr/>
      </xdr:nvCxnSpPr>
      <xdr:spPr>
        <a:xfrm flipV="1">
          <a:off x="16317595" y="12260328"/>
          <a:ext cx="1269" cy="132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76869</xdr:rowOff>
    </xdr:from>
    <xdr:ext cx="249299" cy="259045"/>
    <xdr:sp macro="" textlink="">
      <xdr:nvSpPr>
        <xdr:cNvPr id="627" name="災害復旧費最小値テキスト"/>
        <xdr:cNvSpPr txBox="1"/>
      </xdr:nvSpPr>
      <xdr:spPr>
        <a:xfrm>
          <a:off x="16370300" y="13621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34055</xdr:rowOff>
    </xdr:from>
    <xdr:ext cx="599010" cy="259045"/>
    <xdr:sp macro="" textlink="">
      <xdr:nvSpPr>
        <xdr:cNvPr id="629" name="災害復旧費最大値テキスト"/>
        <xdr:cNvSpPr txBox="1"/>
      </xdr:nvSpPr>
      <xdr:spPr>
        <a:xfrm>
          <a:off x="16370300" y="1203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348,733</a:t>
          </a:r>
          <a:endParaRPr kumimoji="1" lang="ja-JP" altLang="en-US" sz="1000" b="1">
            <a:latin typeface="ＭＳ Ｐゴシック"/>
          </a:endParaRPr>
        </a:p>
      </xdr:txBody>
    </xdr:sp>
    <xdr:clientData/>
  </xdr:oneCellAnchor>
  <xdr:twoCellAnchor>
    <xdr:from>
      <xdr:col>23</xdr:col>
      <xdr:colOff>428625</xdr:colOff>
      <xdr:row>71</xdr:row>
      <xdr:rowOff>87378</xdr:rowOff>
    </xdr:from>
    <xdr:to>
      <xdr:col>23</xdr:col>
      <xdr:colOff>606425</xdr:colOff>
      <xdr:row>71</xdr:row>
      <xdr:rowOff>87378</xdr:rowOff>
    </xdr:to>
    <xdr:cxnSp macro="">
      <xdr:nvCxnSpPr>
        <xdr:cNvPr id="630" name="直線コネクタ 629"/>
        <xdr:cNvCxnSpPr/>
      </xdr:nvCxnSpPr>
      <xdr:spPr>
        <a:xfrm>
          <a:off x="16230600" y="1226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37401</xdr:rowOff>
    </xdr:from>
    <xdr:to>
      <xdr:col>23</xdr:col>
      <xdr:colOff>517525</xdr:colOff>
      <xdr:row>79</xdr:row>
      <xdr:rowOff>44450</xdr:rowOff>
    </xdr:to>
    <xdr:cxnSp macro="">
      <xdr:nvCxnSpPr>
        <xdr:cNvPr id="631" name="直線コネクタ 630"/>
        <xdr:cNvCxnSpPr/>
      </xdr:nvCxnSpPr>
      <xdr:spPr>
        <a:xfrm flipV="1">
          <a:off x="15481300" y="13581951"/>
          <a:ext cx="8382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165769</xdr:rowOff>
    </xdr:from>
    <xdr:ext cx="469744" cy="259045"/>
    <xdr:sp macro="" textlink="">
      <xdr:nvSpPr>
        <xdr:cNvPr id="632" name="災害復旧費平均値テキスト"/>
        <xdr:cNvSpPr txBox="1"/>
      </xdr:nvSpPr>
      <xdr:spPr>
        <a:xfrm>
          <a:off x="16370300" y="1336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142892</xdr:rowOff>
    </xdr:from>
    <xdr:to>
      <xdr:col>23</xdr:col>
      <xdr:colOff>568325</xdr:colOff>
      <xdr:row>79</xdr:row>
      <xdr:rowOff>73042</xdr:rowOff>
    </xdr:to>
    <xdr:sp macro="" textlink="">
      <xdr:nvSpPr>
        <xdr:cNvPr id="633" name="フローチャート : 判断 632"/>
        <xdr:cNvSpPr/>
      </xdr:nvSpPr>
      <xdr:spPr>
        <a:xfrm>
          <a:off x="16268700" y="1351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7414</xdr:rowOff>
    </xdr:from>
    <xdr:to>
      <xdr:col>22</xdr:col>
      <xdr:colOff>365125</xdr:colOff>
      <xdr:row>79</xdr:row>
      <xdr:rowOff>44450</xdr:rowOff>
    </xdr:to>
    <xdr:cxnSp macro="">
      <xdr:nvCxnSpPr>
        <xdr:cNvPr id="634" name="直線コネクタ 633"/>
        <xdr:cNvCxnSpPr/>
      </xdr:nvCxnSpPr>
      <xdr:spPr>
        <a:xfrm>
          <a:off x="14592300" y="13551964"/>
          <a:ext cx="889000" cy="3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106719</xdr:rowOff>
    </xdr:from>
    <xdr:to>
      <xdr:col>22</xdr:col>
      <xdr:colOff>415925</xdr:colOff>
      <xdr:row>79</xdr:row>
      <xdr:rowOff>36869</xdr:rowOff>
    </xdr:to>
    <xdr:sp macro="" textlink="">
      <xdr:nvSpPr>
        <xdr:cNvPr id="635" name="フローチャート : 判断 634"/>
        <xdr:cNvSpPr/>
      </xdr:nvSpPr>
      <xdr:spPr>
        <a:xfrm>
          <a:off x="15430500" y="134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53396</xdr:rowOff>
    </xdr:from>
    <xdr:ext cx="534377" cy="259045"/>
    <xdr:sp macro="" textlink="">
      <xdr:nvSpPr>
        <xdr:cNvPr id="636" name="テキスト ボックス 635"/>
        <xdr:cNvSpPr txBox="1"/>
      </xdr:nvSpPr>
      <xdr:spPr>
        <a:xfrm>
          <a:off x="15214111" y="1325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7414</xdr:rowOff>
    </xdr:from>
    <xdr:to>
      <xdr:col>21</xdr:col>
      <xdr:colOff>161925</xdr:colOff>
      <xdr:row>79</xdr:row>
      <xdr:rowOff>38164</xdr:rowOff>
    </xdr:to>
    <xdr:cxnSp macro="">
      <xdr:nvCxnSpPr>
        <xdr:cNvPr id="637" name="直線コネクタ 636"/>
        <xdr:cNvCxnSpPr/>
      </xdr:nvCxnSpPr>
      <xdr:spPr>
        <a:xfrm flipV="1">
          <a:off x="13703300" y="13551964"/>
          <a:ext cx="889000" cy="3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112077</xdr:rowOff>
    </xdr:from>
    <xdr:to>
      <xdr:col>21</xdr:col>
      <xdr:colOff>212725</xdr:colOff>
      <xdr:row>79</xdr:row>
      <xdr:rowOff>42227</xdr:rowOff>
    </xdr:to>
    <xdr:sp macro="" textlink="">
      <xdr:nvSpPr>
        <xdr:cNvPr id="638" name="フローチャート : 判断 637"/>
        <xdr:cNvSpPr/>
      </xdr:nvSpPr>
      <xdr:spPr>
        <a:xfrm>
          <a:off x="14541500" y="1348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58754</xdr:rowOff>
    </xdr:from>
    <xdr:ext cx="534377" cy="259045"/>
    <xdr:sp macro="" textlink="">
      <xdr:nvSpPr>
        <xdr:cNvPr id="639" name="テキスト ボックス 638"/>
        <xdr:cNvSpPr txBox="1"/>
      </xdr:nvSpPr>
      <xdr:spPr>
        <a:xfrm>
          <a:off x="14325111" y="1326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38164</xdr:rowOff>
    </xdr:from>
    <xdr:to>
      <xdr:col>19</xdr:col>
      <xdr:colOff>644525</xdr:colOff>
      <xdr:row>79</xdr:row>
      <xdr:rowOff>40064</xdr:rowOff>
    </xdr:to>
    <xdr:cxnSp macro="">
      <xdr:nvCxnSpPr>
        <xdr:cNvPr id="640" name="直線コネクタ 639"/>
        <xdr:cNvCxnSpPr/>
      </xdr:nvCxnSpPr>
      <xdr:spPr>
        <a:xfrm flipV="1">
          <a:off x="12814300" y="13582714"/>
          <a:ext cx="889000" cy="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101488</xdr:rowOff>
    </xdr:from>
    <xdr:to>
      <xdr:col>20</xdr:col>
      <xdr:colOff>9525</xdr:colOff>
      <xdr:row>79</xdr:row>
      <xdr:rowOff>31638</xdr:rowOff>
    </xdr:to>
    <xdr:sp macro="" textlink="">
      <xdr:nvSpPr>
        <xdr:cNvPr id="641" name="フローチャート : 判断 640"/>
        <xdr:cNvSpPr/>
      </xdr:nvSpPr>
      <xdr:spPr>
        <a:xfrm>
          <a:off x="13652500" y="13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48165</xdr:rowOff>
    </xdr:from>
    <xdr:ext cx="534377" cy="259045"/>
    <xdr:sp macro="" textlink="">
      <xdr:nvSpPr>
        <xdr:cNvPr id="642" name="テキスト ボックス 641"/>
        <xdr:cNvSpPr txBox="1"/>
      </xdr:nvSpPr>
      <xdr:spPr>
        <a:xfrm>
          <a:off x="13436111" y="1324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119723</xdr:rowOff>
    </xdr:from>
    <xdr:to>
      <xdr:col>18</xdr:col>
      <xdr:colOff>492125</xdr:colOff>
      <xdr:row>79</xdr:row>
      <xdr:rowOff>49873</xdr:rowOff>
    </xdr:to>
    <xdr:sp macro="" textlink="">
      <xdr:nvSpPr>
        <xdr:cNvPr id="643" name="フローチャート : 判断 642"/>
        <xdr:cNvSpPr/>
      </xdr:nvSpPr>
      <xdr:spPr>
        <a:xfrm>
          <a:off x="12763500" y="13492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66400</xdr:rowOff>
    </xdr:from>
    <xdr:ext cx="534377" cy="259045"/>
    <xdr:sp macro="" textlink="">
      <xdr:nvSpPr>
        <xdr:cNvPr id="644" name="テキスト ボックス 643"/>
        <xdr:cNvSpPr txBox="1"/>
      </xdr:nvSpPr>
      <xdr:spPr>
        <a:xfrm>
          <a:off x="12547111" y="1326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158051</xdr:rowOff>
    </xdr:from>
    <xdr:to>
      <xdr:col>23</xdr:col>
      <xdr:colOff>568325</xdr:colOff>
      <xdr:row>79</xdr:row>
      <xdr:rowOff>88201</xdr:rowOff>
    </xdr:to>
    <xdr:sp macro="" textlink="">
      <xdr:nvSpPr>
        <xdr:cNvPr id="650" name="円/楕円 649"/>
        <xdr:cNvSpPr/>
      </xdr:nvSpPr>
      <xdr:spPr>
        <a:xfrm>
          <a:off x="16268700" y="1353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121318</xdr:rowOff>
    </xdr:from>
    <xdr:ext cx="469744" cy="259045"/>
    <xdr:sp macro="" textlink="">
      <xdr:nvSpPr>
        <xdr:cNvPr id="651" name="災害復旧費該当値テキスト"/>
        <xdr:cNvSpPr txBox="1"/>
      </xdr:nvSpPr>
      <xdr:spPr>
        <a:xfrm>
          <a:off x="16370300" y="13494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2" name="円/楕円 65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3" name="テキスト ボックス 652"/>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128064</xdr:rowOff>
    </xdr:from>
    <xdr:to>
      <xdr:col>21</xdr:col>
      <xdr:colOff>212725</xdr:colOff>
      <xdr:row>79</xdr:row>
      <xdr:rowOff>58214</xdr:rowOff>
    </xdr:to>
    <xdr:sp macro="" textlink="">
      <xdr:nvSpPr>
        <xdr:cNvPr id="654" name="円/楕円 653"/>
        <xdr:cNvSpPr/>
      </xdr:nvSpPr>
      <xdr:spPr>
        <a:xfrm>
          <a:off x="14541500" y="1350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49341</xdr:rowOff>
    </xdr:from>
    <xdr:ext cx="469744" cy="259045"/>
    <xdr:sp macro="" textlink="">
      <xdr:nvSpPr>
        <xdr:cNvPr id="655" name="テキスト ボックス 654"/>
        <xdr:cNvSpPr txBox="1"/>
      </xdr:nvSpPr>
      <xdr:spPr>
        <a:xfrm>
          <a:off x="14357427" y="1359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158814</xdr:rowOff>
    </xdr:from>
    <xdr:to>
      <xdr:col>20</xdr:col>
      <xdr:colOff>9525</xdr:colOff>
      <xdr:row>79</xdr:row>
      <xdr:rowOff>88964</xdr:rowOff>
    </xdr:to>
    <xdr:sp macro="" textlink="">
      <xdr:nvSpPr>
        <xdr:cNvPr id="656" name="円/楕円 655"/>
        <xdr:cNvSpPr/>
      </xdr:nvSpPr>
      <xdr:spPr>
        <a:xfrm>
          <a:off x="13652500" y="1353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80091</xdr:rowOff>
    </xdr:from>
    <xdr:ext cx="469744" cy="259045"/>
    <xdr:sp macro="" textlink="">
      <xdr:nvSpPr>
        <xdr:cNvPr id="657" name="テキスト ボックス 656"/>
        <xdr:cNvSpPr txBox="1"/>
      </xdr:nvSpPr>
      <xdr:spPr>
        <a:xfrm>
          <a:off x="13468427" y="1362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160714</xdr:rowOff>
    </xdr:from>
    <xdr:to>
      <xdr:col>18</xdr:col>
      <xdr:colOff>492125</xdr:colOff>
      <xdr:row>79</xdr:row>
      <xdr:rowOff>90864</xdr:rowOff>
    </xdr:to>
    <xdr:sp macro="" textlink="">
      <xdr:nvSpPr>
        <xdr:cNvPr id="658" name="円/楕円 657"/>
        <xdr:cNvSpPr/>
      </xdr:nvSpPr>
      <xdr:spPr>
        <a:xfrm>
          <a:off x="12763500" y="1353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81991</xdr:rowOff>
    </xdr:from>
    <xdr:ext cx="469744" cy="259045"/>
    <xdr:sp macro="" textlink="">
      <xdr:nvSpPr>
        <xdr:cNvPr id="659" name="テキスト ボックス 658"/>
        <xdr:cNvSpPr txBox="1"/>
      </xdr:nvSpPr>
      <xdr:spPr>
        <a:xfrm>
          <a:off x="12579427" y="13626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69278</xdr:rowOff>
    </xdr:from>
    <xdr:to>
      <xdr:col>23</xdr:col>
      <xdr:colOff>516889</xdr:colOff>
      <xdr:row>98</xdr:row>
      <xdr:rowOff>51812</xdr:rowOff>
    </xdr:to>
    <xdr:cxnSp macro="">
      <xdr:nvCxnSpPr>
        <xdr:cNvPr id="681" name="直線コネクタ 680"/>
        <xdr:cNvCxnSpPr/>
      </xdr:nvCxnSpPr>
      <xdr:spPr>
        <a:xfrm flipV="1">
          <a:off x="16317595" y="15842678"/>
          <a:ext cx="1269" cy="101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55639</xdr:rowOff>
    </xdr:from>
    <xdr:ext cx="534377" cy="259045"/>
    <xdr:sp macro="" textlink="">
      <xdr:nvSpPr>
        <xdr:cNvPr id="682" name="公債費最小値テキスト"/>
        <xdr:cNvSpPr txBox="1"/>
      </xdr:nvSpPr>
      <xdr:spPr>
        <a:xfrm>
          <a:off x="16370300" y="168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19,223</a:t>
          </a:r>
          <a:endParaRPr kumimoji="1" lang="ja-JP" altLang="en-US" sz="1000" b="1">
            <a:latin typeface="ＭＳ Ｐゴシック"/>
          </a:endParaRPr>
        </a:p>
      </xdr:txBody>
    </xdr:sp>
    <xdr:clientData/>
  </xdr:oneCellAnchor>
  <xdr:twoCellAnchor>
    <xdr:from>
      <xdr:col>23</xdr:col>
      <xdr:colOff>428625</xdr:colOff>
      <xdr:row>98</xdr:row>
      <xdr:rowOff>51812</xdr:rowOff>
    </xdr:from>
    <xdr:to>
      <xdr:col>23</xdr:col>
      <xdr:colOff>606425</xdr:colOff>
      <xdr:row>98</xdr:row>
      <xdr:rowOff>51812</xdr:rowOff>
    </xdr:to>
    <xdr:cxnSp macro="">
      <xdr:nvCxnSpPr>
        <xdr:cNvPr id="683" name="直線コネクタ 682"/>
        <xdr:cNvCxnSpPr/>
      </xdr:nvCxnSpPr>
      <xdr:spPr>
        <a:xfrm>
          <a:off x="16230600" y="16853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15955</xdr:rowOff>
    </xdr:from>
    <xdr:ext cx="599010" cy="259045"/>
    <xdr:sp macro="" textlink="">
      <xdr:nvSpPr>
        <xdr:cNvPr id="684" name="公債費最大値テキスト"/>
        <xdr:cNvSpPr txBox="1"/>
      </xdr:nvSpPr>
      <xdr:spPr>
        <a:xfrm>
          <a:off x="16370300" y="15617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240,403</a:t>
          </a:r>
          <a:endParaRPr kumimoji="1" lang="ja-JP" altLang="en-US" sz="1000" b="1">
            <a:latin typeface="ＭＳ Ｐゴシック"/>
          </a:endParaRPr>
        </a:p>
      </xdr:txBody>
    </xdr:sp>
    <xdr:clientData/>
  </xdr:oneCellAnchor>
  <xdr:twoCellAnchor>
    <xdr:from>
      <xdr:col>23</xdr:col>
      <xdr:colOff>428625</xdr:colOff>
      <xdr:row>92</xdr:row>
      <xdr:rowOff>69278</xdr:rowOff>
    </xdr:from>
    <xdr:to>
      <xdr:col>23</xdr:col>
      <xdr:colOff>606425</xdr:colOff>
      <xdr:row>92</xdr:row>
      <xdr:rowOff>69278</xdr:rowOff>
    </xdr:to>
    <xdr:cxnSp macro="">
      <xdr:nvCxnSpPr>
        <xdr:cNvPr id="685" name="直線コネクタ 684"/>
        <xdr:cNvCxnSpPr/>
      </xdr:nvCxnSpPr>
      <xdr:spPr>
        <a:xfrm>
          <a:off x="16230600" y="15842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16416</xdr:rowOff>
    </xdr:from>
    <xdr:to>
      <xdr:col>23</xdr:col>
      <xdr:colOff>517525</xdr:colOff>
      <xdr:row>96</xdr:row>
      <xdr:rowOff>36474</xdr:rowOff>
    </xdr:to>
    <xdr:cxnSp macro="">
      <xdr:nvCxnSpPr>
        <xdr:cNvPr id="686" name="直線コネクタ 685"/>
        <xdr:cNvCxnSpPr/>
      </xdr:nvCxnSpPr>
      <xdr:spPr>
        <a:xfrm flipV="1">
          <a:off x="15481300" y="16475616"/>
          <a:ext cx="838200" cy="2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26709</xdr:rowOff>
    </xdr:from>
    <xdr:ext cx="534377" cy="259045"/>
    <xdr:sp macro="" textlink="">
      <xdr:nvSpPr>
        <xdr:cNvPr id="687" name="公債費平均値テキスト"/>
        <xdr:cNvSpPr txBox="1"/>
      </xdr:nvSpPr>
      <xdr:spPr>
        <a:xfrm>
          <a:off x="16370300" y="16485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48282</xdr:rowOff>
    </xdr:from>
    <xdr:to>
      <xdr:col>23</xdr:col>
      <xdr:colOff>568325</xdr:colOff>
      <xdr:row>96</xdr:row>
      <xdr:rowOff>149882</xdr:rowOff>
    </xdr:to>
    <xdr:sp macro="" textlink="">
      <xdr:nvSpPr>
        <xdr:cNvPr id="688" name="フローチャート : 判断 687"/>
        <xdr:cNvSpPr/>
      </xdr:nvSpPr>
      <xdr:spPr>
        <a:xfrm>
          <a:off x="16268700" y="165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28679</xdr:rowOff>
    </xdr:from>
    <xdr:to>
      <xdr:col>22</xdr:col>
      <xdr:colOff>365125</xdr:colOff>
      <xdr:row>96</xdr:row>
      <xdr:rowOff>36474</xdr:rowOff>
    </xdr:to>
    <xdr:cxnSp macro="">
      <xdr:nvCxnSpPr>
        <xdr:cNvPr id="689" name="直線コネクタ 688"/>
        <xdr:cNvCxnSpPr/>
      </xdr:nvCxnSpPr>
      <xdr:spPr>
        <a:xfrm>
          <a:off x="14592300" y="16487879"/>
          <a:ext cx="889000" cy="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295</xdr:rowOff>
    </xdr:from>
    <xdr:to>
      <xdr:col>22</xdr:col>
      <xdr:colOff>415925</xdr:colOff>
      <xdr:row>96</xdr:row>
      <xdr:rowOff>101895</xdr:rowOff>
    </xdr:to>
    <xdr:sp macro="" textlink="">
      <xdr:nvSpPr>
        <xdr:cNvPr id="690" name="フローチャート : 判断 689"/>
        <xdr:cNvSpPr/>
      </xdr:nvSpPr>
      <xdr:spPr>
        <a:xfrm>
          <a:off x="15430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93022</xdr:rowOff>
    </xdr:from>
    <xdr:ext cx="534377" cy="259045"/>
    <xdr:sp macro="" textlink="">
      <xdr:nvSpPr>
        <xdr:cNvPr id="691" name="テキスト ボックス 690"/>
        <xdr:cNvSpPr txBox="1"/>
      </xdr:nvSpPr>
      <xdr:spPr>
        <a:xfrm>
          <a:off x="15214111" y="165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3670</xdr:rowOff>
    </xdr:from>
    <xdr:to>
      <xdr:col>21</xdr:col>
      <xdr:colOff>161925</xdr:colOff>
      <xdr:row>96</xdr:row>
      <xdr:rowOff>28679</xdr:rowOff>
    </xdr:to>
    <xdr:cxnSp macro="">
      <xdr:nvCxnSpPr>
        <xdr:cNvPr id="692" name="直線コネクタ 691"/>
        <xdr:cNvCxnSpPr/>
      </xdr:nvCxnSpPr>
      <xdr:spPr>
        <a:xfrm>
          <a:off x="13703300" y="16462870"/>
          <a:ext cx="889000" cy="2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165334</xdr:rowOff>
    </xdr:from>
    <xdr:to>
      <xdr:col>21</xdr:col>
      <xdr:colOff>212725</xdr:colOff>
      <xdr:row>96</xdr:row>
      <xdr:rowOff>95484</xdr:rowOff>
    </xdr:to>
    <xdr:sp macro="" textlink="">
      <xdr:nvSpPr>
        <xdr:cNvPr id="693" name="フローチャート : 判断 692"/>
        <xdr:cNvSpPr/>
      </xdr:nvSpPr>
      <xdr:spPr>
        <a:xfrm>
          <a:off x="14541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86611</xdr:rowOff>
    </xdr:from>
    <xdr:ext cx="534377" cy="259045"/>
    <xdr:sp macro="" textlink="">
      <xdr:nvSpPr>
        <xdr:cNvPr id="694" name="テキスト ボックス 693"/>
        <xdr:cNvSpPr txBox="1"/>
      </xdr:nvSpPr>
      <xdr:spPr>
        <a:xfrm>
          <a:off x="14325111" y="165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169002</xdr:rowOff>
    </xdr:from>
    <xdr:to>
      <xdr:col>19</xdr:col>
      <xdr:colOff>644525</xdr:colOff>
      <xdr:row>96</xdr:row>
      <xdr:rowOff>3670</xdr:rowOff>
    </xdr:to>
    <xdr:cxnSp macro="">
      <xdr:nvCxnSpPr>
        <xdr:cNvPr id="695" name="直線コネクタ 694"/>
        <xdr:cNvCxnSpPr/>
      </xdr:nvCxnSpPr>
      <xdr:spPr>
        <a:xfrm>
          <a:off x="12814300" y="16456752"/>
          <a:ext cx="889000" cy="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155623</xdr:rowOff>
    </xdr:from>
    <xdr:to>
      <xdr:col>20</xdr:col>
      <xdr:colOff>9525</xdr:colOff>
      <xdr:row>96</xdr:row>
      <xdr:rowOff>85773</xdr:rowOff>
    </xdr:to>
    <xdr:sp macro="" textlink="">
      <xdr:nvSpPr>
        <xdr:cNvPr id="696" name="フローチャート : 判断 695"/>
        <xdr:cNvSpPr/>
      </xdr:nvSpPr>
      <xdr:spPr>
        <a:xfrm>
          <a:off x="13652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76900</xdr:rowOff>
    </xdr:from>
    <xdr:ext cx="534377" cy="259045"/>
    <xdr:sp macro="" textlink="">
      <xdr:nvSpPr>
        <xdr:cNvPr id="697" name="テキスト ボックス 696"/>
        <xdr:cNvSpPr txBox="1"/>
      </xdr:nvSpPr>
      <xdr:spPr>
        <a:xfrm>
          <a:off x="13436111" y="1653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154905</xdr:rowOff>
    </xdr:from>
    <xdr:to>
      <xdr:col>18</xdr:col>
      <xdr:colOff>492125</xdr:colOff>
      <xdr:row>96</xdr:row>
      <xdr:rowOff>85055</xdr:rowOff>
    </xdr:to>
    <xdr:sp macro="" textlink="">
      <xdr:nvSpPr>
        <xdr:cNvPr id="698" name="フローチャート : 判断 697"/>
        <xdr:cNvSpPr/>
      </xdr:nvSpPr>
      <xdr:spPr>
        <a:xfrm>
          <a:off x="12763500" y="1644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76182</xdr:rowOff>
    </xdr:from>
    <xdr:ext cx="534377" cy="259045"/>
    <xdr:sp macro="" textlink="">
      <xdr:nvSpPr>
        <xdr:cNvPr id="699" name="テキスト ボックス 698"/>
        <xdr:cNvSpPr txBox="1"/>
      </xdr:nvSpPr>
      <xdr:spPr>
        <a:xfrm>
          <a:off x="12547111" y="165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98,063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137066</xdr:rowOff>
    </xdr:from>
    <xdr:to>
      <xdr:col>23</xdr:col>
      <xdr:colOff>568325</xdr:colOff>
      <xdr:row>96</xdr:row>
      <xdr:rowOff>67216</xdr:rowOff>
    </xdr:to>
    <xdr:sp macro="" textlink="">
      <xdr:nvSpPr>
        <xdr:cNvPr id="705" name="円/楕円 704"/>
        <xdr:cNvSpPr/>
      </xdr:nvSpPr>
      <xdr:spPr>
        <a:xfrm>
          <a:off x="16268700" y="1642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159943</xdr:rowOff>
    </xdr:from>
    <xdr:ext cx="599010" cy="259045"/>
    <xdr:sp macro="" textlink="">
      <xdr:nvSpPr>
        <xdr:cNvPr id="706" name="公債費該当値テキスト"/>
        <xdr:cNvSpPr txBox="1"/>
      </xdr:nvSpPr>
      <xdr:spPr>
        <a:xfrm>
          <a:off x="16370300" y="16276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101,965</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157124</xdr:rowOff>
    </xdr:from>
    <xdr:to>
      <xdr:col>22</xdr:col>
      <xdr:colOff>415925</xdr:colOff>
      <xdr:row>96</xdr:row>
      <xdr:rowOff>87274</xdr:rowOff>
    </xdr:to>
    <xdr:sp macro="" textlink="">
      <xdr:nvSpPr>
        <xdr:cNvPr id="707" name="円/楕円 706"/>
        <xdr:cNvSpPr/>
      </xdr:nvSpPr>
      <xdr:spPr>
        <a:xfrm>
          <a:off x="15430500" y="1644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103801</xdr:rowOff>
    </xdr:from>
    <xdr:ext cx="534377" cy="259045"/>
    <xdr:sp macro="" textlink="">
      <xdr:nvSpPr>
        <xdr:cNvPr id="708" name="テキスト ボックス 707"/>
        <xdr:cNvSpPr txBox="1"/>
      </xdr:nvSpPr>
      <xdr:spPr>
        <a:xfrm>
          <a:off x="15214111" y="1622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97,578</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149329</xdr:rowOff>
    </xdr:from>
    <xdr:to>
      <xdr:col>21</xdr:col>
      <xdr:colOff>212725</xdr:colOff>
      <xdr:row>96</xdr:row>
      <xdr:rowOff>79479</xdr:rowOff>
    </xdr:to>
    <xdr:sp macro="" textlink="">
      <xdr:nvSpPr>
        <xdr:cNvPr id="709" name="円/楕円 708"/>
        <xdr:cNvSpPr/>
      </xdr:nvSpPr>
      <xdr:spPr>
        <a:xfrm>
          <a:off x="14541500" y="1643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96006</xdr:rowOff>
    </xdr:from>
    <xdr:ext cx="534377" cy="259045"/>
    <xdr:sp macro="" textlink="">
      <xdr:nvSpPr>
        <xdr:cNvPr id="710" name="テキスト ボックス 709"/>
        <xdr:cNvSpPr txBox="1"/>
      </xdr:nvSpPr>
      <xdr:spPr>
        <a:xfrm>
          <a:off x="14325111" y="1621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99,283</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124320</xdr:rowOff>
    </xdr:from>
    <xdr:to>
      <xdr:col>20</xdr:col>
      <xdr:colOff>9525</xdr:colOff>
      <xdr:row>96</xdr:row>
      <xdr:rowOff>54470</xdr:rowOff>
    </xdr:to>
    <xdr:sp macro="" textlink="">
      <xdr:nvSpPr>
        <xdr:cNvPr id="711" name="円/楕円 710"/>
        <xdr:cNvSpPr/>
      </xdr:nvSpPr>
      <xdr:spPr>
        <a:xfrm>
          <a:off x="13652500" y="1641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70997</xdr:rowOff>
    </xdr:from>
    <xdr:ext cx="599010" cy="259045"/>
    <xdr:sp macro="" textlink="">
      <xdr:nvSpPr>
        <xdr:cNvPr id="712" name="テキスト ボックス 711"/>
        <xdr:cNvSpPr txBox="1"/>
      </xdr:nvSpPr>
      <xdr:spPr>
        <a:xfrm>
          <a:off x="13403794" y="1618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104,753</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118202</xdr:rowOff>
    </xdr:from>
    <xdr:to>
      <xdr:col>18</xdr:col>
      <xdr:colOff>492125</xdr:colOff>
      <xdr:row>96</xdr:row>
      <xdr:rowOff>48352</xdr:rowOff>
    </xdr:to>
    <xdr:sp macro="" textlink="">
      <xdr:nvSpPr>
        <xdr:cNvPr id="713" name="円/楕円 712"/>
        <xdr:cNvSpPr/>
      </xdr:nvSpPr>
      <xdr:spPr>
        <a:xfrm>
          <a:off x="12763500" y="1640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64879</xdr:rowOff>
    </xdr:from>
    <xdr:ext cx="599010" cy="259045"/>
    <xdr:sp macro="" textlink="">
      <xdr:nvSpPr>
        <xdr:cNvPr id="714" name="テキスト ボックス 713"/>
        <xdr:cNvSpPr txBox="1"/>
      </xdr:nvSpPr>
      <xdr:spPr>
        <a:xfrm>
          <a:off x="12514794" y="1618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106,091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161646</xdr:rowOff>
    </xdr:from>
    <xdr:to>
      <xdr:col>32</xdr:col>
      <xdr:colOff>186689</xdr:colOff>
      <xdr:row>38</xdr:row>
      <xdr:rowOff>139700</xdr:rowOff>
    </xdr:to>
    <xdr:cxnSp macro="">
      <xdr:nvCxnSpPr>
        <xdr:cNvPr id="736" name="直線コネクタ 735"/>
        <xdr:cNvCxnSpPr/>
      </xdr:nvCxnSpPr>
      <xdr:spPr>
        <a:xfrm flipV="1">
          <a:off x="22159595" y="5476596"/>
          <a:ext cx="1269" cy="117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154551</xdr:rowOff>
    </xdr:from>
    <xdr:ext cx="249299" cy="259045"/>
    <xdr:sp macro="" textlink="">
      <xdr:nvSpPr>
        <xdr:cNvPr id="737" name="諸支出金最小値テキスト"/>
        <xdr:cNvSpPr txBox="1"/>
      </xdr:nvSpPr>
      <xdr:spPr>
        <a:xfrm>
          <a:off x="22212300" y="66696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108323</xdr:rowOff>
    </xdr:from>
    <xdr:ext cx="469744" cy="259045"/>
    <xdr:sp macro="" textlink="">
      <xdr:nvSpPr>
        <xdr:cNvPr id="739" name="諸支出金最大値テキスト"/>
        <xdr:cNvSpPr txBox="1"/>
      </xdr:nvSpPr>
      <xdr:spPr>
        <a:xfrm>
          <a:off x="22212300" y="525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5,154</a:t>
          </a:r>
          <a:endParaRPr kumimoji="1" lang="ja-JP" altLang="en-US" sz="1000" b="1">
            <a:latin typeface="ＭＳ Ｐゴシック"/>
          </a:endParaRPr>
        </a:p>
      </xdr:txBody>
    </xdr:sp>
    <xdr:clientData/>
  </xdr:oneCellAnchor>
  <xdr:twoCellAnchor>
    <xdr:from>
      <xdr:col>32</xdr:col>
      <xdr:colOff>98425</xdr:colOff>
      <xdr:row>31</xdr:row>
      <xdr:rowOff>161646</xdr:rowOff>
    </xdr:from>
    <xdr:to>
      <xdr:col>32</xdr:col>
      <xdr:colOff>276225</xdr:colOff>
      <xdr:row>31</xdr:row>
      <xdr:rowOff>161646</xdr:rowOff>
    </xdr:to>
    <xdr:cxnSp macro="">
      <xdr:nvCxnSpPr>
        <xdr:cNvPr id="740" name="直線コネクタ 739"/>
        <xdr:cNvCxnSpPr/>
      </xdr:nvCxnSpPr>
      <xdr:spPr>
        <a:xfrm>
          <a:off x="22072600" y="547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72001</xdr:rowOff>
    </xdr:from>
    <xdr:ext cx="378565" cy="259045"/>
    <xdr:sp macro="" textlink="">
      <xdr:nvSpPr>
        <xdr:cNvPr id="742" name="諸支出金平均値テキスト"/>
        <xdr:cNvSpPr txBox="1"/>
      </xdr:nvSpPr>
      <xdr:spPr>
        <a:xfrm>
          <a:off x="22212300" y="6415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49123</xdr:rowOff>
    </xdr:from>
    <xdr:to>
      <xdr:col>32</xdr:col>
      <xdr:colOff>238125</xdr:colOff>
      <xdr:row>38</xdr:row>
      <xdr:rowOff>150723</xdr:rowOff>
    </xdr:to>
    <xdr:sp macro="" textlink="">
      <xdr:nvSpPr>
        <xdr:cNvPr id="743" name="フローチャート : 判断 742"/>
        <xdr:cNvSpPr/>
      </xdr:nvSpPr>
      <xdr:spPr>
        <a:xfrm>
          <a:off x="221107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55067</xdr:rowOff>
    </xdr:from>
    <xdr:to>
      <xdr:col>31</xdr:col>
      <xdr:colOff>85725</xdr:colOff>
      <xdr:row>38</xdr:row>
      <xdr:rowOff>156667</xdr:rowOff>
    </xdr:to>
    <xdr:sp macro="" textlink="">
      <xdr:nvSpPr>
        <xdr:cNvPr id="745" name="フローチャート : 判断 744"/>
        <xdr:cNvSpPr/>
      </xdr:nvSpPr>
      <xdr:spPr>
        <a:xfrm>
          <a:off x="21272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1744</xdr:rowOff>
    </xdr:from>
    <xdr:ext cx="378565" cy="259045"/>
    <xdr:sp macro="" textlink="">
      <xdr:nvSpPr>
        <xdr:cNvPr id="746" name="テキスト ボックス 745"/>
        <xdr:cNvSpPr txBox="1"/>
      </xdr:nvSpPr>
      <xdr:spPr>
        <a:xfrm>
          <a:off x="21134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53467</xdr:rowOff>
    </xdr:from>
    <xdr:to>
      <xdr:col>29</xdr:col>
      <xdr:colOff>568325</xdr:colOff>
      <xdr:row>38</xdr:row>
      <xdr:rowOff>155067</xdr:rowOff>
    </xdr:to>
    <xdr:sp macro="" textlink="">
      <xdr:nvSpPr>
        <xdr:cNvPr id="748" name="フローチャート : 判断 747"/>
        <xdr:cNvSpPr/>
      </xdr:nvSpPr>
      <xdr:spPr>
        <a:xfrm>
          <a:off x="20383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144</xdr:rowOff>
    </xdr:from>
    <xdr:ext cx="378565" cy="259045"/>
    <xdr:sp macro="" textlink="">
      <xdr:nvSpPr>
        <xdr:cNvPr id="749" name="テキスト ボックス 748"/>
        <xdr:cNvSpPr txBox="1"/>
      </xdr:nvSpPr>
      <xdr:spPr>
        <a:xfrm>
          <a:off x="20245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66726</xdr:rowOff>
    </xdr:from>
    <xdr:to>
      <xdr:col>28</xdr:col>
      <xdr:colOff>365125</xdr:colOff>
      <xdr:row>38</xdr:row>
      <xdr:rowOff>168326</xdr:rowOff>
    </xdr:to>
    <xdr:sp macro="" textlink="">
      <xdr:nvSpPr>
        <xdr:cNvPr id="751" name="フローチャート : 判断 750"/>
        <xdr:cNvSpPr/>
      </xdr:nvSpPr>
      <xdr:spPr>
        <a:xfrm>
          <a:off x="19494500" y="658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13403</xdr:rowOff>
    </xdr:from>
    <xdr:ext cx="313932" cy="259045"/>
    <xdr:sp macro="" textlink="">
      <xdr:nvSpPr>
        <xdr:cNvPr id="752" name="テキスト ボックス 751"/>
        <xdr:cNvSpPr txBox="1"/>
      </xdr:nvSpPr>
      <xdr:spPr>
        <a:xfrm>
          <a:off x="19388333" y="63570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28778</xdr:rowOff>
    </xdr:from>
    <xdr:to>
      <xdr:col>27</xdr:col>
      <xdr:colOff>161925</xdr:colOff>
      <xdr:row>38</xdr:row>
      <xdr:rowOff>130378</xdr:rowOff>
    </xdr:to>
    <xdr:sp macro="" textlink="">
      <xdr:nvSpPr>
        <xdr:cNvPr id="753" name="フローチャート : 判断 752"/>
        <xdr:cNvSpPr/>
      </xdr:nvSpPr>
      <xdr:spPr>
        <a:xfrm>
          <a:off x="18605500" y="654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146905</xdr:rowOff>
    </xdr:from>
    <xdr:ext cx="378565" cy="259045"/>
    <xdr:sp macro="" textlink="">
      <xdr:nvSpPr>
        <xdr:cNvPr id="754" name="テキスト ボックス 753"/>
        <xdr:cNvSpPr txBox="1"/>
      </xdr:nvSpPr>
      <xdr:spPr>
        <a:xfrm>
          <a:off x="18467017" y="631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0" name="円/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27551</xdr:rowOff>
    </xdr:from>
    <xdr:ext cx="249299" cy="259045"/>
    <xdr:sp macro="" textlink="">
      <xdr:nvSpPr>
        <xdr:cNvPr id="761" name="諸支出金該当値テキスト"/>
        <xdr:cNvSpPr txBox="1"/>
      </xdr:nvSpPr>
      <xdr:spPr>
        <a:xfrm>
          <a:off x="22212300" y="65426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2" name="円/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3" name="テキスト ボックス 76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4" name="円/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5" name="テキスト ボックス 76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6" name="円/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7" name="テキスト ボックス 76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8" name="円/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9" name="テキスト ボックス 76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56</xdr:row>
      <xdr:rowOff>35577</xdr:rowOff>
    </xdr:from>
    <xdr:ext cx="377026" cy="259045"/>
    <xdr:sp macro="" textlink="">
      <xdr:nvSpPr>
        <xdr:cNvPr id="783" name="テキスト ボックス 782"/>
        <xdr:cNvSpPr txBox="1"/>
      </xdr:nvSpPr>
      <xdr:spPr>
        <a:xfrm>
          <a:off x="17910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53</xdr:row>
      <xdr:rowOff>168927</xdr:rowOff>
    </xdr:from>
    <xdr:ext cx="377026" cy="259045"/>
    <xdr:sp macro="" textlink="">
      <xdr:nvSpPr>
        <xdr:cNvPr id="785" name="テキスト ボックス 784"/>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51</xdr:row>
      <xdr:rowOff>130827</xdr:rowOff>
    </xdr:from>
    <xdr:ext cx="377026" cy="259045"/>
    <xdr:sp macro="" textlink="">
      <xdr:nvSpPr>
        <xdr:cNvPr id="787" name="テキスト ボックス 786"/>
        <xdr:cNvSpPr txBox="1"/>
      </xdr:nvSpPr>
      <xdr:spPr>
        <a:xfrm>
          <a:off x="17910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92727</xdr:rowOff>
    </xdr:from>
    <xdr:ext cx="377026" cy="259045"/>
    <xdr:sp macro="" textlink="">
      <xdr:nvSpPr>
        <xdr:cNvPr id="789" name="テキスト ボックス 788"/>
        <xdr:cNvSpPr txBox="1"/>
      </xdr:nvSpPr>
      <xdr:spPr>
        <a:xfrm>
          <a:off x="17910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47</xdr:row>
      <xdr:rowOff>54627</xdr:rowOff>
    </xdr:from>
    <xdr:ext cx="467179" cy="259045"/>
    <xdr:sp macro="" textlink="">
      <xdr:nvSpPr>
        <xdr:cNvPr id="791" name="テキスト ボックス 790"/>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3" name="直線コネクタ 792"/>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4"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6"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8" name="直線コネクタ 79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9"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0" name="フローチャート : 判断 799"/>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1" name="直線コネクタ 800"/>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2" name="フローチャート : 判断 801"/>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3" name="テキスト ボックス 80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4" name="直線コネクタ 803"/>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5" name="フローチャート : 判断 804"/>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6" name="テキスト ボックス 805"/>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7" name="直線コネクタ 806"/>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39370</xdr:rowOff>
    </xdr:from>
    <xdr:to>
      <xdr:col>28</xdr:col>
      <xdr:colOff>365125</xdr:colOff>
      <xdr:row>56</xdr:row>
      <xdr:rowOff>140970</xdr:rowOff>
    </xdr:to>
    <xdr:sp macro="" textlink="">
      <xdr:nvSpPr>
        <xdr:cNvPr id="808" name="フローチャート : 判断 807"/>
        <xdr:cNvSpPr/>
      </xdr:nvSpPr>
      <xdr:spPr>
        <a:xfrm>
          <a:off x="19494500" y="96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54</xdr:row>
      <xdr:rowOff>157497</xdr:rowOff>
    </xdr:from>
    <xdr:ext cx="378565" cy="259045"/>
    <xdr:sp macro="" textlink="">
      <xdr:nvSpPr>
        <xdr:cNvPr id="809" name="テキスト ボックス 808"/>
        <xdr:cNvSpPr txBox="1"/>
      </xdr:nvSpPr>
      <xdr:spPr>
        <a:xfrm>
          <a:off x="19356017" y="9415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52705</xdr:rowOff>
    </xdr:from>
    <xdr:to>
      <xdr:col>27</xdr:col>
      <xdr:colOff>161925</xdr:colOff>
      <xdr:row>50</xdr:row>
      <xdr:rowOff>154305</xdr:rowOff>
    </xdr:to>
    <xdr:sp macro="" textlink="">
      <xdr:nvSpPr>
        <xdr:cNvPr id="810" name="フローチャート : 判断 809"/>
        <xdr:cNvSpPr/>
      </xdr:nvSpPr>
      <xdr:spPr>
        <a:xfrm>
          <a:off x="18605500" y="862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170832</xdr:rowOff>
    </xdr:from>
    <xdr:ext cx="378565" cy="259045"/>
    <xdr:sp macro="" textlink="">
      <xdr:nvSpPr>
        <xdr:cNvPr id="811" name="テキスト ボックス 810"/>
        <xdr:cNvSpPr txBox="1"/>
      </xdr:nvSpPr>
      <xdr:spPr>
        <a:xfrm>
          <a:off x="18467017" y="840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7" name="円/楕円 81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8"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9" name="円/楕円 81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0" name="テキスト ボックス 819"/>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1" name="円/楕円 82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2" name="テキスト ボックス 821"/>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3" name="円/楕円 82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4" name="テキスト ボックス 823"/>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5" name="円/楕円 82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6" name="テキスト ボックス 825"/>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年度歳出決算額の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人当たりの額は</a:t>
          </a:r>
          <a:r>
            <a:rPr kumimoji="1" lang="en-US" altLang="ja-JP" sz="1100">
              <a:solidFill>
                <a:schemeClr val="dk1"/>
              </a:solidFill>
              <a:effectLst/>
              <a:latin typeface="+mn-lt"/>
              <a:ea typeface="+mn-ea"/>
              <a:cs typeface="+mn-cs"/>
            </a:rPr>
            <a:t>803,341</a:t>
          </a:r>
          <a:r>
            <a:rPr kumimoji="1" lang="ja-JP" altLang="ja-JP" sz="1100">
              <a:solidFill>
                <a:schemeClr val="dk1"/>
              </a:solidFill>
              <a:effectLst/>
              <a:latin typeface="+mn-lt"/>
              <a:ea typeface="+mn-ea"/>
              <a:cs typeface="+mn-cs"/>
            </a:rPr>
            <a:t>円となっており、そのうち、</a:t>
          </a:r>
          <a:r>
            <a:rPr kumimoji="1" lang="ja-JP" altLang="en-US" sz="1100">
              <a:solidFill>
                <a:schemeClr val="dk1"/>
              </a:solidFill>
              <a:effectLst/>
              <a:latin typeface="+mn-lt"/>
              <a:ea typeface="+mn-ea"/>
              <a:cs typeface="+mn-cs"/>
            </a:rPr>
            <a:t>農林水産業費については例年に比較し</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人当たりコストが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倍程度</a:t>
          </a:r>
          <a:r>
            <a:rPr kumimoji="1" lang="ja-JP" altLang="ja-JP" sz="1100">
              <a:solidFill>
                <a:schemeClr val="dk1"/>
              </a:solidFill>
              <a:effectLst/>
              <a:latin typeface="+mn-lt"/>
              <a:ea typeface="+mn-ea"/>
              <a:cs typeface="+mn-cs"/>
            </a:rPr>
            <a:t>高くなっていますが、平成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年度においては、漁港整備に伴う衛生管理施設の整備や漁港整備負担金、農業農村の多面的機能の維持・増進を図るための多面的機能支払支援事業の実施など、基幹産業の基盤整備事業が重なったことなど</a:t>
          </a:r>
          <a:r>
            <a:rPr kumimoji="1" lang="ja-JP" altLang="en-US" sz="1100">
              <a:solidFill>
                <a:schemeClr val="dk1"/>
              </a:solidFill>
              <a:effectLst/>
              <a:latin typeface="+mn-lt"/>
              <a:ea typeface="+mn-ea"/>
              <a:cs typeface="+mn-cs"/>
            </a:rPr>
            <a:t>が要因と</a:t>
          </a:r>
          <a:r>
            <a:rPr kumimoji="1" lang="ja-JP" altLang="ja-JP" sz="1100">
              <a:solidFill>
                <a:schemeClr val="dk1"/>
              </a:solidFill>
              <a:effectLst/>
              <a:latin typeface="+mn-lt"/>
              <a:ea typeface="+mn-ea"/>
              <a:cs typeface="+mn-cs"/>
            </a:rPr>
            <a:t>なっています。</a:t>
          </a:r>
          <a:r>
            <a:rPr kumimoji="1" lang="ja-JP" altLang="en-US" sz="1100">
              <a:solidFill>
                <a:schemeClr val="dk1"/>
              </a:solidFill>
              <a:effectLst/>
              <a:latin typeface="+mn-lt"/>
              <a:ea typeface="+mn-ea"/>
              <a:cs typeface="+mn-cs"/>
            </a:rPr>
            <a:t>衛生費について、類似団体との比較では</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人当たりコストが上回っている状況となっていますが、国保病院の運営に要する経費の負担や一般廃棄物収集・処理事業費などの経費等が主な要因となっています。教育費については、平成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年度に図書館建設事業が行われたため</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人当たりコストが高くなりましたが、平成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年度は決算額が例年を下回るコストとなっています。</a:t>
          </a:r>
          <a:r>
            <a:rPr kumimoji="1" lang="ja-JP" altLang="ja-JP" sz="1100">
              <a:solidFill>
                <a:schemeClr val="dk1"/>
              </a:solidFill>
              <a:effectLst/>
              <a:latin typeface="+mn-lt"/>
              <a:ea typeface="+mn-ea"/>
              <a:cs typeface="+mn-cs"/>
            </a:rPr>
            <a:t>公債費については、起債元利償還額が概ね</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となっていることから</a:t>
          </a:r>
          <a:r>
            <a:rPr kumimoji="1" lang="ja-JP" altLang="ja-JP" sz="1100">
              <a:solidFill>
                <a:schemeClr val="dk1"/>
              </a:solidFill>
              <a:effectLst/>
              <a:latin typeface="+mn-lt"/>
              <a:ea typeface="+mn-ea"/>
              <a:cs typeface="+mn-cs"/>
            </a:rPr>
            <a:t>、１人当たりコストは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万円前後の状況となって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引き続き計画的な事業の実施</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財政負担の平準化</a:t>
          </a:r>
          <a:r>
            <a:rPr kumimoji="1" lang="ja-JP" altLang="en-US" sz="1100">
              <a:solidFill>
                <a:schemeClr val="dk1"/>
              </a:solidFill>
              <a:effectLst/>
              <a:latin typeface="+mn-lt"/>
              <a:ea typeface="+mn-ea"/>
              <a:cs typeface="+mn-cs"/>
            </a:rPr>
            <a:t>を図るとともに</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建設事業の財源については補助金や</a:t>
          </a:r>
          <a:r>
            <a:rPr kumimoji="1" lang="ja-JP" altLang="ja-JP" sz="1100">
              <a:solidFill>
                <a:schemeClr val="dk1"/>
              </a:solidFill>
              <a:effectLst/>
              <a:latin typeface="+mn-lt"/>
              <a:ea typeface="+mn-ea"/>
              <a:cs typeface="+mn-cs"/>
            </a:rPr>
            <a:t>交付税措置のある起債の活用</a:t>
          </a:r>
          <a:r>
            <a:rPr kumimoji="1" lang="ja-JP" altLang="en-US" sz="1100">
              <a:solidFill>
                <a:schemeClr val="dk1"/>
              </a:solidFill>
              <a:effectLst/>
              <a:latin typeface="+mn-lt"/>
              <a:ea typeface="+mn-ea"/>
              <a:cs typeface="+mn-cs"/>
            </a:rPr>
            <a:t>する</a:t>
          </a:r>
          <a:r>
            <a:rPr kumimoji="1" lang="ja-JP" altLang="ja-JP" sz="1100">
              <a:solidFill>
                <a:schemeClr val="dk1"/>
              </a:solidFill>
              <a:effectLst/>
              <a:latin typeface="+mn-lt"/>
              <a:ea typeface="+mn-ea"/>
              <a:cs typeface="+mn-cs"/>
            </a:rPr>
            <a:t>など、健全な財政運営</a:t>
          </a:r>
          <a:r>
            <a:rPr kumimoji="1" lang="ja-JP" altLang="en-US" sz="1100">
              <a:solidFill>
                <a:schemeClr val="dk1"/>
              </a:solidFill>
              <a:effectLst/>
              <a:latin typeface="+mn-lt"/>
              <a:ea typeface="+mn-ea"/>
              <a:cs typeface="+mn-cs"/>
            </a:rPr>
            <a:t>に努めます</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北海道斜里町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財政調整基金については、平成</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年度以降、取り崩しがなかったことから、標準財政規模に占める割合は</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％で推移していましたが、平成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年度において</a:t>
          </a:r>
          <a:r>
            <a:rPr lang="en-US" altLang="ja-JP" sz="1100">
              <a:solidFill>
                <a:schemeClr val="dk1"/>
              </a:solidFill>
              <a:effectLst/>
              <a:latin typeface="+mn-lt"/>
              <a:ea typeface="+mn-ea"/>
              <a:cs typeface="+mn-cs"/>
            </a:rPr>
            <a:t>1.4</a:t>
          </a:r>
          <a:r>
            <a:rPr lang="ja-JP" altLang="ja-JP" sz="1100">
              <a:solidFill>
                <a:schemeClr val="dk1"/>
              </a:solidFill>
              <a:effectLst/>
              <a:latin typeface="+mn-lt"/>
              <a:ea typeface="+mn-ea"/>
              <a:cs typeface="+mn-cs"/>
            </a:rPr>
            <a:t>億円の取り崩しを行ったため割合が下が</a:t>
          </a:r>
          <a:r>
            <a:rPr lang="ja-JP" altLang="en-US" sz="1100">
              <a:solidFill>
                <a:schemeClr val="dk1"/>
              </a:solidFill>
              <a:effectLst/>
              <a:latin typeface="+mn-lt"/>
              <a:ea typeface="+mn-ea"/>
              <a:cs typeface="+mn-cs"/>
            </a:rPr>
            <a:t>り、平成</a:t>
          </a:r>
          <a:r>
            <a:rPr lang="en-US" altLang="ja-JP" sz="1100">
              <a:solidFill>
                <a:schemeClr val="dk1"/>
              </a:solidFill>
              <a:effectLst/>
              <a:latin typeface="+mn-lt"/>
              <a:ea typeface="+mn-ea"/>
              <a:cs typeface="+mn-cs"/>
            </a:rPr>
            <a:t>27</a:t>
          </a:r>
          <a:r>
            <a:rPr lang="ja-JP" altLang="en-US" sz="1100">
              <a:solidFill>
                <a:schemeClr val="dk1"/>
              </a:solidFill>
              <a:effectLst/>
              <a:latin typeface="+mn-lt"/>
              <a:ea typeface="+mn-ea"/>
              <a:cs typeface="+mn-cs"/>
            </a:rPr>
            <a:t>年度で</a:t>
          </a:r>
          <a:r>
            <a:rPr lang="en-US" altLang="ja-JP" sz="1100">
              <a:solidFill>
                <a:schemeClr val="dk1"/>
              </a:solidFill>
              <a:effectLst/>
              <a:latin typeface="+mn-lt"/>
              <a:ea typeface="+mn-ea"/>
              <a:cs typeface="+mn-cs"/>
            </a:rPr>
            <a:t>3</a:t>
          </a:r>
          <a:r>
            <a:rPr lang="ja-JP" altLang="en-US" sz="1100">
              <a:solidFill>
                <a:schemeClr val="dk1"/>
              </a:solidFill>
              <a:effectLst/>
              <a:latin typeface="+mn-lt"/>
              <a:ea typeface="+mn-ea"/>
              <a:cs typeface="+mn-cs"/>
            </a:rPr>
            <a:t>千万円の積立を行ったため、前年度と比較し若干比率が上がっています</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実質収支額は例年</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億円前後の額となっており、実質収支比率は概ね</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％前後での推移となっています。</a:t>
          </a:r>
          <a:endParaRPr lang="ja-JP" altLang="ja-JP" sz="1400">
            <a:effectLst/>
          </a:endParaRPr>
        </a:p>
        <a:p>
          <a:r>
            <a:rPr lang="ja-JP" altLang="ja-JP" sz="1100">
              <a:solidFill>
                <a:schemeClr val="dk1"/>
              </a:solidFill>
              <a:effectLst/>
              <a:latin typeface="+mn-lt"/>
              <a:ea typeface="+mn-ea"/>
              <a:cs typeface="+mn-cs"/>
            </a:rPr>
            <a:t>　実質単年度収支については、平成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と平成</a:t>
          </a:r>
          <a:r>
            <a:rPr lang="en-US" altLang="ja-JP" sz="1100">
              <a:solidFill>
                <a:schemeClr val="dk1"/>
              </a:solidFill>
              <a:effectLst/>
              <a:latin typeface="+mn-lt"/>
              <a:ea typeface="+mn-ea"/>
              <a:cs typeface="+mn-cs"/>
            </a:rPr>
            <a:t>26</a:t>
          </a:r>
          <a:r>
            <a:rPr lang="ja-JP" altLang="en-US" sz="1100">
              <a:solidFill>
                <a:schemeClr val="dk1"/>
              </a:solidFill>
              <a:effectLst/>
              <a:latin typeface="+mn-lt"/>
              <a:ea typeface="+mn-ea"/>
              <a:cs typeface="+mn-cs"/>
            </a:rPr>
            <a:t>年度の</a:t>
          </a:r>
          <a:r>
            <a:rPr lang="en-US" altLang="ja-JP" sz="1100">
              <a:solidFill>
                <a:schemeClr val="dk1"/>
              </a:solidFill>
              <a:effectLst/>
              <a:latin typeface="+mn-lt"/>
              <a:ea typeface="+mn-ea"/>
              <a:cs typeface="+mn-cs"/>
            </a:rPr>
            <a:t>2</a:t>
          </a:r>
          <a:r>
            <a:rPr lang="ja-JP" altLang="en-US" sz="1100">
              <a:solidFill>
                <a:schemeClr val="dk1"/>
              </a:solidFill>
              <a:effectLst/>
              <a:latin typeface="+mn-lt"/>
              <a:ea typeface="+mn-ea"/>
              <a:cs typeface="+mn-cs"/>
            </a:rPr>
            <a:t>年連続で</a:t>
          </a:r>
          <a:r>
            <a:rPr lang="ja-JP" altLang="ja-JP" sz="1100">
              <a:solidFill>
                <a:schemeClr val="dk1"/>
              </a:solidFill>
              <a:effectLst/>
              <a:latin typeface="+mn-lt"/>
              <a:ea typeface="+mn-ea"/>
              <a:cs typeface="+mn-cs"/>
            </a:rPr>
            <a:t>赤字での決算となっていま</a:t>
          </a:r>
          <a:r>
            <a:rPr lang="ja-JP" altLang="en-US" sz="1100">
              <a:solidFill>
                <a:schemeClr val="dk1"/>
              </a:solidFill>
              <a:effectLst/>
              <a:latin typeface="+mn-lt"/>
              <a:ea typeface="+mn-ea"/>
              <a:cs typeface="+mn-cs"/>
            </a:rPr>
            <a:t>したが、平成</a:t>
          </a:r>
          <a:r>
            <a:rPr lang="en-US" altLang="ja-JP" sz="1100">
              <a:solidFill>
                <a:schemeClr val="dk1"/>
              </a:solidFill>
              <a:effectLst/>
              <a:latin typeface="+mn-lt"/>
              <a:ea typeface="+mn-ea"/>
              <a:cs typeface="+mn-cs"/>
            </a:rPr>
            <a:t>27</a:t>
          </a:r>
          <a:r>
            <a:rPr lang="ja-JP" altLang="en-US" sz="1100">
              <a:solidFill>
                <a:schemeClr val="dk1"/>
              </a:solidFill>
              <a:effectLst/>
              <a:latin typeface="+mn-lt"/>
              <a:ea typeface="+mn-ea"/>
              <a:cs typeface="+mn-cs"/>
            </a:rPr>
            <a:t>年度決算では黒字となっています</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今後についても、財政調整基金をはじめとする各種基金の運用による財政運営が求められるため、実質単年度収支が赤字となる見込みがあり、より一層の効率的な行財政運営が必要となっています。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北海道斜里町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当町における予算は、一般会計及び５特別会計並びに２事業会計の執行で、いずれの会計においても資金不足は発生していないため、黒字での決算状況となっており、連結実質赤字比率は算出されていません。</a:t>
          </a:r>
          <a:endParaRPr lang="ja-JP" altLang="ja-JP" sz="1400">
            <a:effectLst/>
          </a:endParaRPr>
        </a:p>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年度の決算状況は、一般会計及び国立公園内森林保全事業特別会計の合計で</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千万円の実質収支の黒字、国民健康保険事業他</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事業（介護保険事業、後期高齢者医療）の特別会計における実質収支は合わせて</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千</a:t>
          </a:r>
          <a:r>
            <a:rPr lang="en-US" altLang="ja-JP" sz="1100">
              <a:solidFill>
                <a:schemeClr val="dk1"/>
              </a:solidFill>
              <a:effectLst/>
              <a:latin typeface="+mn-lt"/>
              <a:ea typeface="+mn-ea"/>
              <a:cs typeface="+mn-cs"/>
            </a:rPr>
            <a:t>9</a:t>
          </a:r>
          <a:r>
            <a:rPr lang="ja-JP" altLang="ja-JP" sz="1100">
              <a:solidFill>
                <a:schemeClr val="dk1"/>
              </a:solidFill>
              <a:effectLst/>
              <a:latin typeface="+mn-lt"/>
              <a:ea typeface="+mn-ea"/>
              <a:cs typeface="+mn-cs"/>
            </a:rPr>
            <a:t>百万円の黒字、公共下水道事業においては、</a:t>
          </a:r>
          <a:r>
            <a:rPr lang="en-US" altLang="ja-JP" sz="1100">
              <a:solidFill>
                <a:schemeClr val="dk1"/>
              </a:solidFill>
              <a:effectLst/>
              <a:latin typeface="+mn-lt"/>
              <a:ea typeface="+mn-ea"/>
              <a:cs typeface="+mn-cs"/>
            </a:rPr>
            <a:t>6</a:t>
          </a:r>
          <a:r>
            <a:rPr lang="ja-JP" altLang="en-US" sz="1100">
              <a:solidFill>
                <a:schemeClr val="dk1"/>
              </a:solidFill>
              <a:effectLst/>
              <a:latin typeface="+mn-lt"/>
              <a:ea typeface="+mn-ea"/>
              <a:cs typeface="+mn-cs"/>
            </a:rPr>
            <a:t>千</a:t>
          </a:r>
          <a:r>
            <a:rPr lang="ja-JP" altLang="ja-JP" sz="1100">
              <a:solidFill>
                <a:schemeClr val="dk1"/>
              </a:solidFill>
              <a:effectLst/>
              <a:latin typeface="+mn-lt"/>
              <a:ea typeface="+mn-ea"/>
              <a:cs typeface="+mn-cs"/>
            </a:rPr>
            <a:t>円の資金剰余額となっています。</a:t>
          </a:r>
          <a:endParaRPr lang="ja-JP" altLang="ja-JP" sz="1400">
            <a:effectLst/>
          </a:endParaRPr>
        </a:p>
        <a:p>
          <a:r>
            <a:rPr lang="ja-JP" altLang="ja-JP" sz="1100">
              <a:solidFill>
                <a:schemeClr val="dk1"/>
              </a:solidFill>
              <a:effectLst/>
              <a:latin typeface="+mn-lt"/>
              <a:ea typeface="+mn-ea"/>
              <a:cs typeface="+mn-cs"/>
            </a:rPr>
            <a:t>　また、水道事業会計及び病院事業会計の状況は、それぞれ水道事業が</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千</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百万円、病院事業会計が</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千</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百万円の資金剰余額となったため、資金不足額は算出されませんでした。</a:t>
          </a:r>
          <a:endParaRPr lang="ja-JP" altLang="ja-JP" sz="1400">
            <a:effectLst/>
          </a:endParaRPr>
        </a:p>
        <a:p>
          <a:r>
            <a:rPr lang="ja-JP" altLang="ja-JP" sz="1100">
              <a:solidFill>
                <a:schemeClr val="dk1"/>
              </a:solidFill>
              <a:effectLst/>
              <a:latin typeface="+mn-lt"/>
              <a:ea typeface="+mn-ea"/>
              <a:cs typeface="+mn-cs"/>
            </a:rPr>
            <a:t>　全会計を合わせた連結実質収支額は</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3,976</a:t>
          </a:r>
          <a:r>
            <a:rPr lang="ja-JP" altLang="ja-JP" sz="1100">
              <a:solidFill>
                <a:schemeClr val="dk1"/>
              </a:solidFill>
              <a:effectLst/>
              <a:latin typeface="+mn-lt"/>
              <a:ea typeface="+mn-ea"/>
              <a:cs typeface="+mn-cs"/>
            </a:rPr>
            <a:t>万円となり、前年度の額</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7,207</a:t>
          </a:r>
          <a:r>
            <a:rPr lang="ja-JP" altLang="ja-JP" sz="1100">
              <a:solidFill>
                <a:schemeClr val="dk1"/>
              </a:solidFill>
              <a:effectLst/>
              <a:latin typeface="+mn-lt"/>
              <a:ea typeface="+mn-ea"/>
              <a:cs typeface="+mn-cs"/>
            </a:rPr>
            <a:t>万円と</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比較</a:t>
          </a:r>
          <a:r>
            <a:rPr lang="ja-JP" altLang="en-US" sz="1100">
              <a:solidFill>
                <a:schemeClr val="dk1"/>
              </a:solidFill>
              <a:effectLst/>
              <a:latin typeface="+mn-lt"/>
              <a:ea typeface="+mn-ea"/>
              <a:cs typeface="+mn-cs"/>
            </a:rPr>
            <a:t>では</a:t>
          </a:r>
          <a:r>
            <a:rPr lang="en-US" altLang="ja-JP" sz="1100">
              <a:solidFill>
                <a:schemeClr val="dk1"/>
              </a:solidFill>
              <a:effectLst/>
              <a:latin typeface="+mn-lt"/>
              <a:ea typeface="+mn-ea"/>
              <a:cs typeface="+mn-cs"/>
            </a:rPr>
            <a:t>3,231</a:t>
          </a:r>
          <a:r>
            <a:rPr lang="ja-JP" altLang="ja-JP" sz="1100">
              <a:solidFill>
                <a:schemeClr val="dk1"/>
              </a:solidFill>
              <a:effectLst/>
              <a:latin typeface="+mn-lt"/>
              <a:ea typeface="+mn-ea"/>
              <a:cs typeface="+mn-cs"/>
            </a:rPr>
            <a:t>万円の減額となっています。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北海道斜里町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一般会計における元利償還額は、計画的な事業執行や公的補償金免除繰上償還の実施、金利見直しによる利子の減などにより、単年度での償還額は概ね</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億円程度となっています。</a:t>
          </a:r>
          <a:endParaRPr lang="ja-JP" altLang="ja-JP" sz="1400">
            <a:effectLst/>
          </a:endParaRPr>
        </a:p>
        <a:p>
          <a:r>
            <a:rPr lang="ja-JP" altLang="ja-JP" sz="1100">
              <a:solidFill>
                <a:schemeClr val="dk1"/>
              </a:solidFill>
              <a:effectLst/>
              <a:latin typeface="+mn-lt"/>
              <a:ea typeface="+mn-ea"/>
              <a:cs typeface="+mn-cs"/>
            </a:rPr>
            <a:t>　公営企業債の元利償還に対する繰入金は、病院事業及び水道事業、公共下水道事業に対するものとなっており、例年、約</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千万円の額となっています。</a:t>
          </a:r>
          <a:endParaRPr lang="ja-JP" altLang="ja-JP" sz="1400">
            <a:effectLst/>
          </a:endParaRPr>
        </a:p>
        <a:p>
          <a:r>
            <a:rPr lang="ja-JP" altLang="ja-JP" sz="1100">
              <a:solidFill>
                <a:schemeClr val="dk1"/>
              </a:solidFill>
              <a:effectLst/>
              <a:latin typeface="+mn-lt"/>
              <a:ea typeface="+mn-ea"/>
              <a:cs typeface="+mn-cs"/>
            </a:rPr>
            <a:t>　組合等が起こした地方債の元利償還金に対する負担金等は、斜里地区消防組合に対するもので</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百万円となっていますが、今後は３町終末処理事業組合の施設改修や消防庁舎改築事業に対する公債費負担額の増加が見込まれています。</a:t>
          </a:r>
          <a:endParaRPr lang="ja-JP" altLang="ja-JP" sz="1400">
            <a:effectLst/>
          </a:endParaRPr>
        </a:p>
        <a:p>
          <a:r>
            <a:rPr lang="ja-JP" altLang="ja-JP" sz="1100">
              <a:solidFill>
                <a:schemeClr val="dk1"/>
              </a:solidFill>
              <a:effectLst/>
              <a:latin typeface="+mn-lt"/>
              <a:ea typeface="+mn-ea"/>
              <a:cs typeface="+mn-cs"/>
            </a:rPr>
            <a:t>　債務負担行為に基づく支出額については、</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千万円の減となっています。</a:t>
          </a:r>
          <a:endParaRPr lang="ja-JP" altLang="ja-JP" sz="1400">
            <a:effectLst/>
          </a:endParaRPr>
        </a:p>
        <a:p>
          <a:r>
            <a:rPr lang="ja-JP" altLang="ja-JP" sz="1100">
              <a:solidFill>
                <a:schemeClr val="dk1"/>
              </a:solidFill>
              <a:effectLst/>
              <a:latin typeface="+mn-lt"/>
              <a:ea typeface="+mn-ea"/>
              <a:cs typeface="+mn-cs"/>
            </a:rPr>
            <a:t>　算入公債費等については、辺地債策事業債や臨時財政対策債、公共道路整備等の財源対策債などの償還に対する算定となっており、約</a:t>
          </a:r>
          <a:r>
            <a:rPr lang="en-US" altLang="ja-JP" sz="1100">
              <a:solidFill>
                <a:schemeClr val="dk1"/>
              </a:solidFill>
              <a:effectLst/>
              <a:latin typeface="+mn-lt"/>
              <a:ea typeface="+mn-ea"/>
              <a:cs typeface="+mn-cs"/>
            </a:rPr>
            <a:t>9</a:t>
          </a:r>
          <a:r>
            <a:rPr lang="ja-JP" altLang="ja-JP" sz="1100">
              <a:solidFill>
                <a:schemeClr val="dk1"/>
              </a:solidFill>
              <a:effectLst/>
              <a:latin typeface="+mn-lt"/>
              <a:ea typeface="+mn-ea"/>
              <a:cs typeface="+mn-cs"/>
            </a:rPr>
            <a:t>億円となっています。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北海道斜里町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一般会計等における地方債現在高について、平成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年度以降、新一般廃棄物処理施設の建設事業債や国の景気対策による補正予算債の発行等により、</a:t>
          </a:r>
          <a:r>
            <a:rPr lang="en-US" altLang="ja-JP" sz="1100">
              <a:solidFill>
                <a:schemeClr val="dk1"/>
              </a:solidFill>
              <a:effectLst/>
              <a:latin typeface="+mn-lt"/>
              <a:ea typeface="+mn-ea"/>
              <a:cs typeface="+mn-cs"/>
            </a:rPr>
            <a:t>123</a:t>
          </a:r>
          <a:r>
            <a:rPr lang="ja-JP" altLang="ja-JP" sz="1100">
              <a:solidFill>
                <a:schemeClr val="dk1"/>
              </a:solidFill>
              <a:effectLst/>
              <a:latin typeface="+mn-lt"/>
              <a:ea typeface="+mn-ea"/>
              <a:cs typeface="+mn-cs"/>
            </a:rPr>
            <a:t>億円前後での推移となっています。</a:t>
          </a:r>
          <a:endParaRPr lang="ja-JP" altLang="ja-JP" sz="1400">
            <a:effectLst/>
          </a:endParaRPr>
        </a:p>
        <a:p>
          <a:r>
            <a:rPr lang="ja-JP" altLang="ja-JP" sz="1100">
              <a:solidFill>
                <a:schemeClr val="dk1"/>
              </a:solidFill>
              <a:effectLst/>
              <a:latin typeface="+mn-lt"/>
              <a:ea typeface="+mn-ea"/>
              <a:cs typeface="+mn-cs"/>
            </a:rPr>
            <a:t>　債務負担行為に基づく支出予定額については、前年度比で</a:t>
          </a:r>
          <a:r>
            <a:rPr lang="ja-JP" altLang="en-US" sz="1100">
              <a:solidFill>
                <a:schemeClr val="dk1"/>
              </a:solidFill>
              <a:effectLst/>
              <a:latin typeface="+mn-lt"/>
              <a:ea typeface="+mn-ea"/>
              <a:cs typeface="+mn-cs"/>
            </a:rPr>
            <a:t>約</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千万円の減少となっています。</a:t>
          </a:r>
          <a:endParaRPr lang="ja-JP" altLang="ja-JP" sz="1400">
            <a:effectLst/>
          </a:endParaRPr>
        </a:p>
        <a:p>
          <a:r>
            <a:rPr lang="ja-JP" altLang="ja-JP" sz="1100">
              <a:solidFill>
                <a:schemeClr val="dk1"/>
              </a:solidFill>
              <a:effectLst/>
              <a:latin typeface="+mn-lt"/>
              <a:ea typeface="+mn-ea"/>
              <a:cs typeface="+mn-cs"/>
            </a:rPr>
            <a:t>　公営企業債等繰入見込額については、病院・水道・公共下水道事業会計に対するものとなっており、若干の減額となっています。</a:t>
          </a:r>
          <a:endParaRPr lang="ja-JP" altLang="ja-JP" sz="1400">
            <a:effectLst/>
          </a:endParaRPr>
        </a:p>
        <a:p>
          <a:r>
            <a:rPr lang="ja-JP" altLang="ja-JP" sz="1100">
              <a:solidFill>
                <a:schemeClr val="dk1"/>
              </a:solidFill>
              <a:effectLst/>
              <a:latin typeface="+mn-lt"/>
              <a:ea typeface="+mn-ea"/>
              <a:cs typeface="+mn-cs"/>
            </a:rPr>
            <a:t>　組合等負担等見込額については、</a:t>
          </a:r>
          <a:r>
            <a:rPr lang="ja-JP" altLang="en-US" sz="1100">
              <a:solidFill>
                <a:schemeClr val="dk1"/>
              </a:solidFill>
              <a:effectLst/>
              <a:latin typeface="+mn-lt"/>
              <a:ea typeface="+mn-ea"/>
              <a:cs typeface="+mn-cs"/>
            </a:rPr>
            <a:t>消防庁舎改築や</a:t>
          </a:r>
          <a:r>
            <a:rPr lang="ja-JP" altLang="ja-JP" sz="1100">
              <a:solidFill>
                <a:schemeClr val="dk1"/>
              </a:solidFill>
              <a:effectLst/>
              <a:latin typeface="+mn-lt"/>
              <a:ea typeface="+mn-ea"/>
              <a:cs typeface="+mn-cs"/>
            </a:rPr>
            <a:t>３町終末処理事業組合の施設改修に伴う地方債の発行等により増額となっています。</a:t>
          </a:r>
          <a:endParaRPr lang="ja-JP" altLang="ja-JP" sz="1400">
            <a:effectLst/>
          </a:endParaRPr>
        </a:p>
        <a:p>
          <a:r>
            <a:rPr lang="ja-JP" altLang="ja-JP" sz="1100">
              <a:solidFill>
                <a:schemeClr val="dk1"/>
              </a:solidFill>
              <a:effectLst/>
              <a:latin typeface="+mn-lt"/>
              <a:ea typeface="+mn-ea"/>
              <a:cs typeface="+mn-cs"/>
            </a:rPr>
            <a:t>　退職手当負担見込額については、行財政改革に伴う職員数の減少等により、減少傾向となっています。</a:t>
          </a:r>
          <a:endParaRPr lang="ja-JP" altLang="ja-JP" sz="1400">
            <a:effectLst/>
          </a:endParaRPr>
        </a:p>
        <a:p>
          <a:r>
            <a:rPr lang="ja-JP" altLang="ja-JP" sz="1100">
              <a:solidFill>
                <a:schemeClr val="dk1"/>
              </a:solidFill>
              <a:effectLst/>
              <a:latin typeface="+mn-lt"/>
              <a:ea typeface="+mn-ea"/>
              <a:cs typeface="+mn-cs"/>
            </a:rPr>
            <a:t>　充当可能基金については、平成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年度において</a:t>
          </a:r>
          <a:r>
            <a:rPr lang="en-US" altLang="ja-JP" sz="1100">
              <a:solidFill>
                <a:schemeClr val="dk1"/>
              </a:solidFill>
              <a:effectLst/>
              <a:latin typeface="+mn-lt"/>
              <a:ea typeface="+mn-ea"/>
              <a:cs typeface="+mn-cs"/>
            </a:rPr>
            <a:t>2.1</a:t>
          </a:r>
          <a:r>
            <a:rPr lang="ja-JP" altLang="en-US" sz="1100">
              <a:solidFill>
                <a:schemeClr val="dk1"/>
              </a:solidFill>
              <a:effectLst/>
              <a:latin typeface="+mn-lt"/>
              <a:ea typeface="+mn-ea"/>
              <a:cs typeface="+mn-cs"/>
            </a:rPr>
            <a:t>億円の積立を行った一方で</a:t>
          </a:r>
          <a:r>
            <a:rPr lang="en-US" altLang="ja-JP" sz="1100">
              <a:solidFill>
                <a:schemeClr val="dk1"/>
              </a:solidFill>
              <a:effectLst/>
              <a:latin typeface="+mn-lt"/>
              <a:ea typeface="+mn-ea"/>
              <a:cs typeface="+mn-cs"/>
            </a:rPr>
            <a:t>2.9</a:t>
          </a:r>
          <a:r>
            <a:rPr lang="ja-JP" altLang="en-US" sz="1100">
              <a:solidFill>
                <a:schemeClr val="dk1"/>
              </a:solidFill>
              <a:effectLst/>
              <a:latin typeface="+mn-lt"/>
              <a:ea typeface="+mn-ea"/>
              <a:cs typeface="+mn-cs"/>
            </a:rPr>
            <a:t>億円の取り崩し</a:t>
          </a:r>
          <a:r>
            <a:rPr lang="ja-JP" altLang="ja-JP" sz="1100">
              <a:solidFill>
                <a:schemeClr val="dk1"/>
              </a:solidFill>
              <a:effectLst/>
              <a:latin typeface="+mn-lt"/>
              <a:ea typeface="+mn-ea"/>
              <a:cs typeface="+mn-cs"/>
            </a:rPr>
            <a:t>があったため、</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8,145</a:t>
          </a:r>
          <a:r>
            <a:rPr lang="ja-JP" altLang="ja-JP" sz="1100">
              <a:solidFill>
                <a:schemeClr val="dk1"/>
              </a:solidFill>
              <a:effectLst/>
              <a:latin typeface="+mn-lt"/>
              <a:ea typeface="+mn-ea"/>
              <a:cs typeface="+mn-cs"/>
            </a:rPr>
            <a:t>万円となっていますが、約半分が財政調整基金（</a:t>
          </a:r>
          <a:r>
            <a:rPr lang="en-US" altLang="ja-JP" sz="1100">
              <a:solidFill>
                <a:schemeClr val="dk1"/>
              </a:solidFill>
              <a:effectLst/>
              <a:latin typeface="+mn-lt"/>
              <a:ea typeface="+mn-ea"/>
              <a:cs typeface="+mn-cs"/>
            </a:rPr>
            <a:t>13</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8,783</a:t>
          </a:r>
          <a:r>
            <a:rPr lang="ja-JP" altLang="ja-JP" sz="1100">
              <a:solidFill>
                <a:schemeClr val="dk1"/>
              </a:solidFill>
              <a:effectLst/>
              <a:latin typeface="+mn-lt"/>
              <a:ea typeface="+mn-ea"/>
              <a:cs typeface="+mn-cs"/>
            </a:rPr>
            <a:t>万円）で、残りは国民健康保険基金等の特定目的基金となっており、充当可能財源等については、町営住宅使用料等や都市計画税等となっています。</a:t>
          </a:r>
          <a:endParaRPr lang="ja-JP" altLang="ja-JP" sz="1400">
            <a:effectLst/>
          </a:endParaRPr>
        </a:p>
        <a:p>
          <a:r>
            <a:rPr lang="ja-JP" altLang="ja-JP" sz="1100">
              <a:solidFill>
                <a:schemeClr val="dk1"/>
              </a:solidFill>
              <a:effectLst/>
              <a:latin typeface="+mn-lt"/>
              <a:ea typeface="+mn-ea"/>
              <a:cs typeface="+mn-cs"/>
            </a:rPr>
            <a:t>　基準財政需要額算入見込額は、ほぼ前年度並み</a:t>
          </a:r>
          <a:r>
            <a:rPr lang="ja-JP" altLang="en-US" sz="1100">
              <a:solidFill>
                <a:schemeClr val="dk1"/>
              </a:solidFill>
              <a:effectLst/>
              <a:latin typeface="+mn-lt"/>
              <a:ea typeface="+mn-ea"/>
              <a:cs typeface="+mn-cs"/>
            </a:rPr>
            <a:t>となっています</a:t>
          </a:r>
          <a:r>
            <a:rPr lang="ja-JP" altLang="ja-JP" sz="110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北海道斜里町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12,019
11,925
737.12
9,888,209
9,655,352
218,085
5,732,941
12,262,460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91.6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北海道斜里町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12,019
11,925
737.12
9,888,209
9,655,352
218,085
5,732,941
12,262,460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91.6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北海道斜里町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12,019
11,925
737.12
9,888,209
9,655,352
218,085
5,732,941
12,262,460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91.6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9888209</v>
      </c>
      <c r="BO4" s="349"/>
      <c r="BP4" s="349"/>
      <c r="BQ4" s="349"/>
      <c r="BR4" s="349"/>
      <c r="BS4" s="349"/>
      <c r="BT4" s="349"/>
      <c r="BU4" s="350"/>
      <c r="BV4" s="348">
        <v>9316334</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3.8</v>
      </c>
      <c r="CU4" s="355"/>
      <c r="CV4" s="355"/>
      <c r="CW4" s="355"/>
      <c r="CX4" s="355"/>
      <c r="CY4" s="355"/>
      <c r="CZ4" s="355"/>
      <c r="DA4" s="356"/>
      <c r="DB4" s="354">
        <v>3.1</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9655352</v>
      </c>
      <c r="BO5" s="386"/>
      <c r="BP5" s="386"/>
      <c r="BQ5" s="386"/>
      <c r="BR5" s="386"/>
      <c r="BS5" s="386"/>
      <c r="BT5" s="386"/>
      <c r="BU5" s="387"/>
      <c r="BV5" s="385">
        <v>9128094</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87.2</v>
      </c>
      <c r="CU5" s="383"/>
      <c r="CV5" s="383"/>
      <c r="CW5" s="383"/>
      <c r="CX5" s="383"/>
      <c r="CY5" s="383"/>
      <c r="CZ5" s="383"/>
      <c r="DA5" s="384"/>
      <c r="DB5" s="382">
        <v>89.9</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232857</v>
      </c>
      <c r="BO6" s="386"/>
      <c r="BP6" s="386"/>
      <c r="BQ6" s="386"/>
      <c r="BR6" s="386"/>
      <c r="BS6" s="386"/>
      <c r="BT6" s="386"/>
      <c r="BU6" s="387"/>
      <c r="BV6" s="385">
        <v>188240</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92.3</v>
      </c>
      <c r="CU6" s="423"/>
      <c r="CV6" s="423"/>
      <c r="CW6" s="423"/>
      <c r="CX6" s="423"/>
      <c r="CY6" s="423"/>
      <c r="CZ6" s="423"/>
      <c r="DA6" s="424"/>
      <c r="DB6" s="422">
        <v>95.6</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78</v>
      </c>
      <c r="AV7" s="418"/>
      <c r="AW7" s="418"/>
      <c r="AX7" s="418"/>
      <c r="AY7" s="419" t="s">
        <v>89</v>
      </c>
      <c r="AZ7" s="420"/>
      <c r="BA7" s="420"/>
      <c r="BB7" s="420"/>
      <c r="BC7" s="420"/>
      <c r="BD7" s="420"/>
      <c r="BE7" s="420"/>
      <c r="BF7" s="420"/>
      <c r="BG7" s="420"/>
      <c r="BH7" s="420"/>
      <c r="BI7" s="420"/>
      <c r="BJ7" s="420"/>
      <c r="BK7" s="420"/>
      <c r="BL7" s="420"/>
      <c r="BM7" s="421"/>
      <c r="BN7" s="385">
        <v>14772</v>
      </c>
      <c r="BO7" s="386"/>
      <c r="BP7" s="386"/>
      <c r="BQ7" s="386"/>
      <c r="BR7" s="386"/>
      <c r="BS7" s="386"/>
      <c r="BT7" s="386"/>
      <c r="BU7" s="387"/>
      <c r="BV7" s="385">
        <v>14658</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5732941</v>
      </c>
      <c r="CU7" s="386"/>
      <c r="CV7" s="386"/>
      <c r="CW7" s="386"/>
      <c r="CX7" s="386"/>
      <c r="CY7" s="386"/>
      <c r="CZ7" s="386"/>
      <c r="DA7" s="387"/>
      <c r="DB7" s="385">
        <v>5659647</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78</v>
      </c>
      <c r="AV8" s="418"/>
      <c r="AW8" s="418"/>
      <c r="AX8" s="418"/>
      <c r="AY8" s="419" t="s">
        <v>92</v>
      </c>
      <c r="AZ8" s="420"/>
      <c r="BA8" s="420"/>
      <c r="BB8" s="420"/>
      <c r="BC8" s="420"/>
      <c r="BD8" s="420"/>
      <c r="BE8" s="420"/>
      <c r="BF8" s="420"/>
      <c r="BG8" s="420"/>
      <c r="BH8" s="420"/>
      <c r="BI8" s="420"/>
      <c r="BJ8" s="420"/>
      <c r="BK8" s="420"/>
      <c r="BL8" s="420"/>
      <c r="BM8" s="421"/>
      <c r="BN8" s="385">
        <v>218085</v>
      </c>
      <c r="BO8" s="386"/>
      <c r="BP8" s="386"/>
      <c r="BQ8" s="386"/>
      <c r="BR8" s="386"/>
      <c r="BS8" s="386"/>
      <c r="BT8" s="386"/>
      <c r="BU8" s="387"/>
      <c r="BV8" s="385">
        <v>173582</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0.35</v>
      </c>
      <c r="CU8" s="426"/>
      <c r="CV8" s="426"/>
      <c r="CW8" s="426"/>
      <c r="CX8" s="426"/>
      <c r="CY8" s="426"/>
      <c r="CZ8" s="426"/>
      <c r="DA8" s="427"/>
      <c r="DB8" s="425">
        <v>0.35</v>
      </c>
      <c r="DC8" s="426"/>
      <c r="DD8" s="426"/>
      <c r="DE8" s="426"/>
      <c r="DF8" s="426"/>
      <c r="DG8" s="426"/>
      <c r="DH8" s="426"/>
      <c r="DI8" s="427"/>
      <c r="DJ8" s="137"/>
      <c r="DK8" s="137"/>
      <c r="DL8" s="137"/>
      <c r="DM8" s="137"/>
      <c r="DN8" s="137"/>
      <c r="DO8" s="137"/>
    </row>
    <row r="9" spans="1:119" ht="18.75" customHeight="1" thickBot="1" x14ac:dyDescent="0.2">
      <c r="A9" s="138"/>
      <c r="B9" s="379" t="s">
        <v>94</v>
      </c>
      <c r="C9" s="380"/>
      <c r="D9" s="380"/>
      <c r="E9" s="380"/>
      <c r="F9" s="380"/>
      <c r="G9" s="380"/>
      <c r="H9" s="380"/>
      <c r="I9" s="380"/>
      <c r="J9" s="380"/>
      <c r="K9" s="428"/>
      <c r="L9" s="429" t="s">
        <v>95</v>
      </c>
      <c r="M9" s="430"/>
      <c r="N9" s="430"/>
      <c r="O9" s="430"/>
      <c r="P9" s="430"/>
      <c r="Q9" s="431"/>
      <c r="R9" s="432">
        <v>12231</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78</v>
      </c>
      <c r="AV9" s="418"/>
      <c r="AW9" s="418"/>
      <c r="AX9" s="418"/>
      <c r="AY9" s="419" t="s">
        <v>98</v>
      </c>
      <c r="AZ9" s="420"/>
      <c r="BA9" s="420"/>
      <c r="BB9" s="420"/>
      <c r="BC9" s="420"/>
      <c r="BD9" s="420"/>
      <c r="BE9" s="420"/>
      <c r="BF9" s="420"/>
      <c r="BG9" s="420"/>
      <c r="BH9" s="420"/>
      <c r="BI9" s="420"/>
      <c r="BJ9" s="420"/>
      <c r="BK9" s="420"/>
      <c r="BL9" s="420"/>
      <c r="BM9" s="421"/>
      <c r="BN9" s="385">
        <v>44503</v>
      </c>
      <c r="BO9" s="386"/>
      <c r="BP9" s="386"/>
      <c r="BQ9" s="386"/>
      <c r="BR9" s="386"/>
      <c r="BS9" s="386"/>
      <c r="BT9" s="386"/>
      <c r="BU9" s="387"/>
      <c r="BV9" s="385">
        <v>-27975</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16.7</v>
      </c>
      <c r="CU9" s="383"/>
      <c r="CV9" s="383"/>
      <c r="CW9" s="383"/>
      <c r="CX9" s="383"/>
      <c r="CY9" s="383"/>
      <c r="CZ9" s="383"/>
      <c r="DA9" s="384"/>
      <c r="DB9" s="382">
        <v>16.100000000000001</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100</v>
      </c>
      <c r="M10" s="415"/>
      <c r="N10" s="415"/>
      <c r="O10" s="415"/>
      <c r="P10" s="415"/>
      <c r="Q10" s="416"/>
      <c r="R10" s="436">
        <v>13045</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78</v>
      </c>
      <c r="AV10" s="418"/>
      <c r="AW10" s="418"/>
      <c r="AX10" s="418"/>
      <c r="AY10" s="419" t="s">
        <v>102</v>
      </c>
      <c r="AZ10" s="420"/>
      <c r="BA10" s="420"/>
      <c r="BB10" s="420"/>
      <c r="BC10" s="420"/>
      <c r="BD10" s="420"/>
      <c r="BE10" s="420"/>
      <c r="BF10" s="420"/>
      <c r="BG10" s="420"/>
      <c r="BH10" s="420"/>
      <c r="BI10" s="420"/>
      <c r="BJ10" s="420"/>
      <c r="BK10" s="420"/>
      <c r="BL10" s="420"/>
      <c r="BM10" s="421"/>
      <c r="BN10" s="385">
        <v>33949</v>
      </c>
      <c r="BO10" s="386"/>
      <c r="BP10" s="386"/>
      <c r="BQ10" s="386"/>
      <c r="BR10" s="386"/>
      <c r="BS10" s="386"/>
      <c r="BT10" s="386"/>
      <c r="BU10" s="387"/>
      <c r="BV10" s="385">
        <v>1437</v>
      </c>
      <c r="BW10" s="386"/>
      <c r="BX10" s="386"/>
      <c r="BY10" s="386"/>
      <c r="BZ10" s="386"/>
      <c r="CA10" s="386"/>
      <c r="CB10" s="386"/>
      <c r="CC10" s="38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104</v>
      </c>
      <c r="M11" s="440"/>
      <c r="N11" s="440"/>
      <c r="O11" s="440"/>
      <c r="P11" s="440"/>
      <c r="Q11" s="441"/>
      <c r="R11" s="442" t="s">
        <v>105</v>
      </c>
      <c r="S11" s="443"/>
      <c r="T11" s="443"/>
      <c r="U11" s="443"/>
      <c r="V11" s="444"/>
      <c r="W11" s="373"/>
      <c r="X11" s="374"/>
      <c r="Y11" s="374"/>
      <c r="Z11" s="374"/>
      <c r="AA11" s="374"/>
      <c r="AB11" s="374"/>
      <c r="AC11" s="374"/>
      <c r="AD11" s="374"/>
      <c r="AE11" s="374"/>
      <c r="AF11" s="374"/>
      <c r="AG11" s="374"/>
      <c r="AH11" s="374"/>
      <c r="AI11" s="374"/>
      <c r="AJ11" s="374"/>
      <c r="AK11" s="374"/>
      <c r="AL11" s="377"/>
      <c r="AM11" s="414" t="s">
        <v>106</v>
      </c>
      <c r="AN11" s="415"/>
      <c r="AO11" s="415"/>
      <c r="AP11" s="415"/>
      <c r="AQ11" s="415"/>
      <c r="AR11" s="415"/>
      <c r="AS11" s="415"/>
      <c r="AT11" s="416"/>
      <c r="AU11" s="417" t="s">
        <v>78</v>
      </c>
      <c r="AV11" s="418"/>
      <c r="AW11" s="418"/>
      <c r="AX11" s="418"/>
      <c r="AY11" s="419" t="s">
        <v>107</v>
      </c>
      <c r="AZ11" s="420"/>
      <c r="BA11" s="420"/>
      <c r="BB11" s="420"/>
      <c r="BC11" s="420"/>
      <c r="BD11" s="420"/>
      <c r="BE11" s="420"/>
      <c r="BF11" s="420"/>
      <c r="BG11" s="420"/>
      <c r="BH11" s="420"/>
      <c r="BI11" s="420"/>
      <c r="BJ11" s="420"/>
      <c r="BK11" s="420"/>
      <c r="BL11" s="420"/>
      <c r="BM11" s="421"/>
      <c r="BN11" s="385" t="s">
        <v>108</v>
      </c>
      <c r="BO11" s="386"/>
      <c r="BP11" s="386"/>
      <c r="BQ11" s="386"/>
      <c r="BR11" s="386"/>
      <c r="BS11" s="386"/>
      <c r="BT11" s="386"/>
      <c r="BU11" s="387"/>
      <c r="BV11" s="385" t="s">
        <v>108</v>
      </c>
      <c r="BW11" s="386"/>
      <c r="BX11" s="386"/>
      <c r="BY11" s="386"/>
      <c r="BZ11" s="386"/>
      <c r="CA11" s="386"/>
      <c r="CB11" s="386"/>
      <c r="CC11" s="387"/>
      <c r="CD11" s="388" t="s">
        <v>109</v>
      </c>
      <c r="CE11" s="389"/>
      <c r="CF11" s="389"/>
      <c r="CG11" s="389"/>
      <c r="CH11" s="389"/>
      <c r="CI11" s="389"/>
      <c r="CJ11" s="389"/>
      <c r="CK11" s="389"/>
      <c r="CL11" s="389"/>
      <c r="CM11" s="389"/>
      <c r="CN11" s="389"/>
      <c r="CO11" s="389"/>
      <c r="CP11" s="389"/>
      <c r="CQ11" s="389"/>
      <c r="CR11" s="389"/>
      <c r="CS11" s="390"/>
      <c r="CT11" s="425" t="s">
        <v>108</v>
      </c>
      <c r="CU11" s="426"/>
      <c r="CV11" s="426"/>
      <c r="CW11" s="426"/>
      <c r="CX11" s="426"/>
      <c r="CY11" s="426"/>
      <c r="CZ11" s="426"/>
      <c r="DA11" s="427"/>
      <c r="DB11" s="425" t="s">
        <v>108</v>
      </c>
      <c r="DC11" s="426"/>
      <c r="DD11" s="426"/>
      <c r="DE11" s="426"/>
      <c r="DF11" s="426"/>
      <c r="DG11" s="426"/>
      <c r="DH11" s="426"/>
      <c r="DI11" s="427"/>
      <c r="DJ11" s="137"/>
      <c r="DK11" s="137"/>
      <c r="DL11" s="137"/>
      <c r="DM11" s="137"/>
      <c r="DN11" s="137"/>
      <c r="DO11" s="137"/>
    </row>
    <row r="12" spans="1:119" ht="18.75" customHeight="1" x14ac:dyDescent="0.15">
      <c r="A12" s="138"/>
      <c r="B12" s="445" t="s">
        <v>110</v>
      </c>
      <c r="C12" s="446"/>
      <c r="D12" s="446"/>
      <c r="E12" s="446"/>
      <c r="F12" s="446"/>
      <c r="G12" s="446"/>
      <c r="H12" s="446"/>
      <c r="I12" s="446"/>
      <c r="J12" s="446"/>
      <c r="K12" s="447"/>
      <c r="L12" s="454" t="s">
        <v>111</v>
      </c>
      <c r="M12" s="455"/>
      <c r="N12" s="455"/>
      <c r="O12" s="455"/>
      <c r="P12" s="455"/>
      <c r="Q12" s="456"/>
      <c r="R12" s="457">
        <v>12019</v>
      </c>
      <c r="S12" s="458"/>
      <c r="T12" s="458"/>
      <c r="U12" s="458"/>
      <c r="V12" s="459"/>
      <c r="W12" s="460" t="s">
        <v>1</v>
      </c>
      <c r="X12" s="418"/>
      <c r="Y12" s="418"/>
      <c r="Z12" s="418"/>
      <c r="AA12" s="418"/>
      <c r="AB12" s="461"/>
      <c r="AC12" s="417" t="s">
        <v>112</v>
      </c>
      <c r="AD12" s="418"/>
      <c r="AE12" s="418"/>
      <c r="AF12" s="418"/>
      <c r="AG12" s="461"/>
      <c r="AH12" s="417" t="s">
        <v>113</v>
      </c>
      <c r="AI12" s="418"/>
      <c r="AJ12" s="418"/>
      <c r="AK12" s="418"/>
      <c r="AL12" s="462"/>
      <c r="AM12" s="414" t="s">
        <v>114</v>
      </c>
      <c r="AN12" s="415"/>
      <c r="AO12" s="415"/>
      <c r="AP12" s="415"/>
      <c r="AQ12" s="415"/>
      <c r="AR12" s="415"/>
      <c r="AS12" s="415"/>
      <c r="AT12" s="416"/>
      <c r="AU12" s="417" t="s">
        <v>115</v>
      </c>
      <c r="AV12" s="418"/>
      <c r="AW12" s="418"/>
      <c r="AX12" s="418"/>
      <c r="AY12" s="419" t="s">
        <v>116</v>
      </c>
      <c r="AZ12" s="420"/>
      <c r="BA12" s="420"/>
      <c r="BB12" s="420"/>
      <c r="BC12" s="420"/>
      <c r="BD12" s="420"/>
      <c r="BE12" s="420"/>
      <c r="BF12" s="420"/>
      <c r="BG12" s="420"/>
      <c r="BH12" s="420"/>
      <c r="BI12" s="420"/>
      <c r="BJ12" s="420"/>
      <c r="BK12" s="420"/>
      <c r="BL12" s="420"/>
      <c r="BM12" s="421"/>
      <c r="BN12" s="385" t="s">
        <v>117</v>
      </c>
      <c r="BO12" s="386"/>
      <c r="BP12" s="386"/>
      <c r="BQ12" s="386"/>
      <c r="BR12" s="386"/>
      <c r="BS12" s="386"/>
      <c r="BT12" s="386"/>
      <c r="BU12" s="387"/>
      <c r="BV12" s="385">
        <v>140000</v>
      </c>
      <c r="BW12" s="386"/>
      <c r="BX12" s="386"/>
      <c r="BY12" s="386"/>
      <c r="BZ12" s="386"/>
      <c r="CA12" s="386"/>
      <c r="CB12" s="386"/>
      <c r="CC12" s="387"/>
      <c r="CD12" s="388" t="s">
        <v>118</v>
      </c>
      <c r="CE12" s="389"/>
      <c r="CF12" s="389"/>
      <c r="CG12" s="389"/>
      <c r="CH12" s="389"/>
      <c r="CI12" s="389"/>
      <c r="CJ12" s="389"/>
      <c r="CK12" s="389"/>
      <c r="CL12" s="389"/>
      <c r="CM12" s="389"/>
      <c r="CN12" s="389"/>
      <c r="CO12" s="389"/>
      <c r="CP12" s="389"/>
      <c r="CQ12" s="389"/>
      <c r="CR12" s="389"/>
      <c r="CS12" s="390"/>
      <c r="CT12" s="425" t="s">
        <v>117</v>
      </c>
      <c r="CU12" s="426"/>
      <c r="CV12" s="426"/>
      <c r="CW12" s="426"/>
      <c r="CX12" s="426"/>
      <c r="CY12" s="426"/>
      <c r="CZ12" s="426"/>
      <c r="DA12" s="427"/>
      <c r="DB12" s="425" t="s">
        <v>117</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119</v>
      </c>
      <c r="N13" s="474"/>
      <c r="O13" s="474"/>
      <c r="P13" s="474"/>
      <c r="Q13" s="475"/>
      <c r="R13" s="466">
        <v>11925</v>
      </c>
      <c r="S13" s="467"/>
      <c r="T13" s="467"/>
      <c r="U13" s="467"/>
      <c r="V13" s="468"/>
      <c r="W13" s="401" t="s">
        <v>120</v>
      </c>
      <c r="X13" s="402"/>
      <c r="Y13" s="402"/>
      <c r="Z13" s="402"/>
      <c r="AA13" s="402"/>
      <c r="AB13" s="392"/>
      <c r="AC13" s="436">
        <v>1478</v>
      </c>
      <c r="AD13" s="437"/>
      <c r="AE13" s="437"/>
      <c r="AF13" s="437"/>
      <c r="AG13" s="476"/>
      <c r="AH13" s="436">
        <v>1510</v>
      </c>
      <c r="AI13" s="437"/>
      <c r="AJ13" s="437"/>
      <c r="AK13" s="437"/>
      <c r="AL13" s="438"/>
      <c r="AM13" s="414" t="s">
        <v>121</v>
      </c>
      <c r="AN13" s="415"/>
      <c r="AO13" s="415"/>
      <c r="AP13" s="415"/>
      <c r="AQ13" s="415"/>
      <c r="AR13" s="415"/>
      <c r="AS13" s="415"/>
      <c r="AT13" s="416"/>
      <c r="AU13" s="417" t="s">
        <v>122</v>
      </c>
      <c r="AV13" s="418"/>
      <c r="AW13" s="418"/>
      <c r="AX13" s="418"/>
      <c r="AY13" s="419" t="s">
        <v>123</v>
      </c>
      <c r="AZ13" s="420"/>
      <c r="BA13" s="420"/>
      <c r="BB13" s="420"/>
      <c r="BC13" s="420"/>
      <c r="BD13" s="420"/>
      <c r="BE13" s="420"/>
      <c r="BF13" s="420"/>
      <c r="BG13" s="420"/>
      <c r="BH13" s="420"/>
      <c r="BI13" s="420"/>
      <c r="BJ13" s="420"/>
      <c r="BK13" s="420"/>
      <c r="BL13" s="420"/>
      <c r="BM13" s="421"/>
      <c r="BN13" s="385">
        <v>78452</v>
      </c>
      <c r="BO13" s="386"/>
      <c r="BP13" s="386"/>
      <c r="BQ13" s="386"/>
      <c r="BR13" s="386"/>
      <c r="BS13" s="386"/>
      <c r="BT13" s="386"/>
      <c r="BU13" s="387"/>
      <c r="BV13" s="385">
        <v>-166538</v>
      </c>
      <c r="BW13" s="386"/>
      <c r="BX13" s="386"/>
      <c r="BY13" s="386"/>
      <c r="BZ13" s="386"/>
      <c r="CA13" s="386"/>
      <c r="CB13" s="386"/>
      <c r="CC13" s="387"/>
      <c r="CD13" s="388" t="s">
        <v>124</v>
      </c>
      <c r="CE13" s="389"/>
      <c r="CF13" s="389"/>
      <c r="CG13" s="389"/>
      <c r="CH13" s="389"/>
      <c r="CI13" s="389"/>
      <c r="CJ13" s="389"/>
      <c r="CK13" s="389"/>
      <c r="CL13" s="389"/>
      <c r="CM13" s="389"/>
      <c r="CN13" s="389"/>
      <c r="CO13" s="389"/>
      <c r="CP13" s="389"/>
      <c r="CQ13" s="389"/>
      <c r="CR13" s="389"/>
      <c r="CS13" s="390"/>
      <c r="CT13" s="382">
        <v>12.1</v>
      </c>
      <c r="CU13" s="383"/>
      <c r="CV13" s="383"/>
      <c r="CW13" s="383"/>
      <c r="CX13" s="383"/>
      <c r="CY13" s="383"/>
      <c r="CZ13" s="383"/>
      <c r="DA13" s="384"/>
      <c r="DB13" s="382">
        <v>13.1</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125</v>
      </c>
      <c r="M14" s="464"/>
      <c r="N14" s="464"/>
      <c r="O14" s="464"/>
      <c r="P14" s="464"/>
      <c r="Q14" s="465"/>
      <c r="R14" s="466">
        <v>12186</v>
      </c>
      <c r="S14" s="467"/>
      <c r="T14" s="467"/>
      <c r="U14" s="467"/>
      <c r="V14" s="468"/>
      <c r="W14" s="375"/>
      <c r="X14" s="376"/>
      <c r="Y14" s="376"/>
      <c r="Z14" s="376"/>
      <c r="AA14" s="376"/>
      <c r="AB14" s="365"/>
      <c r="AC14" s="469">
        <v>21.2</v>
      </c>
      <c r="AD14" s="470"/>
      <c r="AE14" s="470"/>
      <c r="AF14" s="470"/>
      <c r="AG14" s="471"/>
      <c r="AH14" s="469">
        <v>20.5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126</v>
      </c>
      <c r="CE14" s="478"/>
      <c r="CF14" s="478"/>
      <c r="CG14" s="478"/>
      <c r="CH14" s="478"/>
      <c r="CI14" s="478"/>
      <c r="CJ14" s="478"/>
      <c r="CK14" s="478"/>
      <c r="CL14" s="478"/>
      <c r="CM14" s="478"/>
      <c r="CN14" s="478"/>
      <c r="CO14" s="478"/>
      <c r="CP14" s="478"/>
      <c r="CQ14" s="478"/>
      <c r="CR14" s="478"/>
      <c r="CS14" s="479"/>
      <c r="CT14" s="480">
        <v>91.6</v>
      </c>
      <c r="CU14" s="481"/>
      <c r="CV14" s="481"/>
      <c r="CW14" s="481"/>
      <c r="CX14" s="481"/>
      <c r="CY14" s="481"/>
      <c r="CZ14" s="481"/>
      <c r="DA14" s="482"/>
      <c r="DB14" s="480">
        <v>92.9</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119</v>
      </c>
      <c r="N15" s="474"/>
      <c r="O15" s="474"/>
      <c r="P15" s="474"/>
      <c r="Q15" s="475"/>
      <c r="R15" s="466">
        <v>12098</v>
      </c>
      <c r="S15" s="467"/>
      <c r="T15" s="467"/>
      <c r="U15" s="467"/>
      <c r="V15" s="468"/>
      <c r="W15" s="401" t="s">
        <v>127</v>
      </c>
      <c r="X15" s="402"/>
      <c r="Y15" s="402"/>
      <c r="Z15" s="402"/>
      <c r="AA15" s="402"/>
      <c r="AB15" s="392"/>
      <c r="AC15" s="436">
        <v>1340</v>
      </c>
      <c r="AD15" s="437"/>
      <c r="AE15" s="437"/>
      <c r="AF15" s="437"/>
      <c r="AG15" s="476"/>
      <c r="AH15" s="436">
        <v>1493</v>
      </c>
      <c r="AI15" s="437"/>
      <c r="AJ15" s="437"/>
      <c r="AK15" s="437"/>
      <c r="AL15" s="438"/>
      <c r="AM15" s="414"/>
      <c r="AN15" s="415"/>
      <c r="AO15" s="415"/>
      <c r="AP15" s="415"/>
      <c r="AQ15" s="415"/>
      <c r="AR15" s="415"/>
      <c r="AS15" s="415"/>
      <c r="AT15" s="416"/>
      <c r="AU15" s="417"/>
      <c r="AV15" s="418"/>
      <c r="AW15" s="418"/>
      <c r="AX15" s="418"/>
      <c r="AY15" s="345" t="s">
        <v>128</v>
      </c>
      <c r="AZ15" s="346"/>
      <c r="BA15" s="346"/>
      <c r="BB15" s="346"/>
      <c r="BC15" s="346"/>
      <c r="BD15" s="346"/>
      <c r="BE15" s="346"/>
      <c r="BF15" s="346"/>
      <c r="BG15" s="346"/>
      <c r="BH15" s="346"/>
      <c r="BI15" s="346"/>
      <c r="BJ15" s="346"/>
      <c r="BK15" s="346"/>
      <c r="BL15" s="346"/>
      <c r="BM15" s="347"/>
      <c r="BN15" s="348">
        <v>1752817</v>
      </c>
      <c r="BO15" s="349"/>
      <c r="BP15" s="349"/>
      <c r="BQ15" s="349"/>
      <c r="BR15" s="349"/>
      <c r="BS15" s="349"/>
      <c r="BT15" s="349"/>
      <c r="BU15" s="350"/>
      <c r="BV15" s="348">
        <v>1678119</v>
      </c>
      <c r="BW15" s="349"/>
      <c r="BX15" s="349"/>
      <c r="BY15" s="349"/>
      <c r="BZ15" s="349"/>
      <c r="CA15" s="349"/>
      <c r="CB15" s="349"/>
      <c r="CC15" s="350"/>
      <c r="CD15" s="483" t="s">
        <v>129</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130</v>
      </c>
      <c r="M16" s="494"/>
      <c r="N16" s="494"/>
      <c r="O16" s="494"/>
      <c r="P16" s="494"/>
      <c r="Q16" s="495"/>
      <c r="R16" s="486" t="s">
        <v>131</v>
      </c>
      <c r="S16" s="487"/>
      <c r="T16" s="487"/>
      <c r="U16" s="487"/>
      <c r="V16" s="488"/>
      <c r="W16" s="375"/>
      <c r="X16" s="376"/>
      <c r="Y16" s="376"/>
      <c r="Z16" s="376"/>
      <c r="AA16" s="376"/>
      <c r="AB16" s="365"/>
      <c r="AC16" s="469">
        <v>19.2</v>
      </c>
      <c r="AD16" s="470"/>
      <c r="AE16" s="470"/>
      <c r="AF16" s="470"/>
      <c r="AG16" s="471"/>
      <c r="AH16" s="469">
        <v>20.2</v>
      </c>
      <c r="AI16" s="470"/>
      <c r="AJ16" s="470"/>
      <c r="AK16" s="470"/>
      <c r="AL16" s="472"/>
      <c r="AM16" s="414"/>
      <c r="AN16" s="415"/>
      <c r="AO16" s="415"/>
      <c r="AP16" s="415"/>
      <c r="AQ16" s="415"/>
      <c r="AR16" s="415"/>
      <c r="AS16" s="415"/>
      <c r="AT16" s="416"/>
      <c r="AU16" s="417"/>
      <c r="AV16" s="418"/>
      <c r="AW16" s="418"/>
      <c r="AX16" s="418"/>
      <c r="AY16" s="419" t="s">
        <v>132</v>
      </c>
      <c r="AZ16" s="420"/>
      <c r="BA16" s="420"/>
      <c r="BB16" s="420"/>
      <c r="BC16" s="420"/>
      <c r="BD16" s="420"/>
      <c r="BE16" s="420"/>
      <c r="BF16" s="420"/>
      <c r="BG16" s="420"/>
      <c r="BH16" s="420"/>
      <c r="BI16" s="420"/>
      <c r="BJ16" s="420"/>
      <c r="BK16" s="420"/>
      <c r="BL16" s="420"/>
      <c r="BM16" s="421"/>
      <c r="BN16" s="385">
        <v>4940454</v>
      </c>
      <c r="BO16" s="386"/>
      <c r="BP16" s="386"/>
      <c r="BQ16" s="386"/>
      <c r="BR16" s="386"/>
      <c r="BS16" s="386"/>
      <c r="BT16" s="386"/>
      <c r="BU16" s="387"/>
      <c r="BV16" s="385">
        <v>4795928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133</v>
      </c>
      <c r="N17" s="490"/>
      <c r="O17" s="490"/>
      <c r="P17" s="490"/>
      <c r="Q17" s="491"/>
      <c r="R17" s="486" t="s">
        <v>131</v>
      </c>
      <c r="S17" s="487"/>
      <c r="T17" s="487"/>
      <c r="U17" s="487"/>
      <c r="V17" s="488"/>
      <c r="W17" s="401" t="s">
        <v>134</v>
      </c>
      <c r="X17" s="402"/>
      <c r="Y17" s="402"/>
      <c r="Z17" s="402"/>
      <c r="AA17" s="402"/>
      <c r="AB17" s="392"/>
      <c r="AC17" s="436">
        <v>4149</v>
      </c>
      <c r="AD17" s="437"/>
      <c r="AE17" s="437"/>
      <c r="AF17" s="437"/>
      <c r="AG17" s="476"/>
      <c r="AH17" s="436">
        <v>4374</v>
      </c>
      <c r="AI17" s="437"/>
      <c r="AJ17" s="437"/>
      <c r="AK17" s="437"/>
      <c r="AL17" s="438"/>
      <c r="AM17" s="414"/>
      <c r="AN17" s="415"/>
      <c r="AO17" s="415"/>
      <c r="AP17" s="415"/>
      <c r="AQ17" s="415"/>
      <c r="AR17" s="415"/>
      <c r="AS17" s="415"/>
      <c r="AT17" s="416"/>
      <c r="AU17" s="417"/>
      <c r="AV17" s="418"/>
      <c r="AW17" s="418"/>
      <c r="AX17" s="418"/>
      <c r="AY17" s="419" t="s">
        <v>135</v>
      </c>
      <c r="AZ17" s="420"/>
      <c r="BA17" s="420"/>
      <c r="BB17" s="420"/>
      <c r="BC17" s="420"/>
      <c r="BD17" s="420"/>
      <c r="BE17" s="420"/>
      <c r="BF17" s="420"/>
      <c r="BG17" s="420"/>
      <c r="BH17" s="420"/>
      <c r="BI17" s="420"/>
      <c r="BJ17" s="420"/>
      <c r="BK17" s="420"/>
      <c r="BL17" s="420"/>
      <c r="BM17" s="421"/>
      <c r="BN17" s="385">
        <v>2242441</v>
      </c>
      <c r="BO17" s="386"/>
      <c r="BP17" s="386"/>
      <c r="BQ17" s="386"/>
      <c r="BR17" s="386"/>
      <c r="BS17" s="386"/>
      <c r="BT17" s="386"/>
      <c r="BU17" s="387"/>
      <c r="BV17" s="385">
        <v>2200153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136</v>
      </c>
      <c r="C18" s="428"/>
      <c r="D18" s="428"/>
      <c r="E18" s="497"/>
      <c r="F18" s="497"/>
      <c r="G18" s="497"/>
      <c r="H18" s="497"/>
      <c r="I18" s="497"/>
      <c r="J18" s="497"/>
      <c r="K18" s="497"/>
      <c r="L18" s="498">
        <v>737.12</v>
      </c>
      <c r="M18" s="498"/>
      <c r="N18" s="498"/>
      <c r="O18" s="498"/>
      <c r="P18" s="498"/>
      <c r="Q18" s="498"/>
      <c r="R18" s="499"/>
      <c r="S18" s="499"/>
      <c r="T18" s="499"/>
      <c r="U18" s="499"/>
      <c r="V18" s="500"/>
      <c r="W18" s="403"/>
      <c r="X18" s="404"/>
      <c r="Y18" s="404"/>
      <c r="Z18" s="404"/>
      <c r="AA18" s="404"/>
      <c r="AB18" s="395"/>
      <c r="AC18" s="501">
        <v>59.6</v>
      </c>
      <c r="AD18" s="502"/>
      <c r="AE18" s="502"/>
      <c r="AF18" s="502"/>
      <c r="AG18" s="503"/>
      <c r="AH18" s="501">
        <v>59.3</v>
      </c>
      <c r="AI18" s="502"/>
      <c r="AJ18" s="502"/>
      <c r="AK18" s="502"/>
      <c r="AL18" s="504"/>
      <c r="AM18" s="414"/>
      <c r="AN18" s="415"/>
      <c r="AO18" s="415"/>
      <c r="AP18" s="415"/>
      <c r="AQ18" s="415"/>
      <c r="AR18" s="415"/>
      <c r="AS18" s="415"/>
      <c r="AT18" s="416"/>
      <c r="AU18" s="417"/>
      <c r="AV18" s="418"/>
      <c r="AW18" s="418"/>
      <c r="AX18" s="418"/>
      <c r="AY18" s="419" t="s">
        <v>137</v>
      </c>
      <c r="AZ18" s="420"/>
      <c r="BA18" s="420"/>
      <c r="BB18" s="420"/>
      <c r="BC18" s="420"/>
      <c r="BD18" s="420"/>
      <c r="BE18" s="420"/>
      <c r="BF18" s="420"/>
      <c r="BG18" s="420"/>
      <c r="BH18" s="420"/>
      <c r="BI18" s="420"/>
      <c r="BJ18" s="420"/>
      <c r="BK18" s="420"/>
      <c r="BL18" s="420"/>
      <c r="BM18" s="421"/>
      <c r="BN18" s="385">
        <v>5127365</v>
      </c>
      <c r="BO18" s="386"/>
      <c r="BP18" s="386"/>
      <c r="BQ18" s="386"/>
      <c r="BR18" s="386"/>
      <c r="BS18" s="386"/>
      <c r="BT18" s="386"/>
      <c r="BU18" s="387"/>
      <c r="BV18" s="385">
        <v>5143733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138</v>
      </c>
      <c r="C19" s="428"/>
      <c r="D19" s="428"/>
      <c r="E19" s="497"/>
      <c r="F19" s="497"/>
      <c r="G19" s="497"/>
      <c r="H19" s="497"/>
      <c r="I19" s="497"/>
      <c r="J19" s="497"/>
      <c r="K19" s="497"/>
      <c r="L19" s="505">
        <v>17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139</v>
      </c>
      <c r="AZ19" s="420"/>
      <c r="BA19" s="420"/>
      <c r="BB19" s="420"/>
      <c r="BC19" s="420"/>
      <c r="BD19" s="420"/>
      <c r="BE19" s="420"/>
      <c r="BF19" s="420"/>
      <c r="BG19" s="420"/>
      <c r="BH19" s="420"/>
      <c r="BI19" s="420"/>
      <c r="BJ19" s="420"/>
      <c r="BK19" s="420"/>
      <c r="BL19" s="420"/>
      <c r="BM19" s="421"/>
      <c r="BN19" s="385">
        <v>6633900</v>
      </c>
      <c r="BO19" s="386"/>
      <c r="BP19" s="386"/>
      <c r="BQ19" s="386"/>
      <c r="BR19" s="386"/>
      <c r="BS19" s="386"/>
      <c r="BT19" s="386"/>
      <c r="BU19" s="387"/>
      <c r="BV19" s="385">
        <v>6695260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140</v>
      </c>
      <c r="C20" s="428"/>
      <c r="D20" s="428"/>
      <c r="E20" s="497"/>
      <c r="F20" s="497"/>
      <c r="G20" s="497"/>
      <c r="H20" s="497"/>
      <c r="I20" s="497"/>
      <c r="J20" s="497"/>
      <c r="K20" s="497"/>
      <c r="L20" s="505">
        <v>5547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141</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142</v>
      </c>
      <c r="C22" s="516"/>
      <c r="D22" s="517"/>
      <c r="E22" s="397" t="s">
        <v>1</v>
      </c>
      <c r="F22" s="402"/>
      <c r="G22" s="402"/>
      <c r="H22" s="402"/>
      <c r="I22" s="402"/>
      <c r="J22" s="402"/>
      <c r="K22" s="392"/>
      <c r="L22" s="397" t="s">
        <v>143</v>
      </c>
      <c r="M22" s="402"/>
      <c r="N22" s="402"/>
      <c r="O22" s="402"/>
      <c r="P22" s="392"/>
      <c r="Q22" s="524" t="s">
        <v>144</v>
      </c>
      <c r="R22" s="525"/>
      <c r="S22" s="525"/>
      <c r="T22" s="525"/>
      <c r="U22" s="525"/>
      <c r="V22" s="526"/>
      <c r="W22" s="530" t="s">
        <v>145</v>
      </c>
      <c r="X22" s="516"/>
      <c r="Y22" s="517"/>
      <c r="Z22" s="397" t="s">
        <v>1</v>
      </c>
      <c r="AA22" s="402"/>
      <c r="AB22" s="402"/>
      <c r="AC22" s="402"/>
      <c r="AD22" s="402"/>
      <c r="AE22" s="402"/>
      <c r="AF22" s="402"/>
      <c r="AG22" s="392"/>
      <c r="AH22" s="541" t="s">
        <v>146</v>
      </c>
      <c r="AI22" s="402"/>
      <c r="AJ22" s="402"/>
      <c r="AK22" s="402"/>
      <c r="AL22" s="392"/>
      <c r="AM22" s="541" t="s">
        <v>147</v>
      </c>
      <c r="AN22" s="542"/>
      <c r="AO22" s="542"/>
      <c r="AP22" s="542"/>
      <c r="AQ22" s="542"/>
      <c r="AR22" s="543"/>
      <c r="AS22" s="524" t="s">
        <v>144</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148</v>
      </c>
      <c r="AZ23" s="346"/>
      <c r="BA23" s="346"/>
      <c r="BB23" s="346"/>
      <c r="BC23" s="346"/>
      <c r="BD23" s="346"/>
      <c r="BE23" s="346"/>
      <c r="BF23" s="346"/>
      <c r="BG23" s="346"/>
      <c r="BH23" s="346"/>
      <c r="BI23" s="346"/>
      <c r="BJ23" s="346"/>
      <c r="BK23" s="346"/>
      <c r="BL23" s="346"/>
      <c r="BM23" s="347"/>
      <c r="BN23" s="385">
        <v>12262460</v>
      </c>
      <c r="BO23" s="386"/>
      <c r="BP23" s="386"/>
      <c r="BQ23" s="386"/>
      <c r="BR23" s="386"/>
      <c r="BS23" s="386"/>
      <c r="BT23" s="386"/>
      <c r="BU23" s="387"/>
      <c r="BV23" s="385">
        <v>12378621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149</v>
      </c>
      <c r="F24" s="415"/>
      <c r="G24" s="415"/>
      <c r="H24" s="415"/>
      <c r="I24" s="415"/>
      <c r="J24" s="415"/>
      <c r="K24" s="416"/>
      <c r="L24" s="436">
        <v>1</v>
      </c>
      <c r="M24" s="437"/>
      <c r="N24" s="437"/>
      <c r="O24" s="437"/>
      <c r="P24" s="476"/>
      <c r="Q24" s="436">
        <v>7700</v>
      </c>
      <c r="R24" s="437"/>
      <c r="S24" s="437"/>
      <c r="T24" s="437"/>
      <c r="U24" s="437"/>
      <c r="V24" s="476"/>
      <c r="W24" s="531"/>
      <c r="X24" s="519"/>
      <c r="Y24" s="520"/>
      <c r="Z24" s="435" t="s">
        <v>150</v>
      </c>
      <c r="AA24" s="415"/>
      <c r="AB24" s="415"/>
      <c r="AC24" s="415"/>
      <c r="AD24" s="415"/>
      <c r="AE24" s="415"/>
      <c r="AF24" s="415"/>
      <c r="AG24" s="416"/>
      <c r="AH24" s="436">
        <v>135</v>
      </c>
      <c r="AI24" s="437"/>
      <c r="AJ24" s="437"/>
      <c r="AK24" s="437"/>
      <c r="AL24" s="476"/>
      <c r="AM24" s="436">
        <v>383535</v>
      </c>
      <c r="AN24" s="437"/>
      <c r="AO24" s="437"/>
      <c r="AP24" s="437"/>
      <c r="AQ24" s="437"/>
      <c r="AR24" s="476"/>
      <c r="AS24" s="436">
        <v>2841</v>
      </c>
      <c r="AT24" s="437"/>
      <c r="AU24" s="437"/>
      <c r="AV24" s="437"/>
      <c r="AW24" s="437"/>
      <c r="AX24" s="438"/>
      <c r="AY24" s="549" t="s">
        <v>151</v>
      </c>
      <c r="AZ24" s="550"/>
      <c r="BA24" s="550"/>
      <c r="BB24" s="550"/>
      <c r="BC24" s="550"/>
      <c r="BD24" s="550"/>
      <c r="BE24" s="550"/>
      <c r="BF24" s="550"/>
      <c r="BG24" s="550"/>
      <c r="BH24" s="550"/>
      <c r="BI24" s="550"/>
      <c r="BJ24" s="550"/>
      <c r="BK24" s="550"/>
      <c r="BL24" s="550"/>
      <c r="BM24" s="551"/>
      <c r="BN24" s="385">
        <v>7555610</v>
      </c>
      <c r="BO24" s="386"/>
      <c r="BP24" s="386"/>
      <c r="BQ24" s="386"/>
      <c r="BR24" s="386"/>
      <c r="BS24" s="386"/>
      <c r="BT24" s="386"/>
      <c r="BU24" s="387"/>
      <c r="BV24" s="385">
        <v>7625882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152</v>
      </c>
      <c r="F25" s="415"/>
      <c r="G25" s="415"/>
      <c r="H25" s="415"/>
      <c r="I25" s="415"/>
      <c r="J25" s="415"/>
      <c r="K25" s="416"/>
      <c r="L25" s="436">
        <v>1</v>
      </c>
      <c r="M25" s="437"/>
      <c r="N25" s="437"/>
      <c r="O25" s="437"/>
      <c r="P25" s="476"/>
      <c r="Q25" s="436">
        <v>6100</v>
      </c>
      <c r="R25" s="437"/>
      <c r="S25" s="437"/>
      <c r="T25" s="437"/>
      <c r="U25" s="437"/>
      <c r="V25" s="476"/>
      <c r="W25" s="531"/>
      <c r="X25" s="519"/>
      <c r="Y25" s="520"/>
      <c r="Z25" s="435" t="s">
        <v>153</v>
      </c>
      <c r="AA25" s="415"/>
      <c r="AB25" s="415"/>
      <c r="AC25" s="415"/>
      <c r="AD25" s="415"/>
      <c r="AE25" s="415"/>
      <c r="AF25" s="415"/>
      <c r="AG25" s="416"/>
      <c r="AH25" s="436" t="s">
        <v>117</v>
      </c>
      <c r="AI25" s="437"/>
      <c r="AJ25" s="437"/>
      <c r="AK25" s="437"/>
      <c r="AL25" s="476"/>
      <c r="AM25" s="436" t="s">
        <v>117</v>
      </c>
      <c r="AN25" s="437"/>
      <c r="AO25" s="437"/>
      <c r="AP25" s="437"/>
      <c r="AQ25" s="437"/>
      <c r="AR25" s="476"/>
      <c r="AS25" s="436" t="s">
        <v>117</v>
      </c>
      <c r="AT25" s="437"/>
      <c r="AU25" s="437"/>
      <c r="AV25" s="437"/>
      <c r="AW25" s="437"/>
      <c r="AX25" s="438"/>
      <c r="AY25" s="345" t="s">
        <v>154</v>
      </c>
      <c r="AZ25" s="346"/>
      <c r="BA25" s="346"/>
      <c r="BB25" s="346"/>
      <c r="BC25" s="346"/>
      <c r="BD25" s="346"/>
      <c r="BE25" s="346"/>
      <c r="BF25" s="346"/>
      <c r="BG25" s="346"/>
      <c r="BH25" s="346"/>
      <c r="BI25" s="346"/>
      <c r="BJ25" s="346"/>
      <c r="BK25" s="346"/>
      <c r="BL25" s="346"/>
      <c r="BM25" s="347"/>
      <c r="BN25" s="348">
        <v>1262656</v>
      </c>
      <c r="BO25" s="349"/>
      <c r="BP25" s="349"/>
      <c r="BQ25" s="349"/>
      <c r="BR25" s="349"/>
      <c r="BS25" s="349"/>
      <c r="BT25" s="349"/>
      <c r="BU25" s="350"/>
      <c r="BV25" s="348">
        <v>1356580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155</v>
      </c>
      <c r="F26" s="415"/>
      <c r="G26" s="415"/>
      <c r="H26" s="415"/>
      <c r="I26" s="415"/>
      <c r="J26" s="415"/>
      <c r="K26" s="416"/>
      <c r="L26" s="436">
        <v>1</v>
      </c>
      <c r="M26" s="437"/>
      <c r="N26" s="437"/>
      <c r="O26" s="437"/>
      <c r="P26" s="476"/>
      <c r="Q26" s="436">
        <v>5400</v>
      </c>
      <c r="R26" s="437"/>
      <c r="S26" s="437"/>
      <c r="T26" s="437"/>
      <c r="U26" s="437"/>
      <c r="V26" s="476"/>
      <c r="W26" s="531"/>
      <c r="X26" s="519"/>
      <c r="Y26" s="520"/>
      <c r="Z26" s="435" t="s">
        <v>156</v>
      </c>
      <c r="AA26" s="555"/>
      <c r="AB26" s="555"/>
      <c r="AC26" s="555"/>
      <c r="AD26" s="555"/>
      <c r="AE26" s="555"/>
      <c r="AF26" s="555"/>
      <c r="AG26" s="556"/>
      <c r="AH26" s="436" t="s">
        <v>117</v>
      </c>
      <c r="AI26" s="437"/>
      <c r="AJ26" s="437"/>
      <c r="AK26" s="437"/>
      <c r="AL26" s="476"/>
      <c r="AM26" s="436" t="s">
        <v>117</v>
      </c>
      <c r="AN26" s="437"/>
      <c r="AO26" s="437"/>
      <c r="AP26" s="437"/>
      <c r="AQ26" s="437"/>
      <c r="AR26" s="476"/>
      <c r="AS26" s="436" t="s">
        <v>117</v>
      </c>
      <c r="AT26" s="437"/>
      <c r="AU26" s="437"/>
      <c r="AV26" s="437"/>
      <c r="AW26" s="437"/>
      <c r="AX26" s="438"/>
      <c r="AY26" s="388" t="s">
        <v>157</v>
      </c>
      <c r="AZ26" s="389"/>
      <c r="BA26" s="389"/>
      <c r="BB26" s="389"/>
      <c r="BC26" s="389"/>
      <c r="BD26" s="389"/>
      <c r="BE26" s="389"/>
      <c r="BF26" s="389"/>
      <c r="BG26" s="389"/>
      <c r="BH26" s="389"/>
      <c r="BI26" s="389"/>
      <c r="BJ26" s="389"/>
      <c r="BK26" s="389"/>
      <c r="BL26" s="389"/>
      <c r="BM26" s="390"/>
      <c r="BN26" s="385" t="s">
        <v>117</v>
      </c>
      <c r="BO26" s="386"/>
      <c r="BP26" s="386"/>
      <c r="BQ26" s="386"/>
      <c r="BR26" s="386"/>
      <c r="BS26" s="386"/>
      <c r="BT26" s="386"/>
      <c r="BU26" s="387"/>
      <c r="BV26" s="385" t="s">
        <v>117</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158</v>
      </c>
      <c r="F27" s="415"/>
      <c r="G27" s="415"/>
      <c r="H27" s="415"/>
      <c r="I27" s="415"/>
      <c r="J27" s="415"/>
      <c r="K27" s="416"/>
      <c r="L27" s="436">
        <v>1</v>
      </c>
      <c r="M27" s="437"/>
      <c r="N27" s="437"/>
      <c r="O27" s="437"/>
      <c r="P27" s="476"/>
      <c r="Q27" s="436">
        <v>2910</v>
      </c>
      <c r="R27" s="437"/>
      <c r="S27" s="437"/>
      <c r="T27" s="437"/>
      <c r="U27" s="437"/>
      <c r="V27" s="476"/>
      <c r="W27" s="531"/>
      <c r="X27" s="519"/>
      <c r="Y27" s="520"/>
      <c r="Z27" s="435" t="s">
        <v>159</v>
      </c>
      <c r="AA27" s="415"/>
      <c r="AB27" s="415"/>
      <c r="AC27" s="415"/>
      <c r="AD27" s="415"/>
      <c r="AE27" s="415"/>
      <c r="AF27" s="415"/>
      <c r="AG27" s="416"/>
      <c r="AH27" s="436">
        <v>1</v>
      </c>
      <c r="AI27" s="437"/>
      <c r="AJ27" s="437"/>
      <c r="AK27" s="437"/>
      <c r="AL27" s="476"/>
      <c r="AM27" s="436" t="s">
        <v>160</v>
      </c>
      <c r="AN27" s="437"/>
      <c r="AO27" s="437"/>
      <c r="AP27" s="437"/>
      <c r="AQ27" s="437"/>
      <c r="AR27" s="476"/>
      <c r="AS27" s="436" t="s">
        <v>160</v>
      </c>
      <c r="AT27" s="437"/>
      <c r="AU27" s="437"/>
      <c r="AV27" s="437"/>
      <c r="AW27" s="437"/>
      <c r="AX27" s="438"/>
      <c r="AY27" s="477" t="s">
        <v>161</v>
      </c>
      <c r="AZ27" s="478"/>
      <c r="BA27" s="478"/>
      <c r="BB27" s="478"/>
      <c r="BC27" s="478"/>
      <c r="BD27" s="478"/>
      <c r="BE27" s="478"/>
      <c r="BF27" s="478"/>
      <c r="BG27" s="478"/>
      <c r="BH27" s="478"/>
      <c r="BI27" s="478"/>
      <c r="BJ27" s="478"/>
      <c r="BK27" s="478"/>
      <c r="BL27" s="478"/>
      <c r="BM27" s="479"/>
      <c r="BN27" s="552" t="s">
        <v>117</v>
      </c>
      <c r="BO27" s="553"/>
      <c r="BP27" s="553"/>
      <c r="BQ27" s="553"/>
      <c r="BR27" s="553"/>
      <c r="BS27" s="553"/>
      <c r="BT27" s="553"/>
      <c r="BU27" s="554"/>
      <c r="BV27" s="552" t="s">
        <v>117</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162</v>
      </c>
      <c r="F28" s="415"/>
      <c r="G28" s="415"/>
      <c r="H28" s="415"/>
      <c r="I28" s="415"/>
      <c r="J28" s="415"/>
      <c r="K28" s="416"/>
      <c r="L28" s="436">
        <v>1</v>
      </c>
      <c r="M28" s="437"/>
      <c r="N28" s="437"/>
      <c r="O28" s="437"/>
      <c r="P28" s="476"/>
      <c r="Q28" s="436">
        <v>2340</v>
      </c>
      <c r="R28" s="437"/>
      <c r="S28" s="437"/>
      <c r="T28" s="437"/>
      <c r="U28" s="437"/>
      <c r="V28" s="476"/>
      <c r="W28" s="531"/>
      <c r="X28" s="519"/>
      <c r="Y28" s="520"/>
      <c r="Z28" s="435" t="s">
        <v>163</v>
      </c>
      <c r="AA28" s="415"/>
      <c r="AB28" s="415"/>
      <c r="AC28" s="415"/>
      <c r="AD28" s="415"/>
      <c r="AE28" s="415"/>
      <c r="AF28" s="415"/>
      <c r="AG28" s="416"/>
      <c r="AH28" s="436">
        <v>24</v>
      </c>
      <c r="AI28" s="437"/>
      <c r="AJ28" s="437"/>
      <c r="AK28" s="437"/>
      <c r="AL28" s="476"/>
      <c r="AM28" s="436">
        <v>76032</v>
      </c>
      <c r="AN28" s="437"/>
      <c r="AO28" s="437"/>
      <c r="AP28" s="437"/>
      <c r="AQ28" s="437"/>
      <c r="AR28" s="476"/>
      <c r="AS28" s="436">
        <v>3168</v>
      </c>
      <c r="AT28" s="437"/>
      <c r="AU28" s="437"/>
      <c r="AV28" s="437"/>
      <c r="AW28" s="437"/>
      <c r="AX28" s="438"/>
      <c r="AY28" s="557" t="s">
        <v>164</v>
      </c>
      <c r="AZ28" s="558"/>
      <c r="BA28" s="558"/>
      <c r="BB28" s="559"/>
      <c r="BC28" s="345" t="s">
        <v>165</v>
      </c>
      <c r="BD28" s="346"/>
      <c r="BE28" s="346"/>
      <c r="BF28" s="346"/>
      <c r="BG28" s="346"/>
      <c r="BH28" s="346"/>
      <c r="BI28" s="346"/>
      <c r="BJ28" s="346"/>
      <c r="BK28" s="346"/>
      <c r="BL28" s="346"/>
      <c r="BM28" s="347"/>
      <c r="BN28" s="348">
        <v>1387834</v>
      </c>
      <c r="BO28" s="349"/>
      <c r="BP28" s="349"/>
      <c r="BQ28" s="349"/>
      <c r="BR28" s="349"/>
      <c r="BS28" s="349"/>
      <c r="BT28" s="349"/>
      <c r="BU28" s="350"/>
      <c r="BV28" s="348">
        <v>1353885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166</v>
      </c>
      <c r="F29" s="415"/>
      <c r="G29" s="415"/>
      <c r="H29" s="415"/>
      <c r="I29" s="415"/>
      <c r="J29" s="415"/>
      <c r="K29" s="416"/>
      <c r="L29" s="436">
        <v>12</v>
      </c>
      <c r="M29" s="437"/>
      <c r="N29" s="437"/>
      <c r="O29" s="437"/>
      <c r="P29" s="476"/>
      <c r="Q29" s="436">
        <v>1900</v>
      </c>
      <c r="R29" s="437"/>
      <c r="S29" s="437"/>
      <c r="T29" s="437"/>
      <c r="U29" s="437"/>
      <c r="V29" s="476"/>
      <c r="W29" s="532"/>
      <c r="X29" s="533"/>
      <c r="Y29" s="534"/>
      <c r="Z29" s="435" t="s">
        <v>167</v>
      </c>
      <c r="AA29" s="415"/>
      <c r="AB29" s="415"/>
      <c r="AC29" s="415"/>
      <c r="AD29" s="415"/>
      <c r="AE29" s="415"/>
      <c r="AF29" s="415"/>
      <c r="AG29" s="416"/>
      <c r="AH29" s="436">
        <v>160</v>
      </c>
      <c r="AI29" s="437"/>
      <c r="AJ29" s="437"/>
      <c r="AK29" s="437"/>
      <c r="AL29" s="476"/>
      <c r="AM29" s="436">
        <v>462760</v>
      </c>
      <c r="AN29" s="437"/>
      <c r="AO29" s="437"/>
      <c r="AP29" s="437"/>
      <c r="AQ29" s="437"/>
      <c r="AR29" s="476"/>
      <c r="AS29" s="436">
        <v>2892</v>
      </c>
      <c r="AT29" s="437"/>
      <c r="AU29" s="437"/>
      <c r="AV29" s="437"/>
      <c r="AW29" s="437"/>
      <c r="AX29" s="438"/>
      <c r="AY29" s="560"/>
      <c r="AZ29" s="561"/>
      <c r="BA29" s="561"/>
      <c r="BB29" s="562"/>
      <c r="BC29" s="419" t="s">
        <v>168</v>
      </c>
      <c r="BD29" s="420"/>
      <c r="BE29" s="420"/>
      <c r="BF29" s="420"/>
      <c r="BG29" s="420"/>
      <c r="BH29" s="420"/>
      <c r="BI29" s="420"/>
      <c r="BJ29" s="420"/>
      <c r="BK29" s="420"/>
      <c r="BL29" s="420"/>
      <c r="BM29" s="421"/>
      <c r="BN29" s="385">
        <v>351522</v>
      </c>
      <c r="BO29" s="386"/>
      <c r="BP29" s="386"/>
      <c r="BQ29" s="386"/>
      <c r="BR29" s="386"/>
      <c r="BS29" s="386"/>
      <c r="BT29" s="386"/>
      <c r="BU29" s="387"/>
      <c r="BV29" s="385">
        <v>381431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169</v>
      </c>
      <c r="X30" s="539"/>
      <c r="Y30" s="539"/>
      <c r="Z30" s="539"/>
      <c r="AA30" s="539"/>
      <c r="AB30" s="539"/>
      <c r="AC30" s="539"/>
      <c r="AD30" s="539"/>
      <c r="AE30" s="539"/>
      <c r="AF30" s="539"/>
      <c r="AG30" s="540"/>
      <c r="AH30" s="501">
        <v>96.7</v>
      </c>
      <c r="AI30" s="502"/>
      <c r="AJ30" s="502"/>
      <c r="AK30" s="502"/>
      <c r="AL30" s="502"/>
      <c r="AM30" s="502"/>
      <c r="AN30" s="502"/>
      <c r="AO30" s="502"/>
      <c r="AP30" s="502"/>
      <c r="AQ30" s="502"/>
      <c r="AR30" s="502"/>
      <c r="AS30" s="502"/>
      <c r="AT30" s="502"/>
      <c r="AU30" s="502"/>
      <c r="AV30" s="502"/>
      <c r="AW30" s="502"/>
      <c r="AX30" s="504"/>
      <c r="AY30" s="563"/>
      <c r="AZ30" s="564"/>
      <c r="BA30" s="564"/>
      <c r="BB30" s="565"/>
      <c r="BC30" s="549" t="s">
        <v>170</v>
      </c>
      <c r="BD30" s="550"/>
      <c r="BE30" s="550"/>
      <c r="BF30" s="550"/>
      <c r="BG30" s="550"/>
      <c r="BH30" s="550"/>
      <c r="BI30" s="550"/>
      <c r="BJ30" s="550"/>
      <c r="BK30" s="550"/>
      <c r="BL30" s="550"/>
      <c r="BM30" s="551"/>
      <c r="BN30" s="552">
        <v>537569</v>
      </c>
      <c r="BO30" s="553"/>
      <c r="BP30" s="553"/>
      <c r="BQ30" s="553"/>
      <c r="BR30" s="553"/>
      <c r="BS30" s="553"/>
      <c r="BT30" s="553"/>
      <c r="BU30" s="554"/>
      <c r="BV30" s="552">
        <v>618219</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177</v>
      </c>
      <c r="D33" s="409"/>
      <c r="E33" s="374" t="s">
        <v>178</v>
      </c>
      <c r="F33" s="374"/>
      <c r="G33" s="374"/>
      <c r="H33" s="374"/>
      <c r="I33" s="374"/>
      <c r="J33" s="374"/>
      <c r="K33" s="374"/>
      <c r="L33" s="374"/>
      <c r="M33" s="374"/>
      <c r="N33" s="374"/>
      <c r="O33" s="374"/>
      <c r="P33" s="374"/>
      <c r="Q33" s="374"/>
      <c r="R33" s="374"/>
      <c r="S33" s="374"/>
      <c r="T33" s="167"/>
      <c r="U33" s="409" t="s">
        <v>177</v>
      </c>
      <c r="V33" s="409"/>
      <c r="W33" s="374" t="s">
        <v>178</v>
      </c>
      <c r="X33" s="374"/>
      <c r="Y33" s="374"/>
      <c r="Z33" s="374"/>
      <c r="AA33" s="374"/>
      <c r="AB33" s="374"/>
      <c r="AC33" s="374"/>
      <c r="AD33" s="374"/>
      <c r="AE33" s="374"/>
      <c r="AF33" s="374"/>
      <c r="AG33" s="374"/>
      <c r="AH33" s="374"/>
      <c r="AI33" s="374"/>
      <c r="AJ33" s="374"/>
      <c r="AK33" s="374"/>
      <c r="AL33" s="167"/>
      <c r="AM33" s="409" t="s">
        <v>177</v>
      </c>
      <c r="AN33" s="409"/>
      <c r="AO33" s="374" t="s">
        <v>178</v>
      </c>
      <c r="AP33" s="374"/>
      <c r="AQ33" s="374"/>
      <c r="AR33" s="374"/>
      <c r="AS33" s="374"/>
      <c r="AT33" s="374"/>
      <c r="AU33" s="374"/>
      <c r="AV33" s="374"/>
      <c r="AW33" s="374"/>
      <c r="AX33" s="374"/>
      <c r="AY33" s="374"/>
      <c r="AZ33" s="374"/>
      <c r="BA33" s="374"/>
      <c r="BB33" s="374"/>
      <c r="BC33" s="374"/>
      <c r="BD33" s="168"/>
      <c r="BE33" s="374" t="s">
        <v>179</v>
      </c>
      <c r="BF33" s="374"/>
      <c r="BG33" s="374" t="s">
        <v>180</v>
      </c>
      <c r="BH33" s="374"/>
      <c r="BI33" s="374"/>
      <c r="BJ33" s="374"/>
      <c r="BK33" s="374"/>
      <c r="BL33" s="374"/>
      <c r="BM33" s="374"/>
      <c r="BN33" s="374"/>
      <c r="BO33" s="374"/>
      <c r="BP33" s="374"/>
      <c r="BQ33" s="374"/>
      <c r="BR33" s="374"/>
      <c r="BS33" s="374"/>
      <c r="BT33" s="374"/>
      <c r="BU33" s="374"/>
      <c r="BV33" s="168"/>
      <c r="BW33" s="409" t="s">
        <v>179</v>
      </c>
      <c r="BX33" s="409"/>
      <c r="BY33" s="374" t="s">
        <v>181</v>
      </c>
      <c r="BZ33" s="374"/>
      <c r="CA33" s="374"/>
      <c r="CB33" s="374"/>
      <c r="CC33" s="374"/>
      <c r="CD33" s="374"/>
      <c r="CE33" s="374"/>
      <c r="CF33" s="374"/>
      <c r="CG33" s="374"/>
      <c r="CH33" s="374"/>
      <c r="CI33" s="374"/>
      <c r="CJ33" s="374"/>
      <c r="CK33" s="374"/>
      <c r="CL33" s="374"/>
      <c r="CM33" s="374"/>
      <c r="CN33" s="167"/>
      <c r="CO33" s="409" t="s">
        <v>177</v>
      </c>
      <c r="CP33" s="409"/>
      <c r="CQ33" s="374" t="s">
        <v>182</v>
      </c>
      <c r="CR33" s="374"/>
      <c r="CS33" s="374"/>
      <c r="CT33" s="374"/>
      <c r="CU33" s="374"/>
      <c r="CV33" s="374"/>
      <c r="CW33" s="374"/>
      <c r="CX33" s="374"/>
      <c r="CY33" s="374"/>
      <c r="CZ33" s="374"/>
      <c r="DA33" s="374"/>
      <c r="DB33" s="374"/>
      <c r="DC33" s="374"/>
      <c r="DD33" s="374"/>
      <c r="DE33" s="374"/>
      <c r="DF33" s="167"/>
      <c r="DG33" s="374" t="s">
        <v>183</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IF('各会計、関係団体の財政状況及び健全化判断比率'!B33="","",'各会計、関係団体の財政状況及び健全化判断比率'!B33)</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斜里郡３町終末処理事業組合</v>
      </c>
      <c r="BZ34" s="567"/>
      <c r="CA34" s="567"/>
      <c r="CB34" s="567"/>
      <c r="CC34" s="567"/>
      <c r="CD34" s="567"/>
      <c r="CE34" s="567"/>
      <c r="CF34" s="567"/>
      <c r="CG34" s="567"/>
      <c r="CH34" s="567"/>
      <c r="CI34" s="567"/>
      <c r="CJ34" s="567"/>
      <c r="CK34" s="567"/>
      <c r="CL34" s="567"/>
      <c r="CM34" s="567"/>
      <c r="CN34" s="165"/>
      <c r="CO34" s="566">
        <f>IF(CQ34="","",MAX(C34:D43,U34:V43,AM34:AN43,BE34:BF43,BW34:BX43)+1)</f>
        <v>12</v>
      </c>
      <c r="CP34" s="566"/>
      <c r="CQ34" s="567" t="str">
        <f>IF('各会計、関係団体の財政状況及び健全化判断比率'!BS7="","",'各会計、関係団体の財政状況及び健全化判断比率'!BS7)</f>
        <v>斜里町土地開発公社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国立公園内森林保全事業特別会計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f t="shared" ref="AM35:AM43" si="0">IF(AO35="","",AM34+1)</f>
        <v>7</v>
      </c>
      <c r="AN35" s="566"/>
      <c r="AO35" s="567" t="str">
        <f>IF('各会計、関係団体の財政状況及び健全化判断比率'!B32="","",'各会計、関係団体の財政状況及び健全化判断比率'!B32)</f>
        <v>病院事業会計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斜里地区消防組合</v>
      </c>
      <c r="BZ35" s="567"/>
      <c r="CA35" s="567"/>
      <c r="CB35" s="567"/>
      <c r="CC35" s="567"/>
      <c r="CD35" s="567"/>
      <c r="CE35" s="567"/>
      <c r="CF35" s="567"/>
      <c r="CG35" s="567"/>
      <c r="CH35" s="567"/>
      <c r="CI35" s="567"/>
      <c r="CJ35" s="567"/>
      <c r="CK35" s="567"/>
      <c r="CL35" s="567"/>
      <c r="CM35" s="567"/>
      <c r="CN35" s="165"/>
      <c r="CO35" s="566">
        <f t="shared" ref="CO35:CO43" si="3">IF(CQ35="","",CO34+1)</f>
        <v>13</v>
      </c>
      <c r="CP35" s="566"/>
      <c r="CQ35" s="567" t="str">
        <f>IF('各会計、関係団体の財政状況及び健全化判断比率'!BS8="","",'各会計、関係団体の財政状況及び健全化判断比率'!BS8)</f>
        <v>知床財団</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網走地方教育研修センター組合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t="str">
        <f t="shared" si="2"/>
        <v/>
      </c>
      <c r="BX37" s="566"/>
      <c r="BY37" s="567" t="str">
        <f>IF('各会計、関係団体の財政状況及び健全化判断比率'!B71="","",'各会計、関係団体の財政状況及び健全化判断比率'!B71)</f>
        <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205</v>
      </c>
      <c r="C5" s="580"/>
      <c r="D5" s="580"/>
      <c r="E5" s="580"/>
      <c r="F5" s="580"/>
      <c r="G5" s="580"/>
      <c r="H5" s="580"/>
      <c r="I5" s="580"/>
      <c r="J5" s="580"/>
      <c r="K5" s="580"/>
      <c r="L5" s="580"/>
      <c r="M5" s="580"/>
      <c r="N5" s="580"/>
      <c r="O5" s="580"/>
      <c r="P5" s="580"/>
      <c r="Q5" s="581"/>
      <c r="R5" s="582">
        <v>1977829</v>
      </c>
      <c r="S5" s="583"/>
      <c r="T5" s="583"/>
      <c r="U5" s="583"/>
      <c r="V5" s="583"/>
      <c r="W5" s="583"/>
      <c r="X5" s="583"/>
      <c r="Y5" s="584"/>
      <c r="Z5" s="585">
        <v>20</v>
      </c>
      <c r="AA5" s="585"/>
      <c r="AB5" s="585"/>
      <c r="AC5" s="585"/>
      <c r="AD5" s="586">
        <v>1921632</v>
      </c>
      <c r="AE5" s="586"/>
      <c r="AF5" s="586"/>
      <c r="AG5" s="586"/>
      <c r="AH5" s="586"/>
      <c r="AI5" s="586"/>
      <c r="AJ5" s="586"/>
      <c r="AK5" s="586"/>
      <c r="AL5" s="587">
        <v>34.6</v>
      </c>
      <c r="AM5" s="588"/>
      <c r="AN5" s="588"/>
      <c r="AO5" s="589"/>
      <c r="AP5" s="579" t="s">
        <v>206</v>
      </c>
      <c r="AQ5" s="580"/>
      <c r="AR5" s="580"/>
      <c r="AS5" s="580"/>
      <c r="AT5" s="580"/>
      <c r="AU5" s="580"/>
      <c r="AV5" s="580"/>
      <c r="AW5" s="580"/>
      <c r="AX5" s="580"/>
      <c r="AY5" s="580"/>
      <c r="AZ5" s="580"/>
      <c r="BA5" s="580"/>
      <c r="BB5" s="580"/>
      <c r="BC5" s="580"/>
      <c r="BD5" s="580"/>
      <c r="BE5" s="580"/>
      <c r="BF5" s="581"/>
      <c r="BG5" s="593">
        <v>1859572</v>
      </c>
      <c r="BH5" s="594"/>
      <c r="BI5" s="594"/>
      <c r="BJ5" s="594"/>
      <c r="BK5" s="594"/>
      <c r="BL5" s="594"/>
      <c r="BM5" s="594"/>
      <c r="BN5" s="595"/>
      <c r="BO5" s="596">
        <v>94</v>
      </c>
      <c r="BP5" s="596"/>
      <c r="BQ5" s="596"/>
      <c r="BR5" s="596"/>
      <c r="BS5" s="597">
        <v>23427</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199</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x14ac:dyDescent="0.15">
      <c r="B6" s="590" t="s">
        <v>210</v>
      </c>
      <c r="C6" s="591"/>
      <c r="D6" s="591"/>
      <c r="E6" s="591"/>
      <c r="F6" s="591"/>
      <c r="G6" s="591"/>
      <c r="H6" s="591"/>
      <c r="I6" s="591"/>
      <c r="J6" s="591"/>
      <c r="K6" s="591"/>
      <c r="L6" s="591"/>
      <c r="M6" s="591"/>
      <c r="N6" s="591"/>
      <c r="O6" s="591"/>
      <c r="P6" s="591"/>
      <c r="Q6" s="592"/>
      <c r="R6" s="593">
        <v>145503</v>
      </c>
      <c r="S6" s="594"/>
      <c r="T6" s="594"/>
      <c r="U6" s="594"/>
      <c r="V6" s="594"/>
      <c r="W6" s="594"/>
      <c r="X6" s="594"/>
      <c r="Y6" s="595"/>
      <c r="Z6" s="596">
        <v>1.5</v>
      </c>
      <c r="AA6" s="596"/>
      <c r="AB6" s="596"/>
      <c r="AC6" s="596"/>
      <c r="AD6" s="597">
        <v>145503</v>
      </c>
      <c r="AE6" s="597"/>
      <c r="AF6" s="597"/>
      <c r="AG6" s="597"/>
      <c r="AH6" s="597"/>
      <c r="AI6" s="597"/>
      <c r="AJ6" s="597"/>
      <c r="AK6" s="597"/>
      <c r="AL6" s="598">
        <v>2.6</v>
      </c>
      <c r="AM6" s="599"/>
      <c r="AN6" s="599"/>
      <c r="AO6" s="600"/>
      <c r="AP6" s="590" t="s">
        <v>211</v>
      </c>
      <c r="AQ6" s="591"/>
      <c r="AR6" s="591"/>
      <c r="AS6" s="591"/>
      <c r="AT6" s="591"/>
      <c r="AU6" s="591"/>
      <c r="AV6" s="591"/>
      <c r="AW6" s="591"/>
      <c r="AX6" s="591"/>
      <c r="AY6" s="591"/>
      <c r="AZ6" s="591"/>
      <c r="BA6" s="591"/>
      <c r="BB6" s="591"/>
      <c r="BC6" s="591"/>
      <c r="BD6" s="591"/>
      <c r="BE6" s="591"/>
      <c r="BF6" s="592"/>
      <c r="BG6" s="593">
        <v>1859572</v>
      </c>
      <c r="BH6" s="594"/>
      <c r="BI6" s="594"/>
      <c r="BJ6" s="594"/>
      <c r="BK6" s="594"/>
      <c r="BL6" s="594"/>
      <c r="BM6" s="594"/>
      <c r="BN6" s="595"/>
      <c r="BO6" s="596">
        <v>94</v>
      </c>
      <c r="BP6" s="596"/>
      <c r="BQ6" s="596"/>
      <c r="BR6" s="596"/>
      <c r="BS6" s="597">
        <v>23427</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99012</v>
      </c>
      <c r="CS6" s="594"/>
      <c r="CT6" s="594"/>
      <c r="CU6" s="594"/>
      <c r="CV6" s="594"/>
      <c r="CW6" s="594"/>
      <c r="CX6" s="594"/>
      <c r="CY6" s="595"/>
      <c r="CZ6" s="596">
        <v>1</v>
      </c>
      <c r="DA6" s="596"/>
      <c r="DB6" s="596"/>
      <c r="DC6" s="596"/>
      <c r="DD6" s="602" t="s">
        <v>213</v>
      </c>
      <c r="DE6" s="594"/>
      <c r="DF6" s="594"/>
      <c r="DG6" s="594"/>
      <c r="DH6" s="594"/>
      <c r="DI6" s="594"/>
      <c r="DJ6" s="594"/>
      <c r="DK6" s="594"/>
      <c r="DL6" s="594"/>
      <c r="DM6" s="594"/>
      <c r="DN6" s="594"/>
      <c r="DO6" s="594"/>
      <c r="DP6" s="595"/>
      <c r="DQ6" s="602">
        <v>99012</v>
      </c>
      <c r="DR6" s="594"/>
      <c r="DS6" s="594"/>
      <c r="DT6" s="594"/>
      <c r="DU6" s="594"/>
      <c r="DV6" s="594"/>
      <c r="DW6" s="594"/>
      <c r="DX6" s="594"/>
      <c r="DY6" s="594"/>
      <c r="DZ6" s="594"/>
      <c r="EA6" s="594"/>
      <c r="EB6" s="594"/>
      <c r="EC6" s="603"/>
    </row>
    <row r="7" spans="2:143" ht="11.25" customHeight="1" x14ac:dyDescent="0.15">
      <c r="B7" s="590" t="s">
        <v>214</v>
      </c>
      <c r="C7" s="591"/>
      <c r="D7" s="591"/>
      <c r="E7" s="591"/>
      <c r="F7" s="591"/>
      <c r="G7" s="591"/>
      <c r="H7" s="591"/>
      <c r="I7" s="591"/>
      <c r="J7" s="591"/>
      <c r="K7" s="591"/>
      <c r="L7" s="591"/>
      <c r="M7" s="591"/>
      <c r="N7" s="591"/>
      <c r="O7" s="591"/>
      <c r="P7" s="591"/>
      <c r="Q7" s="592"/>
      <c r="R7" s="593">
        <v>3415</v>
      </c>
      <c r="S7" s="594"/>
      <c r="T7" s="594"/>
      <c r="U7" s="594"/>
      <c r="V7" s="594"/>
      <c r="W7" s="594"/>
      <c r="X7" s="594"/>
      <c r="Y7" s="595"/>
      <c r="Z7" s="596">
        <v>0</v>
      </c>
      <c r="AA7" s="596"/>
      <c r="AB7" s="596"/>
      <c r="AC7" s="596"/>
      <c r="AD7" s="597">
        <v>3415</v>
      </c>
      <c r="AE7" s="597"/>
      <c r="AF7" s="597"/>
      <c r="AG7" s="597"/>
      <c r="AH7" s="597"/>
      <c r="AI7" s="597"/>
      <c r="AJ7" s="597"/>
      <c r="AK7" s="597"/>
      <c r="AL7" s="598">
        <v>0.1</v>
      </c>
      <c r="AM7" s="599"/>
      <c r="AN7" s="599"/>
      <c r="AO7" s="600"/>
      <c r="AP7" s="590" t="s">
        <v>215</v>
      </c>
      <c r="AQ7" s="591"/>
      <c r="AR7" s="591"/>
      <c r="AS7" s="591"/>
      <c r="AT7" s="591"/>
      <c r="AU7" s="591"/>
      <c r="AV7" s="591"/>
      <c r="AW7" s="591"/>
      <c r="AX7" s="591"/>
      <c r="AY7" s="591"/>
      <c r="AZ7" s="591"/>
      <c r="BA7" s="591"/>
      <c r="BB7" s="591"/>
      <c r="BC7" s="591"/>
      <c r="BD7" s="591"/>
      <c r="BE7" s="591"/>
      <c r="BF7" s="592"/>
      <c r="BG7" s="593">
        <v>922800</v>
      </c>
      <c r="BH7" s="594"/>
      <c r="BI7" s="594"/>
      <c r="BJ7" s="594"/>
      <c r="BK7" s="594"/>
      <c r="BL7" s="594"/>
      <c r="BM7" s="594"/>
      <c r="BN7" s="595"/>
      <c r="BO7" s="596">
        <v>46.7</v>
      </c>
      <c r="BP7" s="596"/>
      <c r="BQ7" s="596"/>
      <c r="BR7" s="596"/>
      <c r="BS7" s="597">
        <v>23427</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956848</v>
      </c>
      <c r="CS7" s="594"/>
      <c r="CT7" s="594"/>
      <c r="CU7" s="594"/>
      <c r="CV7" s="594"/>
      <c r="CW7" s="594"/>
      <c r="CX7" s="594"/>
      <c r="CY7" s="595"/>
      <c r="CZ7" s="596">
        <v>9.9</v>
      </c>
      <c r="DA7" s="596"/>
      <c r="DB7" s="596"/>
      <c r="DC7" s="596"/>
      <c r="DD7" s="602">
        <v>129220</v>
      </c>
      <c r="DE7" s="594"/>
      <c r="DF7" s="594"/>
      <c r="DG7" s="594"/>
      <c r="DH7" s="594"/>
      <c r="DI7" s="594"/>
      <c r="DJ7" s="594"/>
      <c r="DK7" s="594"/>
      <c r="DL7" s="594"/>
      <c r="DM7" s="594"/>
      <c r="DN7" s="594"/>
      <c r="DO7" s="594"/>
      <c r="DP7" s="595"/>
      <c r="DQ7" s="602">
        <v>847142</v>
      </c>
      <c r="DR7" s="594"/>
      <c r="DS7" s="594"/>
      <c r="DT7" s="594"/>
      <c r="DU7" s="594"/>
      <c r="DV7" s="594"/>
      <c r="DW7" s="594"/>
      <c r="DX7" s="594"/>
      <c r="DY7" s="594"/>
      <c r="DZ7" s="594"/>
      <c r="EA7" s="594"/>
      <c r="EB7" s="594"/>
      <c r="EC7" s="603"/>
    </row>
    <row r="8" spans="2:143" ht="11.25" customHeight="1" x14ac:dyDescent="0.15">
      <c r="B8" s="590" t="s">
        <v>217</v>
      </c>
      <c r="C8" s="591"/>
      <c r="D8" s="591"/>
      <c r="E8" s="591"/>
      <c r="F8" s="591"/>
      <c r="G8" s="591"/>
      <c r="H8" s="591"/>
      <c r="I8" s="591"/>
      <c r="J8" s="591"/>
      <c r="K8" s="591"/>
      <c r="L8" s="591"/>
      <c r="M8" s="591"/>
      <c r="N8" s="591"/>
      <c r="O8" s="591"/>
      <c r="P8" s="591"/>
      <c r="Q8" s="592"/>
      <c r="R8" s="593">
        <v>6812</v>
      </c>
      <c r="S8" s="594"/>
      <c r="T8" s="594"/>
      <c r="U8" s="594"/>
      <c r="V8" s="594"/>
      <c r="W8" s="594"/>
      <c r="X8" s="594"/>
      <c r="Y8" s="595"/>
      <c r="Z8" s="596">
        <v>0.1</v>
      </c>
      <c r="AA8" s="596"/>
      <c r="AB8" s="596"/>
      <c r="AC8" s="596"/>
      <c r="AD8" s="597">
        <v>6812</v>
      </c>
      <c r="AE8" s="597"/>
      <c r="AF8" s="597"/>
      <c r="AG8" s="597"/>
      <c r="AH8" s="597"/>
      <c r="AI8" s="597"/>
      <c r="AJ8" s="597"/>
      <c r="AK8" s="597"/>
      <c r="AL8" s="598">
        <v>0.1</v>
      </c>
      <c r="AM8" s="599"/>
      <c r="AN8" s="599"/>
      <c r="AO8" s="600"/>
      <c r="AP8" s="590" t="s">
        <v>218</v>
      </c>
      <c r="AQ8" s="591"/>
      <c r="AR8" s="591"/>
      <c r="AS8" s="591"/>
      <c r="AT8" s="591"/>
      <c r="AU8" s="591"/>
      <c r="AV8" s="591"/>
      <c r="AW8" s="591"/>
      <c r="AX8" s="591"/>
      <c r="AY8" s="591"/>
      <c r="AZ8" s="591"/>
      <c r="BA8" s="591"/>
      <c r="BB8" s="591"/>
      <c r="BC8" s="591"/>
      <c r="BD8" s="591"/>
      <c r="BE8" s="591"/>
      <c r="BF8" s="592"/>
      <c r="BG8" s="593">
        <v>21016</v>
      </c>
      <c r="BH8" s="594"/>
      <c r="BI8" s="594"/>
      <c r="BJ8" s="594"/>
      <c r="BK8" s="594"/>
      <c r="BL8" s="594"/>
      <c r="BM8" s="594"/>
      <c r="BN8" s="595"/>
      <c r="BO8" s="596">
        <v>1.1000000000000001</v>
      </c>
      <c r="BP8" s="596"/>
      <c r="BQ8" s="596"/>
      <c r="BR8" s="596"/>
      <c r="BS8" s="602" t="s">
        <v>108</v>
      </c>
      <c r="BT8" s="594"/>
      <c r="BU8" s="594"/>
      <c r="BV8" s="594"/>
      <c r="BW8" s="594"/>
      <c r="BX8" s="594"/>
      <c r="BY8" s="594"/>
      <c r="BZ8" s="594"/>
      <c r="CA8" s="594"/>
      <c r="CB8" s="603"/>
      <c r="CD8" s="607" t="s">
        <v>219</v>
      </c>
      <c r="CE8" s="608"/>
      <c r="CF8" s="608"/>
      <c r="CG8" s="608"/>
      <c r="CH8" s="608"/>
      <c r="CI8" s="608"/>
      <c r="CJ8" s="608"/>
      <c r="CK8" s="608"/>
      <c r="CL8" s="608"/>
      <c r="CM8" s="608"/>
      <c r="CN8" s="608"/>
      <c r="CO8" s="608"/>
      <c r="CP8" s="608"/>
      <c r="CQ8" s="609"/>
      <c r="CR8" s="593">
        <v>1664369</v>
      </c>
      <c r="CS8" s="594"/>
      <c r="CT8" s="594"/>
      <c r="CU8" s="594"/>
      <c r="CV8" s="594"/>
      <c r="CW8" s="594"/>
      <c r="CX8" s="594"/>
      <c r="CY8" s="595"/>
      <c r="CZ8" s="596">
        <v>17.2</v>
      </c>
      <c r="DA8" s="596"/>
      <c r="DB8" s="596"/>
      <c r="DC8" s="596"/>
      <c r="DD8" s="602">
        <v>121203</v>
      </c>
      <c r="DE8" s="594"/>
      <c r="DF8" s="594"/>
      <c r="DG8" s="594"/>
      <c r="DH8" s="594"/>
      <c r="DI8" s="594"/>
      <c r="DJ8" s="594"/>
      <c r="DK8" s="594"/>
      <c r="DL8" s="594"/>
      <c r="DM8" s="594"/>
      <c r="DN8" s="594"/>
      <c r="DO8" s="594"/>
      <c r="DP8" s="595"/>
      <c r="DQ8" s="602">
        <v>903961</v>
      </c>
      <c r="DR8" s="594"/>
      <c r="DS8" s="594"/>
      <c r="DT8" s="594"/>
      <c r="DU8" s="594"/>
      <c r="DV8" s="594"/>
      <c r="DW8" s="594"/>
      <c r="DX8" s="594"/>
      <c r="DY8" s="594"/>
      <c r="DZ8" s="594"/>
      <c r="EA8" s="594"/>
      <c r="EB8" s="594"/>
      <c r="EC8" s="603"/>
    </row>
    <row r="9" spans="2:143" ht="11.25" customHeight="1" x14ac:dyDescent="0.15">
      <c r="B9" s="590" t="s">
        <v>220</v>
      </c>
      <c r="C9" s="591"/>
      <c r="D9" s="591"/>
      <c r="E9" s="591"/>
      <c r="F9" s="591"/>
      <c r="G9" s="591"/>
      <c r="H9" s="591"/>
      <c r="I9" s="591"/>
      <c r="J9" s="591"/>
      <c r="K9" s="591"/>
      <c r="L9" s="591"/>
      <c r="M9" s="591"/>
      <c r="N9" s="591"/>
      <c r="O9" s="591"/>
      <c r="P9" s="591"/>
      <c r="Q9" s="592"/>
      <c r="R9" s="593">
        <v>5665</v>
      </c>
      <c r="S9" s="594"/>
      <c r="T9" s="594"/>
      <c r="U9" s="594"/>
      <c r="V9" s="594"/>
      <c r="W9" s="594"/>
      <c r="X9" s="594"/>
      <c r="Y9" s="595"/>
      <c r="Z9" s="596">
        <v>0.1</v>
      </c>
      <c r="AA9" s="596"/>
      <c r="AB9" s="596"/>
      <c r="AC9" s="596"/>
      <c r="AD9" s="597">
        <v>5665</v>
      </c>
      <c r="AE9" s="597"/>
      <c r="AF9" s="597"/>
      <c r="AG9" s="597"/>
      <c r="AH9" s="597"/>
      <c r="AI9" s="597"/>
      <c r="AJ9" s="597"/>
      <c r="AK9" s="597"/>
      <c r="AL9" s="598">
        <v>0.1</v>
      </c>
      <c r="AM9" s="599"/>
      <c r="AN9" s="599"/>
      <c r="AO9" s="600"/>
      <c r="AP9" s="590" t="s">
        <v>221</v>
      </c>
      <c r="AQ9" s="591"/>
      <c r="AR9" s="591"/>
      <c r="AS9" s="591"/>
      <c r="AT9" s="591"/>
      <c r="AU9" s="591"/>
      <c r="AV9" s="591"/>
      <c r="AW9" s="591"/>
      <c r="AX9" s="591"/>
      <c r="AY9" s="591"/>
      <c r="AZ9" s="591"/>
      <c r="BA9" s="591"/>
      <c r="BB9" s="591"/>
      <c r="BC9" s="591"/>
      <c r="BD9" s="591"/>
      <c r="BE9" s="591"/>
      <c r="BF9" s="592"/>
      <c r="BG9" s="593">
        <v>776245</v>
      </c>
      <c r="BH9" s="594"/>
      <c r="BI9" s="594"/>
      <c r="BJ9" s="594"/>
      <c r="BK9" s="594"/>
      <c r="BL9" s="594"/>
      <c r="BM9" s="594"/>
      <c r="BN9" s="595"/>
      <c r="BO9" s="596">
        <v>39.200000000000003</v>
      </c>
      <c r="BP9" s="596"/>
      <c r="BQ9" s="596"/>
      <c r="BR9" s="596"/>
      <c r="BS9" s="602" t="s">
        <v>108</v>
      </c>
      <c r="BT9" s="594"/>
      <c r="BU9" s="594"/>
      <c r="BV9" s="594"/>
      <c r="BW9" s="594"/>
      <c r="BX9" s="594"/>
      <c r="BY9" s="594"/>
      <c r="BZ9" s="594"/>
      <c r="CA9" s="594"/>
      <c r="CB9" s="603"/>
      <c r="CD9" s="607" t="s">
        <v>222</v>
      </c>
      <c r="CE9" s="608"/>
      <c r="CF9" s="608"/>
      <c r="CG9" s="608"/>
      <c r="CH9" s="608"/>
      <c r="CI9" s="608"/>
      <c r="CJ9" s="608"/>
      <c r="CK9" s="608"/>
      <c r="CL9" s="608"/>
      <c r="CM9" s="608"/>
      <c r="CN9" s="608"/>
      <c r="CO9" s="608"/>
      <c r="CP9" s="608"/>
      <c r="CQ9" s="609"/>
      <c r="CR9" s="593">
        <v>1196127</v>
      </c>
      <c r="CS9" s="594"/>
      <c r="CT9" s="594"/>
      <c r="CU9" s="594"/>
      <c r="CV9" s="594"/>
      <c r="CW9" s="594"/>
      <c r="CX9" s="594"/>
      <c r="CY9" s="595"/>
      <c r="CZ9" s="596">
        <v>12.4</v>
      </c>
      <c r="DA9" s="596"/>
      <c r="DB9" s="596"/>
      <c r="DC9" s="596"/>
      <c r="DD9" s="602">
        <v>29923</v>
      </c>
      <c r="DE9" s="594"/>
      <c r="DF9" s="594"/>
      <c r="DG9" s="594"/>
      <c r="DH9" s="594"/>
      <c r="DI9" s="594"/>
      <c r="DJ9" s="594"/>
      <c r="DK9" s="594"/>
      <c r="DL9" s="594"/>
      <c r="DM9" s="594"/>
      <c r="DN9" s="594"/>
      <c r="DO9" s="594"/>
      <c r="DP9" s="595"/>
      <c r="DQ9" s="602">
        <v>1123948</v>
      </c>
      <c r="DR9" s="594"/>
      <c r="DS9" s="594"/>
      <c r="DT9" s="594"/>
      <c r="DU9" s="594"/>
      <c r="DV9" s="594"/>
      <c r="DW9" s="594"/>
      <c r="DX9" s="594"/>
      <c r="DY9" s="594"/>
      <c r="DZ9" s="594"/>
      <c r="EA9" s="594"/>
      <c r="EB9" s="594"/>
      <c r="EC9" s="603"/>
    </row>
    <row r="10" spans="2:143" ht="11.25" customHeight="1" x14ac:dyDescent="0.15">
      <c r="B10" s="590" t="s">
        <v>223</v>
      </c>
      <c r="C10" s="591"/>
      <c r="D10" s="591"/>
      <c r="E10" s="591"/>
      <c r="F10" s="591"/>
      <c r="G10" s="591"/>
      <c r="H10" s="591"/>
      <c r="I10" s="591"/>
      <c r="J10" s="591"/>
      <c r="K10" s="591"/>
      <c r="L10" s="591"/>
      <c r="M10" s="591"/>
      <c r="N10" s="591"/>
      <c r="O10" s="591"/>
      <c r="P10" s="591"/>
      <c r="Q10" s="592"/>
      <c r="R10" s="593">
        <v>270599</v>
      </c>
      <c r="S10" s="594"/>
      <c r="T10" s="594"/>
      <c r="U10" s="594"/>
      <c r="V10" s="594"/>
      <c r="W10" s="594"/>
      <c r="X10" s="594"/>
      <c r="Y10" s="595"/>
      <c r="Z10" s="596">
        <v>2.7</v>
      </c>
      <c r="AA10" s="596"/>
      <c r="AB10" s="596"/>
      <c r="AC10" s="596"/>
      <c r="AD10" s="597">
        <v>270599</v>
      </c>
      <c r="AE10" s="597"/>
      <c r="AF10" s="597"/>
      <c r="AG10" s="597"/>
      <c r="AH10" s="597"/>
      <c r="AI10" s="597"/>
      <c r="AJ10" s="597"/>
      <c r="AK10" s="597"/>
      <c r="AL10" s="598">
        <v>4.9000000000000004</v>
      </c>
      <c r="AM10" s="599"/>
      <c r="AN10" s="599"/>
      <c r="AO10" s="600"/>
      <c r="AP10" s="590" t="s">
        <v>224</v>
      </c>
      <c r="AQ10" s="591"/>
      <c r="AR10" s="591"/>
      <c r="AS10" s="591"/>
      <c r="AT10" s="591"/>
      <c r="AU10" s="591"/>
      <c r="AV10" s="591"/>
      <c r="AW10" s="591"/>
      <c r="AX10" s="591"/>
      <c r="AY10" s="591"/>
      <c r="AZ10" s="591"/>
      <c r="BA10" s="591"/>
      <c r="BB10" s="591"/>
      <c r="BC10" s="591"/>
      <c r="BD10" s="591"/>
      <c r="BE10" s="591"/>
      <c r="BF10" s="592"/>
      <c r="BG10" s="593">
        <v>46862</v>
      </c>
      <c r="BH10" s="594"/>
      <c r="BI10" s="594"/>
      <c r="BJ10" s="594"/>
      <c r="BK10" s="594"/>
      <c r="BL10" s="594"/>
      <c r="BM10" s="594"/>
      <c r="BN10" s="595"/>
      <c r="BO10" s="596">
        <v>2.4</v>
      </c>
      <c r="BP10" s="596"/>
      <c r="BQ10" s="596"/>
      <c r="BR10" s="596"/>
      <c r="BS10" s="602">
        <v>7822</v>
      </c>
      <c r="BT10" s="594"/>
      <c r="BU10" s="594"/>
      <c r="BV10" s="594"/>
      <c r="BW10" s="594"/>
      <c r="BX10" s="594"/>
      <c r="BY10" s="594"/>
      <c r="BZ10" s="594"/>
      <c r="CA10" s="594"/>
      <c r="CB10" s="603"/>
      <c r="CD10" s="607" t="s">
        <v>225</v>
      </c>
      <c r="CE10" s="608"/>
      <c r="CF10" s="608"/>
      <c r="CG10" s="608"/>
      <c r="CH10" s="608"/>
      <c r="CI10" s="608"/>
      <c r="CJ10" s="608"/>
      <c r="CK10" s="608"/>
      <c r="CL10" s="608"/>
      <c r="CM10" s="608"/>
      <c r="CN10" s="608"/>
      <c r="CO10" s="608"/>
      <c r="CP10" s="608"/>
      <c r="CQ10" s="609"/>
      <c r="CR10" s="593">
        <v>2876</v>
      </c>
      <c r="CS10" s="594"/>
      <c r="CT10" s="594"/>
      <c r="CU10" s="594"/>
      <c r="CV10" s="594"/>
      <c r="CW10" s="594"/>
      <c r="CX10" s="594"/>
      <c r="CY10" s="595"/>
      <c r="CZ10" s="596">
        <v>0</v>
      </c>
      <c r="DA10" s="596"/>
      <c r="DB10" s="596"/>
      <c r="DC10" s="596"/>
      <c r="DD10" s="602" t="s">
        <v>108</v>
      </c>
      <c r="DE10" s="594"/>
      <c r="DF10" s="594"/>
      <c r="DG10" s="594"/>
      <c r="DH10" s="594"/>
      <c r="DI10" s="594"/>
      <c r="DJ10" s="594"/>
      <c r="DK10" s="594"/>
      <c r="DL10" s="594"/>
      <c r="DM10" s="594"/>
      <c r="DN10" s="594"/>
      <c r="DO10" s="594"/>
      <c r="DP10" s="595"/>
      <c r="DQ10" s="602">
        <v>876</v>
      </c>
      <c r="DR10" s="594"/>
      <c r="DS10" s="594"/>
      <c r="DT10" s="594"/>
      <c r="DU10" s="594"/>
      <c r="DV10" s="594"/>
      <c r="DW10" s="594"/>
      <c r="DX10" s="594"/>
      <c r="DY10" s="594"/>
      <c r="DZ10" s="594"/>
      <c r="EA10" s="594"/>
      <c r="EB10" s="594"/>
      <c r="EC10" s="603"/>
    </row>
    <row r="11" spans="2:143" ht="11.25" customHeight="1" x14ac:dyDescent="0.15">
      <c r="B11" s="590" t="s">
        <v>226</v>
      </c>
      <c r="C11" s="591"/>
      <c r="D11" s="591"/>
      <c r="E11" s="591"/>
      <c r="F11" s="591"/>
      <c r="G11" s="591"/>
      <c r="H11" s="591"/>
      <c r="I11" s="591"/>
      <c r="J11" s="591"/>
      <c r="K11" s="591"/>
      <c r="L11" s="591"/>
      <c r="M11" s="591"/>
      <c r="N11" s="591"/>
      <c r="O11" s="591"/>
      <c r="P11" s="591"/>
      <c r="Q11" s="592"/>
      <c r="R11" s="593" t="s">
        <v>108</v>
      </c>
      <c r="S11" s="594"/>
      <c r="T11" s="594"/>
      <c r="U11" s="594"/>
      <c r="V11" s="594"/>
      <c r="W11" s="594"/>
      <c r="X11" s="594"/>
      <c r="Y11" s="595"/>
      <c r="Z11" s="596" t="s">
        <v>108</v>
      </c>
      <c r="AA11" s="596"/>
      <c r="AB11" s="596"/>
      <c r="AC11" s="596"/>
      <c r="AD11" s="597" t="s">
        <v>108</v>
      </c>
      <c r="AE11" s="597"/>
      <c r="AF11" s="597"/>
      <c r="AG11" s="597"/>
      <c r="AH11" s="597"/>
      <c r="AI11" s="597"/>
      <c r="AJ11" s="597"/>
      <c r="AK11" s="597"/>
      <c r="AL11" s="598" t="s">
        <v>108</v>
      </c>
      <c r="AM11" s="599"/>
      <c r="AN11" s="599"/>
      <c r="AO11" s="600"/>
      <c r="AP11" s="590" t="s">
        <v>227</v>
      </c>
      <c r="AQ11" s="591"/>
      <c r="AR11" s="591"/>
      <c r="AS11" s="591"/>
      <c r="AT11" s="591"/>
      <c r="AU11" s="591"/>
      <c r="AV11" s="591"/>
      <c r="AW11" s="591"/>
      <c r="AX11" s="591"/>
      <c r="AY11" s="591"/>
      <c r="AZ11" s="591"/>
      <c r="BA11" s="591"/>
      <c r="BB11" s="591"/>
      <c r="BC11" s="591"/>
      <c r="BD11" s="591"/>
      <c r="BE11" s="591"/>
      <c r="BF11" s="592"/>
      <c r="BG11" s="593">
        <v>78677</v>
      </c>
      <c r="BH11" s="594"/>
      <c r="BI11" s="594"/>
      <c r="BJ11" s="594"/>
      <c r="BK11" s="594"/>
      <c r="BL11" s="594"/>
      <c r="BM11" s="594"/>
      <c r="BN11" s="595"/>
      <c r="BO11" s="596">
        <v>4</v>
      </c>
      <c r="BP11" s="596"/>
      <c r="BQ11" s="596"/>
      <c r="BR11" s="596"/>
      <c r="BS11" s="602">
        <v>15605</v>
      </c>
      <c r="BT11" s="594"/>
      <c r="BU11" s="594"/>
      <c r="BV11" s="594"/>
      <c r="BW11" s="594"/>
      <c r="BX11" s="594"/>
      <c r="BY11" s="594"/>
      <c r="BZ11" s="594"/>
      <c r="CA11" s="594"/>
      <c r="CB11" s="603"/>
      <c r="CD11" s="607" t="s">
        <v>228</v>
      </c>
      <c r="CE11" s="608"/>
      <c r="CF11" s="608"/>
      <c r="CG11" s="608"/>
      <c r="CH11" s="608"/>
      <c r="CI11" s="608"/>
      <c r="CJ11" s="608"/>
      <c r="CK11" s="608"/>
      <c r="CL11" s="608"/>
      <c r="CM11" s="608"/>
      <c r="CN11" s="608"/>
      <c r="CO11" s="608"/>
      <c r="CP11" s="608"/>
      <c r="CQ11" s="609"/>
      <c r="CR11" s="593">
        <v>1522900</v>
      </c>
      <c r="CS11" s="594"/>
      <c r="CT11" s="594"/>
      <c r="CU11" s="594"/>
      <c r="CV11" s="594"/>
      <c r="CW11" s="594"/>
      <c r="CX11" s="594"/>
      <c r="CY11" s="595"/>
      <c r="CZ11" s="596">
        <v>15.8</v>
      </c>
      <c r="DA11" s="596"/>
      <c r="DB11" s="596"/>
      <c r="DC11" s="596"/>
      <c r="DD11" s="602">
        <v>1313058</v>
      </c>
      <c r="DE11" s="594"/>
      <c r="DF11" s="594"/>
      <c r="DG11" s="594"/>
      <c r="DH11" s="594"/>
      <c r="DI11" s="594"/>
      <c r="DJ11" s="594"/>
      <c r="DK11" s="594"/>
      <c r="DL11" s="594"/>
      <c r="DM11" s="594"/>
      <c r="DN11" s="594"/>
      <c r="DO11" s="594"/>
      <c r="DP11" s="595"/>
      <c r="DQ11" s="602">
        <v>270828</v>
      </c>
      <c r="DR11" s="594"/>
      <c r="DS11" s="594"/>
      <c r="DT11" s="594"/>
      <c r="DU11" s="594"/>
      <c r="DV11" s="594"/>
      <c r="DW11" s="594"/>
      <c r="DX11" s="594"/>
      <c r="DY11" s="594"/>
      <c r="DZ11" s="594"/>
      <c r="EA11" s="594"/>
      <c r="EB11" s="594"/>
      <c r="EC11" s="603"/>
    </row>
    <row r="12" spans="2:143" ht="11.25" customHeight="1" x14ac:dyDescent="0.15">
      <c r="B12" s="590" t="s">
        <v>229</v>
      </c>
      <c r="C12" s="591"/>
      <c r="D12" s="591"/>
      <c r="E12" s="591"/>
      <c r="F12" s="591"/>
      <c r="G12" s="591"/>
      <c r="H12" s="591"/>
      <c r="I12" s="591"/>
      <c r="J12" s="591"/>
      <c r="K12" s="591"/>
      <c r="L12" s="591"/>
      <c r="M12" s="591"/>
      <c r="N12" s="591"/>
      <c r="O12" s="591"/>
      <c r="P12" s="591"/>
      <c r="Q12" s="592"/>
      <c r="R12" s="593" t="s">
        <v>108</v>
      </c>
      <c r="S12" s="594"/>
      <c r="T12" s="594"/>
      <c r="U12" s="594"/>
      <c r="V12" s="594"/>
      <c r="W12" s="594"/>
      <c r="X12" s="594"/>
      <c r="Y12" s="595"/>
      <c r="Z12" s="596" t="s">
        <v>108</v>
      </c>
      <c r="AA12" s="596"/>
      <c r="AB12" s="596"/>
      <c r="AC12" s="596"/>
      <c r="AD12" s="597" t="s">
        <v>108</v>
      </c>
      <c r="AE12" s="597"/>
      <c r="AF12" s="597"/>
      <c r="AG12" s="597"/>
      <c r="AH12" s="597"/>
      <c r="AI12" s="597"/>
      <c r="AJ12" s="597"/>
      <c r="AK12" s="597"/>
      <c r="AL12" s="598" t="s">
        <v>108</v>
      </c>
      <c r="AM12" s="599"/>
      <c r="AN12" s="599"/>
      <c r="AO12" s="600"/>
      <c r="AP12" s="590" t="s">
        <v>230</v>
      </c>
      <c r="AQ12" s="591"/>
      <c r="AR12" s="591"/>
      <c r="AS12" s="591"/>
      <c r="AT12" s="591"/>
      <c r="AU12" s="591"/>
      <c r="AV12" s="591"/>
      <c r="AW12" s="591"/>
      <c r="AX12" s="591"/>
      <c r="AY12" s="591"/>
      <c r="AZ12" s="591"/>
      <c r="BA12" s="591"/>
      <c r="BB12" s="591"/>
      <c r="BC12" s="591"/>
      <c r="BD12" s="591"/>
      <c r="BE12" s="591"/>
      <c r="BF12" s="592"/>
      <c r="BG12" s="593">
        <v>775644</v>
      </c>
      <c r="BH12" s="594"/>
      <c r="BI12" s="594"/>
      <c r="BJ12" s="594"/>
      <c r="BK12" s="594"/>
      <c r="BL12" s="594"/>
      <c r="BM12" s="594"/>
      <c r="BN12" s="595"/>
      <c r="BO12" s="596">
        <v>39.200000000000003</v>
      </c>
      <c r="BP12" s="596"/>
      <c r="BQ12" s="596"/>
      <c r="BR12" s="596"/>
      <c r="BS12" s="602" t="s">
        <v>108</v>
      </c>
      <c r="BT12" s="594"/>
      <c r="BU12" s="594"/>
      <c r="BV12" s="594"/>
      <c r="BW12" s="594"/>
      <c r="BX12" s="594"/>
      <c r="BY12" s="594"/>
      <c r="BZ12" s="594"/>
      <c r="CA12" s="594"/>
      <c r="CB12" s="603"/>
      <c r="CD12" s="607" t="s">
        <v>231</v>
      </c>
      <c r="CE12" s="608"/>
      <c r="CF12" s="608"/>
      <c r="CG12" s="608"/>
      <c r="CH12" s="608"/>
      <c r="CI12" s="608"/>
      <c r="CJ12" s="608"/>
      <c r="CK12" s="608"/>
      <c r="CL12" s="608"/>
      <c r="CM12" s="608"/>
      <c r="CN12" s="608"/>
      <c r="CO12" s="608"/>
      <c r="CP12" s="608"/>
      <c r="CQ12" s="609"/>
      <c r="CR12" s="593">
        <v>537861</v>
      </c>
      <c r="CS12" s="594"/>
      <c r="CT12" s="594"/>
      <c r="CU12" s="594"/>
      <c r="CV12" s="594"/>
      <c r="CW12" s="594"/>
      <c r="CX12" s="594"/>
      <c r="CY12" s="595"/>
      <c r="CZ12" s="596">
        <v>5.6</v>
      </c>
      <c r="DA12" s="596"/>
      <c r="DB12" s="596"/>
      <c r="DC12" s="596"/>
      <c r="DD12" s="602">
        <v>224921</v>
      </c>
      <c r="DE12" s="594"/>
      <c r="DF12" s="594"/>
      <c r="DG12" s="594"/>
      <c r="DH12" s="594"/>
      <c r="DI12" s="594"/>
      <c r="DJ12" s="594"/>
      <c r="DK12" s="594"/>
      <c r="DL12" s="594"/>
      <c r="DM12" s="594"/>
      <c r="DN12" s="594"/>
      <c r="DO12" s="594"/>
      <c r="DP12" s="595"/>
      <c r="DQ12" s="602">
        <v>261343</v>
      </c>
      <c r="DR12" s="594"/>
      <c r="DS12" s="594"/>
      <c r="DT12" s="594"/>
      <c r="DU12" s="594"/>
      <c r="DV12" s="594"/>
      <c r="DW12" s="594"/>
      <c r="DX12" s="594"/>
      <c r="DY12" s="594"/>
      <c r="DZ12" s="594"/>
      <c r="EA12" s="594"/>
      <c r="EB12" s="594"/>
      <c r="EC12" s="603"/>
    </row>
    <row r="13" spans="2:143" ht="11.25" customHeight="1" x14ac:dyDescent="0.15">
      <c r="B13" s="590" t="s">
        <v>232</v>
      </c>
      <c r="C13" s="591"/>
      <c r="D13" s="591"/>
      <c r="E13" s="591"/>
      <c r="F13" s="591"/>
      <c r="G13" s="591"/>
      <c r="H13" s="591"/>
      <c r="I13" s="591"/>
      <c r="J13" s="591"/>
      <c r="K13" s="591"/>
      <c r="L13" s="591"/>
      <c r="M13" s="591"/>
      <c r="N13" s="591"/>
      <c r="O13" s="591"/>
      <c r="P13" s="591"/>
      <c r="Q13" s="592"/>
      <c r="R13" s="593">
        <v>22046</v>
      </c>
      <c r="S13" s="594"/>
      <c r="T13" s="594"/>
      <c r="U13" s="594"/>
      <c r="V13" s="594"/>
      <c r="W13" s="594"/>
      <c r="X13" s="594"/>
      <c r="Y13" s="595"/>
      <c r="Z13" s="596">
        <v>0.2</v>
      </c>
      <c r="AA13" s="596"/>
      <c r="AB13" s="596"/>
      <c r="AC13" s="596"/>
      <c r="AD13" s="597">
        <v>22046</v>
      </c>
      <c r="AE13" s="597"/>
      <c r="AF13" s="597"/>
      <c r="AG13" s="597"/>
      <c r="AH13" s="597"/>
      <c r="AI13" s="597"/>
      <c r="AJ13" s="597"/>
      <c r="AK13" s="597"/>
      <c r="AL13" s="598">
        <v>0.4</v>
      </c>
      <c r="AM13" s="599"/>
      <c r="AN13" s="599"/>
      <c r="AO13" s="600"/>
      <c r="AP13" s="590" t="s">
        <v>233</v>
      </c>
      <c r="AQ13" s="591"/>
      <c r="AR13" s="591"/>
      <c r="AS13" s="591"/>
      <c r="AT13" s="591"/>
      <c r="AU13" s="591"/>
      <c r="AV13" s="591"/>
      <c r="AW13" s="591"/>
      <c r="AX13" s="591"/>
      <c r="AY13" s="591"/>
      <c r="AZ13" s="591"/>
      <c r="BA13" s="591"/>
      <c r="BB13" s="591"/>
      <c r="BC13" s="591"/>
      <c r="BD13" s="591"/>
      <c r="BE13" s="591"/>
      <c r="BF13" s="592"/>
      <c r="BG13" s="593">
        <v>766377</v>
      </c>
      <c r="BH13" s="594"/>
      <c r="BI13" s="594"/>
      <c r="BJ13" s="594"/>
      <c r="BK13" s="594"/>
      <c r="BL13" s="594"/>
      <c r="BM13" s="594"/>
      <c r="BN13" s="595"/>
      <c r="BO13" s="596">
        <v>38.700000000000003</v>
      </c>
      <c r="BP13" s="596"/>
      <c r="BQ13" s="596"/>
      <c r="BR13" s="596"/>
      <c r="BS13" s="602" t="s">
        <v>108</v>
      </c>
      <c r="BT13" s="594"/>
      <c r="BU13" s="594"/>
      <c r="BV13" s="594"/>
      <c r="BW13" s="594"/>
      <c r="BX13" s="594"/>
      <c r="BY13" s="594"/>
      <c r="BZ13" s="594"/>
      <c r="CA13" s="594"/>
      <c r="CB13" s="603"/>
      <c r="CD13" s="607" t="s">
        <v>234</v>
      </c>
      <c r="CE13" s="608"/>
      <c r="CF13" s="608"/>
      <c r="CG13" s="608"/>
      <c r="CH13" s="608"/>
      <c r="CI13" s="608"/>
      <c r="CJ13" s="608"/>
      <c r="CK13" s="608"/>
      <c r="CL13" s="608"/>
      <c r="CM13" s="608"/>
      <c r="CN13" s="608"/>
      <c r="CO13" s="608"/>
      <c r="CP13" s="608"/>
      <c r="CQ13" s="609"/>
      <c r="CR13" s="593">
        <v>1146635</v>
      </c>
      <c r="CS13" s="594"/>
      <c r="CT13" s="594"/>
      <c r="CU13" s="594"/>
      <c r="CV13" s="594"/>
      <c r="CW13" s="594"/>
      <c r="CX13" s="594"/>
      <c r="CY13" s="595"/>
      <c r="CZ13" s="596">
        <v>11.9</v>
      </c>
      <c r="DA13" s="596"/>
      <c r="DB13" s="596"/>
      <c r="DC13" s="596"/>
      <c r="DD13" s="602">
        <v>616726</v>
      </c>
      <c r="DE13" s="594"/>
      <c r="DF13" s="594"/>
      <c r="DG13" s="594"/>
      <c r="DH13" s="594"/>
      <c r="DI13" s="594"/>
      <c r="DJ13" s="594"/>
      <c r="DK13" s="594"/>
      <c r="DL13" s="594"/>
      <c r="DM13" s="594"/>
      <c r="DN13" s="594"/>
      <c r="DO13" s="594"/>
      <c r="DP13" s="595"/>
      <c r="DQ13" s="602">
        <v>558187</v>
      </c>
      <c r="DR13" s="594"/>
      <c r="DS13" s="594"/>
      <c r="DT13" s="594"/>
      <c r="DU13" s="594"/>
      <c r="DV13" s="594"/>
      <c r="DW13" s="594"/>
      <c r="DX13" s="594"/>
      <c r="DY13" s="594"/>
      <c r="DZ13" s="594"/>
      <c r="EA13" s="594"/>
      <c r="EB13" s="594"/>
      <c r="EC13" s="603"/>
    </row>
    <row r="14" spans="2:143" ht="11.25" customHeight="1" x14ac:dyDescent="0.15">
      <c r="B14" s="590" t="s">
        <v>235</v>
      </c>
      <c r="C14" s="591"/>
      <c r="D14" s="591"/>
      <c r="E14" s="591"/>
      <c r="F14" s="591"/>
      <c r="G14" s="591"/>
      <c r="H14" s="591"/>
      <c r="I14" s="591"/>
      <c r="J14" s="591"/>
      <c r="K14" s="591"/>
      <c r="L14" s="591"/>
      <c r="M14" s="591"/>
      <c r="N14" s="591"/>
      <c r="O14" s="591"/>
      <c r="P14" s="591"/>
      <c r="Q14" s="592"/>
      <c r="R14" s="593" t="s">
        <v>108</v>
      </c>
      <c r="S14" s="594"/>
      <c r="T14" s="594"/>
      <c r="U14" s="594"/>
      <c r="V14" s="594"/>
      <c r="W14" s="594"/>
      <c r="X14" s="594"/>
      <c r="Y14" s="595"/>
      <c r="Z14" s="596" t="s">
        <v>108</v>
      </c>
      <c r="AA14" s="596"/>
      <c r="AB14" s="596"/>
      <c r="AC14" s="596"/>
      <c r="AD14" s="597" t="s">
        <v>108</v>
      </c>
      <c r="AE14" s="597"/>
      <c r="AF14" s="597"/>
      <c r="AG14" s="597"/>
      <c r="AH14" s="597"/>
      <c r="AI14" s="597"/>
      <c r="AJ14" s="597"/>
      <c r="AK14" s="597"/>
      <c r="AL14" s="598" t="s">
        <v>108</v>
      </c>
      <c r="AM14" s="599"/>
      <c r="AN14" s="599"/>
      <c r="AO14" s="600"/>
      <c r="AP14" s="590" t="s">
        <v>236</v>
      </c>
      <c r="AQ14" s="591"/>
      <c r="AR14" s="591"/>
      <c r="AS14" s="591"/>
      <c r="AT14" s="591"/>
      <c r="AU14" s="591"/>
      <c r="AV14" s="591"/>
      <c r="AW14" s="591"/>
      <c r="AX14" s="591"/>
      <c r="AY14" s="591"/>
      <c r="AZ14" s="591"/>
      <c r="BA14" s="591"/>
      <c r="BB14" s="591"/>
      <c r="BC14" s="591"/>
      <c r="BD14" s="591"/>
      <c r="BE14" s="591"/>
      <c r="BF14" s="592"/>
      <c r="BG14" s="593">
        <v>27240</v>
      </c>
      <c r="BH14" s="594"/>
      <c r="BI14" s="594"/>
      <c r="BJ14" s="594"/>
      <c r="BK14" s="594"/>
      <c r="BL14" s="594"/>
      <c r="BM14" s="594"/>
      <c r="BN14" s="595"/>
      <c r="BO14" s="596">
        <v>1.4</v>
      </c>
      <c r="BP14" s="596"/>
      <c r="BQ14" s="596"/>
      <c r="BR14" s="596"/>
      <c r="BS14" s="602" t="s">
        <v>108</v>
      </c>
      <c r="BT14" s="594"/>
      <c r="BU14" s="594"/>
      <c r="BV14" s="594"/>
      <c r="BW14" s="594"/>
      <c r="BX14" s="594"/>
      <c r="BY14" s="594"/>
      <c r="BZ14" s="594"/>
      <c r="CA14" s="594"/>
      <c r="CB14" s="603"/>
      <c r="CD14" s="607" t="s">
        <v>237</v>
      </c>
      <c r="CE14" s="608"/>
      <c r="CF14" s="608"/>
      <c r="CG14" s="608"/>
      <c r="CH14" s="608"/>
      <c r="CI14" s="608"/>
      <c r="CJ14" s="608"/>
      <c r="CK14" s="608"/>
      <c r="CL14" s="608"/>
      <c r="CM14" s="608"/>
      <c r="CN14" s="608"/>
      <c r="CO14" s="608"/>
      <c r="CP14" s="608"/>
      <c r="CQ14" s="609"/>
      <c r="CR14" s="593">
        <v>404706</v>
      </c>
      <c r="CS14" s="594"/>
      <c r="CT14" s="594"/>
      <c r="CU14" s="594"/>
      <c r="CV14" s="594"/>
      <c r="CW14" s="594"/>
      <c r="CX14" s="594"/>
      <c r="CY14" s="595"/>
      <c r="CZ14" s="596">
        <v>4.2</v>
      </c>
      <c r="DA14" s="596"/>
      <c r="DB14" s="596"/>
      <c r="DC14" s="596"/>
      <c r="DD14" s="602" t="s">
        <v>108</v>
      </c>
      <c r="DE14" s="594"/>
      <c r="DF14" s="594"/>
      <c r="DG14" s="594"/>
      <c r="DH14" s="594"/>
      <c r="DI14" s="594"/>
      <c r="DJ14" s="594"/>
      <c r="DK14" s="594"/>
      <c r="DL14" s="594"/>
      <c r="DM14" s="594"/>
      <c r="DN14" s="594"/>
      <c r="DO14" s="594"/>
      <c r="DP14" s="595"/>
      <c r="DQ14" s="602">
        <v>404406</v>
      </c>
      <c r="DR14" s="594"/>
      <c r="DS14" s="594"/>
      <c r="DT14" s="594"/>
      <c r="DU14" s="594"/>
      <c r="DV14" s="594"/>
      <c r="DW14" s="594"/>
      <c r="DX14" s="594"/>
      <c r="DY14" s="594"/>
      <c r="DZ14" s="594"/>
      <c r="EA14" s="594"/>
      <c r="EB14" s="594"/>
      <c r="EC14" s="603"/>
    </row>
    <row r="15" spans="2:143" ht="11.25" customHeight="1" x14ac:dyDescent="0.15">
      <c r="B15" s="590" t="s">
        <v>238</v>
      </c>
      <c r="C15" s="591"/>
      <c r="D15" s="591"/>
      <c r="E15" s="591"/>
      <c r="F15" s="591"/>
      <c r="G15" s="591"/>
      <c r="H15" s="591"/>
      <c r="I15" s="591"/>
      <c r="J15" s="591"/>
      <c r="K15" s="591"/>
      <c r="L15" s="591"/>
      <c r="M15" s="591"/>
      <c r="N15" s="591"/>
      <c r="O15" s="591"/>
      <c r="P15" s="591"/>
      <c r="Q15" s="592"/>
      <c r="R15" s="593">
        <v>1984</v>
      </c>
      <c r="S15" s="594"/>
      <c r="T15" s="594"/>
      <c r="U15" s="594"/>
      <c r="V15" s="594"/>
      <c r="W15" s="594"/>
      <c r="X15" s="594"/>
      <c r="Y15" s="595"/>
      <c r="Z15" s="596">
        <v>0</v>
      </c>
      <c r="AA15" s="596"/>
      <c r="AB15" s="596"/>
      <c r="AC15" s="596"/>
      <c r="AD15" s="597">
        <v>1984</v>
      </c>
      <c r="AE15" s="597"/>
      <c r="AF15" s="597"/>
      <c r="AG15" s="597"/>
      <c r="AH15" s="597"/>
      <c r="AI15" s="597"/>
      <c r="AJ15" s="597"/>
      <c r="AK15" s="597"/>
      <c r="AL15" s="598">
        <v>0</v>
      </c>
      <c r="AM15" s="599"/>
      <c r="AN15" s="599"/>
      <c r="AO15" s="600"/>
      <c r="AP15" s="590" t="s">
        <v>239</v>
      </c>
      <c r="AQ15" s="591"/>
      <c r="AR15" s="591"/>
      <c r="AS15" s="591"/>
      <c r="AT15" s="591"/>
      <c r="AU15" s="591"/>
      <c r="AV15" s="591"/>
      <c r="AW15" s="591"/>
      <c r="AX15" s="591"/>
      <c r="AY15" s="591"/>
      <c r="AZ15" s="591"/>
      <c r="BA15" s="591"/>
      <c r="BB15" s="591"/>
      <c r="BC15" s="591"/>
      <c r="BD15" s="591"/>
      <c r="BE15" s="591"/>
      <c r="BF15" s="592"/>
      <c r="BG15" s="593">
        <v>133888</v>
      </c>
      <c r="BH15" s="594"/>
      <c r="BI15" s="594"/>
      <c r="BJ15" s="594"/>
      <c r="BK15" s="594"/>
      <c r="BL15" s="594"/>
      <c r="BM15" s="594"/>
      <c r="BN15" s="595"/>
      <c r="BO15" s="596">
        <v>6.8</v>
      </c>
      <c r="BP15" s="596"/>
      <c r="BQ15" s="596"/>
      <c r="BR15" s="596"/>
      <c r="BS15" s="602" t="s">
        <v>108</v>
      </c>
      <c r="BT15" s="594"/>
      <c r="BU15" s="594"/>
      <c r="BV15" s="594"/>
      <c r="BW15" s="594"/>
      <c r="BX15" s="594"/>
      <c r="BY15" s="594"/>
      <c r="BZ15" s="594"/>
      <c r="CA15" s="594"/>
      <c r="CB15" s="603"/>
      <c r="CD15" s="607" t="s">
        <v>240</v>
      </c>
      <c r="CE15" s="608"/>
      <c r="CF15" s="608"/>
      <c r="CG15" s="608"/>
      <c r="CH15" s="608"/>
      <c r="CI15" s="608"/>
      <c r="CJ15" s="608"/>
      <c r="CK15" s="608"/>
      <c r="CL15" s="608"/>
      <c r="CM15" s="608"/>
      <c r="CN15" s="608"/>
      <c r="CO15" s="608"/>
      <c r="CP15" s="608"/>
      <c r="CQ15" s="609"/>
      <c r="CR15" s="593">
        <v>876273</v>
      </c>
      <c r="CS15" s="594"/>
      <c r="CT15" s="594"/>
      <c r="CU15" s="594"/>
      <c r="CV15" s="594"/>
      <c r="CW15" s="594"/>
      <c r="CX15" s="594"/>
      <c r="CY15" s="595"/>
      <c r="CZ15" s="596">
        <v>9.1</v>
      </c>
      <c r="DA15" s="596"/>
      <c r="DB15" s="596"/>
      <c r="DC15" s="596"/>
      <c r="DD15" s="602">
        <v>69173</v>
      </c>
      <c r="DE15" s="594"/>
      <c r="DF15" s="594"/>
      <c r="DG15" s="594"/>
      <c r="DH15" s="594"/>
      <c r="DI15" s="594"/>
      <c r="DJ15" s="594"/>
      <c r="DK15" s="594"/>
      <c r="DL15" s="594"/>
      <c r="DM15" s="594"/>
      <c r="DN15" s="594"/>
      <c r="DO15" s="594"/>
      <c r="DP15" s="595"/>
      <c r="DQ15" s="602">
        <v>814495</v>
      </c>
      <c r="DR15" s="594"/>
      <c r="DS15" s="594"/>
      <c r="DT15" s="594"/>
      <c r="DU15" s="594"/>
      <c r="DV15" s="594"/>
      <c r="DW15" s="594"/>
      <c r="DX15" s="594"/>
      <c r="DY15" s="594"/>
      <c r="DZ15" s="594"/>
      <c r="EA15" s="594"/>
      <c r="EB15" s="594"/>
      <c r="EC15" s="603"/>
    </row>
    <row r="16" spans="2:143" ht="11.25" customHeight="1" x14ac:dyDescent="0.15">
      <c r="B16" s="590" t="s">
        <v>241</v>
      </c>
      <c r="C16" s="591"/>
      <c r="D16" s="591"/>
      <c r="E16" s="591"/>
      <c r="F16" s="591"/>
      <c r="G16" s="591"/>
      <c r="H16" s="591"/>
      <c r="I16" s="591"/>
      <c r="J16" s="591"/>
      <c r="K16" s="591"/>
      <c r="L16" s="591"/>
      <c r="M16" s="591"/>
      <c r="N16" s="591"/>
      <c r="O16" s="591"/>
      <c r="P16" s="591"/>
      <c r="Q16" s="592"/>
      <c r="R16" s="593">
        <v>3461803</v>
      </c>
      <c r="S16" s="594"/>
      <c r="T16" s="594"/>
      <c r="U16" s="594"/>
      <c r="V16" s="594"/>
      <c r="W16" s="594"/>
      <c r="X16" s="594"/>
      <c r="Y16" s="595"/>
      <c r="Z16" s="596">
        <v>35</v>
      </c>
      <c r="AA16" s="596"/>
      <c r="AB16" s="596"/>
      <c r="AC16" s="596"/>
      <c r="AD16" s="597">
        <v>3160296</v>
      </c>
      <c r="AE16" s="597"/>
      <c r="AF16" s="597"/>
      <c r="AG16" s="597"/>
      <c r="AH16" s="597"/>
      <c r="AI16" s="597"/>
      <c r="AJ16" s="597"/>
      <c r="AK16" s="597"/>
      <c r="AL16" s="598">
        <v>56.9</v>
      </c>
      <c r="AM16" s="599"/>
      <c r="AN16" s="599"/>
      <c r="AO16" s="600"/>
      <c r="AP16" s="590" t="s">
        <v>242</v>
      </c>
      <c r="AQ16" s="591"/>
      <c r="AR16" s="591"/>
      <c r="AS16" s="591"/>
      <c r="AT16" s="591"/>
      <c r="AU16" s="591"/>
      <c r="AV16" s="591"/>
      <c r="AW16" s="591"/>
      <c r="AX16" s="591"/>
      <c r="AY16" s="591"/>
      <c r="AZ16" s="591"/>
      <c r="BA16" s="591"/>
      <c r="BB16" s="591"/>
      <c r="BC16" s="591"/>
      <c r="BD16" s="591"/>
      <c r="BE16" s="591"/>
      <c r="BF16" s="592"/>
      <c r="BG16" s="593" t="s">
        <v>108</v>
      </c>
      <c r="BH16" s="594"/>
      <c r="BI16" s="594"/>
      <c r="BJ16" s="594"/>
      <c r="BK16" s="594"/>
      <c r="BL16" s="594"/>
      <c r="BM16" s="594"/>
      <c r="BN16" s="595"/>
      <c r="BO16" s="596" t="s">
        <v>108</v>
      </c>
      <c r="BP16" s="596"/>
      <c r="BQ16" s="596"/>
      <c r="BR16" s="596"/>
      <c r="BS16" s="602" t="s">
        <v>108</v>
      </c>
      <c r="BT16" s="594"/>
      <c r="BU16" s="594"/>
      <c r="BV16" s="594"/>
      <c r="BW16" s="594"/>
      <c r="BX16" s="594"/>
      <c r="BY16" s="594"/>
      <c r="BZ16" s="594"/>
      <c r="CA16" s="594"/>
      <c r="CB16" s="603"/>
      <c r="CD16" s="607" t="s">
        <v>243</v>
      </c>
      <c r="CE16" s="608"/>
      <c r="CF16" s="608"/>
      <c r="CG16" s="608"/>
      <c r="CH16" s="608"/>
      <c r="CI16" s="608"/>
      <c r="CJ16" s="608"/>
      <c r="CK16" s="608"/>
      <c r="CL16" s="608"/>
      <c r="CM16" s="608"/>
      <c r="CN16" s="608"/>
      <c r="CO16" s="608"/>
      <c r="CP16" s="608"/>
      <c r="CQ16" s="609"/>
      <c r="CR16" s="593">
        <v>22230</v>
      </c>
      <c r="CS16" s="594"/>
      <c r="CT16" s="594"/>
      <c r="CU16" s="594"/>
      <c r="CV16" s="594"/>
      <c r="CW16" s="594"/>
      <c r="CX16" s="594"/>
      <c r="CY16" s="595"/>
      <c r="CZ16" s="596">
        <v>0.2</v>
      </c>
      <c r="DA16" s="596"/>
      <c r="DB16" s="596"/>
      <c r="DC16" s="596"/>
      <c r="DD16" s="602" t="s">
        <v>108</v>
      </c>
      <c r="DE16" s="594"/>
      <c r="DF16" s="594"/>
      <c r="DG16" s="594"/>
      <c r="DH16" s="594"/>
      <c r="DI16" s="594"/>
      <c r="DJ16" s="594"/>
      <c r="DK16" s="594"/>
      <c r="DL16" s="594"/>
      <c r="DM16" s="594"/>
      <c r="DN16" s="594"/>
      <c r="DO16" s="594"/>
      <c r="DP16" s="595"/>
      <c r="DQ16" s="602">
        <v>11730</v>
      </c>
      <c r="DR16" s="594"/>
      <c r="DS16" s="594"/>
      <c r="DT16" s="594"/>
      <c r="DU16" s="594"/>
      <c r="DV16" s="594"/>
      <c r="DW16" s="594"/>
      <c r="DX16" s="594"/>
      <c r="DY16" s="594"/>
      <c r="DZ16" s="594"/>
      <c r="EA16" s="594"/>
      <c r="EB16" s="594"/>
      <c r="EC16" s="603"/>
    </row>
    <row r="17" spans="2:133" ht="11.25" customHeight="1" x14ac:dyDescent="0.15">
      <c r="B17" s="590" t="s">
        <v>244</v>
      </c>
      <c r="C17" s="591"/>
      <c r="D17" s="591"/>
      <c r="E17" s="591"/>
      <c r="F17" s="591"/>
      <c r="G17" s="591"/>
      <c r="H17" s="591"/>
      <c r="I17" s="591"/>
      <c r="J17" s="591"/>
      <c r="K17" s="591"/>
      <c r="L17" s="591"/>
      <c r="M17" s="591"/>
      <c r="N17" s="591"/>
      <c r="O17" s="591"/>
      <c r="P17" s="591"/>
      <c r="Q17" s="592"/>
      <c r="R17" s="593">
        <v>3160296</v>
      </c>
      <c r="S17" s="594"/>
      <c r="T17" s="594"/>
      <c r="U17" s="594"/>
      <c r="V17" s="594"/>
      <c r="W17" s="594"/>
      <c r="X17" s="594"/>
      <c r="Y17" s="595"/>
      <c r="Z17" s="596">
        <v>32</v>
      </c>
      <c r="AA17" s="596"/>
      <c r="AB17" s="596"/>
      <c r="AC17" s="596"/>
      <c r="AD17" s="597">
        <v>3160296</v>
      </c>
      <c r="AE17" s="597"/>
      <c r="AF17" s="597"/>
      <c r="AG17" s="597"/>
      <c r="AH17" s="597"/>
      <c r="AI17" s="597"/>
      <c r="AJ17" s="597"/>
      <c r="AK17" s="597"/>
      <c r="AL17" s="598">
        <v>56.9</v>
      </c>
      <c r="AM17" s="599"/>
      <c r="AN17" s="599"/>
      <c r="AO17" s="600"/>
      <c r="AP17" s="590" t="s">
        <v>245</v>
      </c>
      <c r="AQ17" s="591"/>
      <c r="AR17" s="591"/>
      <c r="AS17" s="591"/>
      <c r="AT17" s="591"/>
      <c r="AU17" s="591"/>
      <c r="AV17" s="591"/>
      <c r="AW17" s="591"/>
      <c r="AX17" s="591"/>
      <c r="AY17" s="591"/>
      <c r="AZ17" s="591"/>
      <c r="BA17" s="591"/>
      <c r="BB17" s="591"/>
      <c r="BC17" s="591"/>
      <c r="BD17" s="591"/>
      <c r="BE17" s="591"/>
      <c r="BF17" s="592"/>
      <c r="BG17" s="593" t="s">
        <v>108</v>
      </c>
      <c r="BH17" s="594"/>
      <c r="BI17" s="594"/>
      <c r="BJ17" s="594"/>
      <c r="BK17" s="594"/>
      <c r="BL17" s="594"/>
      <c r="BM17" s="594"/>
      <c r="BN17" s="595"/>
      <c r="BO17" s="596" t="s">
        <v>108</v>
      </c>
      <c r="BP17" s="596"/>
      <c r="BQ17" s="596"/>
      <c r="BR17" s="596"/>
      <c r="BS17" s="602" t="s">
        <v>108</v>
      </c>
      <c r="BT17" s="594"/>
      <c r="BU17" s="594"/>
      <c r="BV17" s="594"/>
      <c r="BW17" s="594"/>
      <c r="BX17" s="594"/>
      <c r="BY17" s="594"/>
      <c r="BZ17" s="594"/>
      <c r="CA17" s="594"/>
      <c r="CB17" s="603"/>
      <c r="CD17" s="607" t="s">
        <v>246</v>
      </c>
      <c r="CE17" s="608"/>
      <c r="CF17" s="608"/>
      <c r="CG17" s="608"/>
      <c r="CH17" s="608"/>
      <c r="CI17" s="608"/>
      <c r="CJ17" s="608"/>
      <c r="CK17" s="608"/>
      <c r="CL17" s="608"/>
      <c r="CM17" s="608"/>
      <c r="CN17" s="608"/>
      <c r="CO17" s="608"/>
      <c r="CP17" s="608"/>
      <c r="CQ17" s="609"/>
      <c r="CR17" s="593">
        <v>1225515</v>
      </c>
      <c r="CS17" s="594"/>
      <c r="CT17" s="594"/>
      <c r="CU17" s="594"/>
      <c r="CV17" s="594"/>
      <c r="CW17" s="594"/>
      <c r="CX17" s="594"/>
      <c r="CY17" s="595"/>
      <c r="CZ17" s="596">
        <v>12.7</v>
      </c>
      <c r="DA17" s="596"/>
      <c r="DB17" s="596"/>
      <c r="DC17" s="596"/>
      <c r="DD17" s="602" t="s">
        <v>108</v>
      </c>
      <c r="DE17" s="594"/>
      <c r="DF17" s="594"/>
      <c r="DG17" s="594"/>
      <c r="DH17" s="594"/>
      <c r="DI17" s="594"/>
      <c r="DJ17" s="594"/>
      <c r="DK17" s="594"/>
      <c r="DL17" s="594"/>
      <c r="DM17" s="594"/>
      <c r="DN17" s="594"/>
      <c r="DO17" s="594"/>
      <c r="DP17" s="595"/>
      <c r="DQ17" s="602">
        <v>1105115</v>
      </c>
      <c r="DR17" s="594"/>
      <c r="DS17" s="594"/>
      <c r="DT17" s="594"/>
      <c r="DU17" s="594"/>
      <c r="DV17" s="594"/>
      <c r="DW17" s="594"/>
      <c r="DX17" s="594"/>
      <c r="DY17" s="594"/>
      <c r="DZ17" s="594"/>
      <c r="EA17" s="594"/>
      <c r="EB17" s="594"/>
      <c r="EC17" s="603"/>
    </row>
    <row r="18" spans="2:133" ht="11.25" customHeight="1" x14ac:dyDescent="0.15">
      <c r="B18" s="590" t="s">
        <v>247</v>
      </c>
      <c r="C18" s="591"/>
      <c r="D18" s="591"/>
      <c r="E18" s="591"/>
      <c r="F18" s="591"/>
      <c r="G18" s="591"/>
      <c r="H18" s="591"/>
      <c r="I18" s="591"/>
      <c r="J18" s="591"/>
      <c r="K18" s="591"/>
      <c r="L18" s="591"/>
      <c r="M18" s="591"/>
      <c r="N18" s="591"/>
      <c r="O18" s="591"/>
      <c r="P18" s="591"/>
      <c r="Q18" s="592"/>
      <c r="R18" s="593">
        <v>301507</v>
      </c>
      <c r="S18" s="594"/>
      <c r="T18" s="594"/>
      <c r="U18" s="594"/>
      <c r="V18" s="594"/>
      <c r="W18" s="594"/>
      <c r="X18" s="594"/>
      <c r="Y18" s="595"/>
      <c r="Z18" s="596">
        <v>3</v>
      </c>
      <c r="AA18" s="596"/>
      <c r="AB18" s="596"/>
      <c r="AC18" s="596"/>
      <c r="AD18" s="597" t="s">
        <v>108</v>
      </c>
      <c r="AE18" s="597"/>
      <c r="AF18" s="597"/>
      <c r="AG18" s="597"/>
      <c r="AH18" s="597"/>
      <c r="AI18" s="597"/>
      <c r="AJ18" s="597"/>
      <c r="AK18" s="597"/>
      <c r="AL18" s="598" t="s">
        <v>108</v>
      </c>
      <c r="AM18" s="599"/>
      <c r="AN18" s="599"/>
      <c r="AO18" s="600"/>
      <c r="AP18" s="590" t="s">
        <v>248</v>
      </c>
      <c r="AQ18" s="591"/>
      <c r="AR18" s="591"/>
      <c r="AS18" s="591"/>
      <c r="AT18" s="591"/>
      <c r="AU18" s="591"/>
      <c r="AV18" s="591"/>
      <c r="AW18" s="591"/>
      <c r="AX18" s="591"/>
      <c r="AY18" s="591"/>
      <c r="AZ18" s="591"/>
      <c r="BA18" s="591"/>
      <c r="BB18" s="591"/>
      <c r="BC18" s="591"/>
      <c r="BD18" s="591"/>
      <c r="BE18" s="591"/>
      <c r="BF18" s="592"/>
      <c r="BG18" s="593" t="s">
        <v>108</v>
      </c>
      <c r="BH18" s="594"/>
      <c r="BI18" s="594"/>
      <c r="BJ18" s="594"/>
      <c r="BK18" s="594"/>
      <c r="BL18" s="594"/>
      <c r="BM18" s="594"/>
      <c r="BN18" s="595"/>
      <c r="BO18" s="596" t="s">
        <v>108</v>
      </c>
      <c r="BP18" s="596"/>
      <c r="BQ18" s="596"/>
      <c r="BR18" s="596"/>
      <c r="BS18" s="602" t="s">
        <v>108</v>
      </c>
      <c r="BT18" s="594"/>
      <c r="BU18" s="594"/>
      <c r="BV18" s="594"/>
      <c r="BW18" s="594"/>
      <c r="BX18" s="594"/>
      <c r="BY18" s="594"/>
      <c r="BZ18" s="594"/>
      <c r="CA18" s="594"/>
      <c r="CB18" s="603"/>
      <c r="CD18" s="607" t="s">
        <v>249</v>
      </c>
      <c r="CE18" s="608"/>
      <c r="CF18" s="608"/>
      <c r="CG18" s="608"/>
      <c r="CH18" s="608"/>
      <c r="CI18" s="608"/>
      <c r="CJ18" s="608"/>
      <c r="CK18" s="608"/>
      <c r="CL18" s="608"/>
      <c r="CM18" s="608"/>
      <c r="CN18" s="608"/>
      <c r="CO18" s="608"/>
      <c r="CP18" s="608"/>
      <c r="CQ18" s="609"/>
      <c r="CR18" s="593" t="s">
        <v>108</v>
      </c>
      <c r="CS18" s="594"/>
      <c r="CT18" s="594"/>
      <c r="CU18" s="594"/>
      <c r="CV18" s="594"/>
      <c r="CW18" s="594"/>
      <c r="CX18" s="594"/>
      <c r="CY18" s="595"/>
      <c r="CZ18" s="596" t="s">
        <v>108</v>
      </c>
      <c r="DA18" s="596"/>
      <c r="DB18" s="596"/>
      <c r="DC18" s="596"/>
      <c r="DD18" s="602" t="s">
        <v>108</v>
      </c>
      <c r="DE18" s="594"/>
      <c r="DF18" s="594"/>
      <c r="DG18" s="594"/>
      <c r="DH18" s="594"/>
      <c r="DI18" s="594"/>
      <c r="DJ18" s="594"/>
      <c r="DK18" s="594"/>
      <c r="DL18" s="594"/>
      <c r="DM18" s="594"/>
      <c r="DN18" s="594"/>
      <c r="DO18" s="594"/>
      <c r="DP18" s="595"/>
      <c r="DQ18" s="602" t="s">
        <v>108</v>
      </c>
      <c r="DR18" s="594"/>
      <c r="DS18" s="594"/>
      <c r="DT18" s="594"/>
      <c r="DU18" s="594"/>
      <c r="DV18" s="594"/>
      <c r="DW18" s="594"/>
      <c r="DX18" s="594"/>
      <c r="DY18" s="594"/>
      <c r="DZ18" s="594"/>
      <c r="EA18" s="594"/>
      <c r="EB18" s="594"/>
      <c r="EC18" s="603"/>
    </row>
    <row r="19" spans="2:133" ht="11.25" customHeight="1" x14ac:dyDescent="0.15">
      <c r="B19" s="590" t="s">
        <v>250</v>
      </c>
      <c r="C19" s="591"/>
      <c r="D19" s="591"/>
      <c r="E19" s="591"/>
      <c r="F19" s="591"/>
      <c r="G19" s="591"/>
      <c r="H19" s="591"/>
      <c r="I19" s="591"/>
      <c r="J19" s="591"/>
      <c r="K19" s="591"/>
      <c r="L19" s="591"/>
      <c r="M19" s="591"/>
      <c r="N19" s="591"/>
      <c r="O19" s="591"/>
      <c r="P19" s="591"/>
      <c r="Q19" s="592"/>
      <c r="R19" s="593" t="s">
        <v>108</v>
      </c>
      <c r="S19" s="594"/>
      <c r="T19" s="594"/>
      <c r="U19" s="594"/>
      <c r="V19" s="594"/>
      <c r="W19" s="594"/>
      <c r="X19" s="594"/>
      <c r="Y19" s="595"/>
      <c r="Z19" s="596" t="s">
        <v>108</v>
      </c>
      <c r="AA19" s="596"/>
      <c r="AB19" s="596"/>
      <c r="AC19" s="596"/>
      <c r="AD19" s="597" t="s">
        <v>108</v>
      </c>
      <c r="AE19" s="597"/>
      <c r="AF19" s="597"/>
      <c r="AG19" s="597"/>
      <c r="AH19" s="597"/>
      <c r="AI19" s="597"/>
      <c r="AJ19" s="597"/>
      <c r="AK19" s="597"/>
      <c r="AL19" s="598" t="s">
        <v>108</v>
      </c>
      <c r="AM19" s="599"/>
      <c r="AN19" s="599"/>
      <c r="AO19" s="600"/>
      <c r="AP19" s="590" t="s">
        <v>251</v>
      </c>
      <c r="AQ19" s="591"/>
      <c r="AR19" s="591"/>
      <c r="AS19" s="591"/>
      <c r="AT19" s="591"/>
      <c r="AU19" s="591"/>
      <c r="AV19" s="591"/>
      <c r="AW19" s="591"/>
      <c r="AX19" s="591"/>
      <c r="AY19" s="591"/>
      <c r="AZ19" s="591"/>
      <c r="BA19" s="591"/>
      <c r="BB19" s="591"/>
      <c r="BC19" s="591"/>
      <c r="BD19" s="591"/>
      <c r="BE19" s="591"/>
      <c r="BF19" s="592"/>
      <c r="BG19" s="593">
        <v>118257</v>
      </c>
      <c r="BH19" s="594"/>
      <c r="BI19" s="594"/>
      <c r="BJ19" s="594"/>
      <c r="BK19" s="594"/>
      <c r="BL19" s="594"/>
      <c r="BM19" s="594"/>
      <c r="BN19" s="595"/>
      <c r="BO19" s="596">
        <v>6</v>
      </c>
      <c r="BP19" s="596"/>
      <c r="BQ19" s="596"/>
      <c r="BR19" s="596"/>
      <c r="BS19" s="602" t="s">
        <v>108</v>
      </c>
      <c r="BT19" s="594"/>
      <c r="BU19" s="594"/>
      <c r="BV19" s="594"/>
      <c r="BW19" s="594"/>
      <c r="BX19" s="594"/>
      <c r="BY19" s="594"/>
      <c r="BZ19" s="594"/>
      <c r="CA19" s="594"/>
      <c r="CB19" s="603"/>
      <c r="CD19" s="607" t="s">
        <v>252</v>
      </c>
      <c r="CE19" s="608"/>
      <c r="CF19" s="608"/>
      <c r="CG19" s="608"/>
      <c r="CH19" s="608"/>
      <c r="CI19" s="608"/>
      <c r="CJ19" s="608"/>
      <c r="CK19" s="608"/>
      <c r="CL19" s="608"/>
      <c r="CM19" s="608"/>
      <c r="CN19" s="608"/>
      <c r="CO19" s="608"/>
      <c r="CP19" s="608"/>
      <c r="CQ19" s="609"/>
      <c r="CR19" s="593" t="s">
        <v>108</v>
      </c>
      <c r="CS19" s="594"/>
      <c r="CT19" s="594"/>
      <c r="CU19" s="594"/>
      <c r="CV19" s="594"/>
      <c r="CW19" s="594"/>
      <c r="CX19" s="594"/>
      <c r="CY19" s="595"/>
      <c r="CZ19" s="596" t="s">
        <v>108</v>
      </c>
      <c r="DA19" s="596"/>
      <c r="DB19" s="596"/>
      <c r="DC19" s="596"/>
      <c r="DD19" s="602" t="s">
        <v>108</v>
      </c>
      <c r="DE19" s="594"/>
      <c r="DF19" s="594"/>
      <c r="DG19" s="594"/>
      <c r="DH19" s="594"/>
      <c r="DI19" s="594"/>
      <c r="DJ19" s="594"/>
      <c r="DK19" s="594"/>
      <c r="DL19" s="594"/>
      <c r="DM19" s="594"/>
      <c r="DN19" s="594"/>
      <c r="DO19" s="594"/>
      <c r="DP19" s="595"/>
      <c r="DQ19" s="602" t="s">
        <v>108</v>
      </c>
      <c r="DR19" s="594"/>
      <c r="DS19" s="594"/>
      <c r="DT19" s="594"/>
      <c r="DU19" s="594"/>
      <c r="DV19" s="594"/>
      <c r="DW19" s="594"/>
      <c r="DX19" s="594"/>
      <c r="DY19" s="594"/>
      <c r="DZ19" s="594"/>
      <c r="EA19" s="594"/>
      <c r="EB19" s="594"/>
      <c r="EC19" s="603"/>
    </row>
    <row r="20" spans="2:133" ht="11.25" customHeight="1" x14ac:dyDescent="0.15">
      <c r="B20" s="590" t="s">
        <v>253</v>
      </c>
      <c r="C20" s="591"/>
      <c r="D20" s="591"/>
      <c r="E20" s="591"/>
      <c r="F20" s="591"/>
      <c r="G20" s="591"/>
      <c r="H20" s="591"/>
      <c r="I20" s="591"/>
      <c r="J20" s="591"/>
      <c r="K20" s="591"/>
      <c r="L20" s="591"/>
      <c r="M20" s="591"/>
      <c r="N20" s="591"/>
      <c r="O20" s="591"/>
      <c r="P20" s="591"/>
      <c r="Q20" s="592"/>
      <c r="R20" s="593">
        <v>5895656</v>
      </c>
      <c r="S20" s="594"/>
      <c r="T20" s="594"/>
      <c r="U20" s="594"/>
      <c r="V20" s="594"/>
      <c r="W20" s="594"/>
      <c r="X20" s="594"/>
      <c r="Y20" s="595"/>
      <c r="Z20" s="596">
        <v>59.6</v>
      </c>
      <c r="AA20" s="596"/>
      <c r="AB20" s="596"/>
      <c r="AC20" s="596"/>
      <c r="AD20" s="597">
        <v>5537952</v>
      </c>
      <c r="AE20" s="597"/>
      <c r="AF20" s="597"/>
      <c r="AG20" s="597"/>
      <c r="AH20" s="597"/>
      <c r="AI20" s="597"/>
      <c r="AJ20" s="597"/>
      <c r="AK20" s="597"/>
      <c r="AL20" s="598">
        <v>99.7</v>
      </c>
      <c r="AM20" s="599"/>
      <c r="AN20" s="599"/>
      <c r="AO20" s="600"/>
      <c r="AP20" s="590" t="s">
        <v>254</v>
      </c>
      <c r="AQ20" s="591"/>
      <c r="AR20" s="591"/>
      <c r="AS20" s="591"/>
      <c r="AT20" s="591"/>
      <c r="AU20" s="591"/>
      <c r="AV20" s="591"/>
      <c r="AW20" s="591"/>
      <c r="AX20" s="591"/>
      <c r="AY20" s="591"/>
      <c r="AZ20" s="591"/>
      <c r="BA20" s="591"/>
      <c r="BB20" s="591"/>
      <c r="BC20" s="591"/>
      <c r="BD20" s="591"/>
      <c r="BE20" s="591"/>
      <c r="BF20" s="592"/>
      <c r="BG20" s="593">
        <v>118257</v>
      </c>
      <c r="BH20" s="594"/>
      <c r="BI20" s="594"/>
      <c r="BJ20" s="594"/>
      <c r="BK20" s="594"/>
      <c r="BL20" s="594"/>
      <c r="BM20" s="594"/>
      <c r="BN20" s="595"/>
      <c r="BO20" s="596">
        <v>6</v>
      </c>
      <c r="BP20" s="596"/>
      <c r="BQ20" s="596"/>
      <c r="BR20" s="596"/>
      <c r="BS20" s="602" t="s">
        <v>108</v>
      </c>
      <c r="BT20" s="594"/>
      <c r="BU20" s="594"/>
      <c r="BV20" s="594"/>
      <c r="BW20" s="594"/>
      <c r="BX20" s="594"/>
      <c r="BY20" s="594"/>
      <c r="BZ20" s="594"/>
      <c r="CA20" s="594"/>
      <c r="CB20" s="603"/>
      <c r="CD20" s="607" t="s">
        <v>255</v>
      </c>
      <c r="CE20" s="608"/>
      <c r="CF20" s="608"/>
      <c r="CG20" s="608"/>
      <c r="CH20" s="608"/>
      <c r="CI20" s="608"/>
      <c r="CJ20" s="608"/>
      <c r="CK20" s="608"/>
      <c r="CL20" s="608"/>
      <c r="CM20" s="608"/>
      <c r="CN20" s="608"/>
      <c r="CO20" s="608"/>
      <c r="CP20" s="608"/>
      <c r="CQ20" s="609"/>
      <c r="CR20" s="593">
        <v>9655352</v>
      </c>
      <c r="CS20" s="594"/>
      <c r="CT20" s="594"/>
      <c r="CU20" s="594"/>
      <c r="CV20" s="594"/>
      <c r="CW20" s="594"/>
      <c r="CX20" s="594"/>
      <c r="CY20" s="595"/>
      <c r="CZ20" s="596">
        <v>100</v>
      </c>
      <c r="DA20" s="596"/>
      <c r="DB20" s="596"/>
      <c r="DC20" s="596"/>
      <c r="DD20" s="602">
        <v>2504224</v>
      </c>
      <c r="DE20" s="594"/>
      <c r="DF20" s="594"/>
      <c r="DG20" s="594"/>
      <c r="DH20" s="594"/>
      <c r="DI20" s="594"/>
      <c r="DJ20" s="594"/>
      <c r="DK20" s="594"/>
      <c r="DL20" s="594"/>
      <c r="DM20" s="594"/>
      <c r="DN20" s="594"/>
      <c r="DO20" s="594"/>
      <c r="DP20" s="595"/>
      <c r="DQ20" s="602">
        <v>6401043</v>
      </c>
      <c r="DR20" s="594"/>
      <c r="DS20" s="594"/>
      <c r="DT20" s="594"/>
      <c r="DU20" s="594"/>
      <c r="DV20" s="594"/>
      <c r="DW20" s="594"/>
      <c r="DX20" s="594"/>
      <c r="DY20" s="594"/>
      <c r="DZ20" s="594"/>
      <c r="EA20" s="594"/>
      <c r="EB20" s="594"/>
      <c r="EC20" s="603"/>
    </row>
    <row r="21" spans="2:133" ht="11.25" customHeight="1" x14ac:dyDescent="0.15">
      <c r="B21" s="590" t="s">
        <v>256</v>
      </c>
      <c r="C21" s="591"/>
      <c r="D21" s="591"/>
      <c r="E21" s="591"/>
      <c r="F21" s="591"/>
      <c r="G21" s="591"/>
      <c r="H21" s="591"/>
      <c r="I21" s="591"/>
      <c r="J21" s="591"/>
      <c r="K21" s="591"/>
      <c r="L21" s="591"/>
      <c r="M21" s="591"/>
      <c r="N21" s="591"/>
      <c r="O21" s="591"/>
      <c r="P21" s="591"/>
      <c r="Q21" s="592"/>
      <c r="R21" s="593">
        <v>1906</v>
      </c>
      <c r="S21" s="594"/>
      <c r="T21" s="594"/>
      <c r="U21" s="594"/>
      <c r="V21" s="594"/>
      <c r="W21" s="594"/>
      <c r="X21" s="594"/>
      <c r="Y21" s="595"/>
      <c r="Z21" s="596">
        <v>0</v>
      </c>
      <c r="AA21" s="596"/>
      <c r="AB21" s="596"/>
      <c r="AC21" s="596"/>
      <c r="AD21" s="597">
        <v>1906</v>
      </c>
      <c r="AE21" s="597"/>
      <c r="AF21" s="597"/>
      <c r="AG21" s="597"/>
      <c r="AH21" s="597"/>
      <c r="AI21" s="597"/>
      <c r="AJ21" s="597"/>
      <c r="AK21" s="597"/>
      <c r="AL21" s="598">
        <v>0</v>
      </c>
      <c r="AM21" s="599"/>
      <c r="AN21" s="599"/>
      <c r="AO21" s="600"/>
      <c r="AP21" s="610" t="s">
        <v>257</v>
      </c>
      <c r="AQ21" s="611"/>
      <c r="AR21" s="611"/>
      <c r="AS21" s="611"/>
      <c r="AT21" s="611"/>
      <c r="AU21" s="611"/>
      <c r="AV21" s="611"/>
      <c r="AW21" s="611"/>
      <c r="AX21" s="611"/>
      <c r="AY21" s="611"/>
      <c r="AZ21" s="611"/>
      <c r="BA21" s="611"/>
      <c r="BB21" s="611"/>
      <c r="BC21" s="611"/>
      <c r="BD21" s="611"/>
      <c r="BE21" s="611"/>
      <c r="BF21" s="612"/>
      <c r="BG21" s="593">
        <v>62060</v>
      </c>
      <c r="BH21" s="594"/>
      <c r="BI21" s="594"/>
      <c r="BJ21" s="594"/>
      <c r="BK21" s="594"/>
      <c r="BL21" s="594"/>
      <c r="BM21" s="594"/>
      <c r="BN21" s="595"/>
      <c r="BO21" s="596">
        <v>3.1</v>
      </c>
      <c r="BP21" s="596"/>
      <c r="BQ21" s="596"/>
      <c r="BR21" s="596"/>
      <c r="BS21" s="602" t="s">
        <v>108</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258</v>
      </c>
      <c r="C22" s="591"/>
      <c r="D22" s="591"/>
      <c r="E22" s="591"/>
      <c r="F22" s="591"/>
      <c r="G22" s="591"/>
      <c r="H22" s="591"/>
      <c r="I22" s="591"/>
      <c r="J22" s="591"/>
      <c r="K22" s="591"/>
      <c r="L22" s="591"/>
      <c r="M22" s="591"/>
      <c r="N22" s="591"/>
      <c r="O22" s="591"/>
      <c r="P22" s="591"/>
      <c r="Q22" s="592"/>
      <c r="R22" s="593">
        <v>30005</v>
      </c>
      <c r="S22" s="594"/>
      <c r="T22" s="594"/>
      <c r="U22" s="594"/>
      <c r="V22" s="594"/>
      <c r="W22" s="594"/>
      <c r="X22" s="594"/>
      <c r="Y22" s="595"/>
      <c r="Z22" s="596">
        <v>0.3</v>
      </c>
      <c r="AA22" s="596"/>
      <c r="AB22" s="596"/>
      <c r="AC22" s="596"/>
      <c r="AD22" s="597" t="s">
        <v>108</v>
      </c>
      <c r="AE22" s="597"/>
      <c r="AF22" s="597"/>
      <c r="AG22" s="597"/>
      <c r="AH22" s="597"/>
      <c r="AI22" s="597"/>
      <c r="AJ22" s="597"/>
      <c r="AK22" s="597"/>
      <c r="AL22" s="598" t="s">
        <v>108</v>
      </c>
      <c r="AM22" s="599"/>
      <c r="AN22" s="599"/>
      <c r="AO22" s="600"/>
      <c r="AP22" s="610" t="s">
        <v>259</v>
      </c>
      <c r="AQ22" s="611"/>
      <c r="AR22" s="611"/>
      <c r="AS22" s="611"/>
      <c r="AT22" s="611"/>
      <c r="AU22" s="611"/>
      <c r="AV22" s="611"/>
      <c r="AW22" s="611"/>
      <c r="AX22" s="611"/>
      <c r="AY22" s="611"/>
      <c r="AZ22" s="611"/>
      <c r="BA22" s="611"/>
      <c r="BB22" s="611"/>
      <c r="BC22" s="611"/>
      <c r="BD22" s="611"/>
      <c r="BE22" s="611"/>
      <c r="BF22" s="612"/>
      <c r="BG22" s="593" t="s">
        <v>108</v>
      </c>
      <c r="BH22" s="594"/>
      <c r="BI22" s="594"/>
      <c r="BJ22" s="594"/>
      <c r="BK22" s="594"/>
      <c r="BL22" s="594"/>
      <c r="BM22" s="594"/>
      <c r="BN22" s="595"/>
      <c r="BO22" s="596" t="s">
        <v>108</v>
      </c>
      <c r="BP22" s="596"/>
      <c r="BQ22" s="596"/>
      <c r="BR22" s="596"/>
      <c r="BS22" s="602" t="s">
        <v>108</v>
      </c>
      <c r="BT22" s="594"/>
      <c r="BU22" s="594"/>
      <c r="BV22" s="594"/>
      <c r="BW22" s="594"/>
      <c r="BX22" s="594"/>
      <c r="BY22" s="594"/>
      <c r="BZ22" s="594"/>
      <c r="CA22" s="594"/>
      <c r="CB22" s="603"/>
      <c r="CD22" s="575" t="s">
        <v>260</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261</v>
      </c>
      <c r="C23" s="591"/>
      <c r="D23" s="591"/>
      <c r="E23" s="591"/>
      <c r="F23" s="591"/>
      <c r="G23" s="591"/>
      <c r="H23" s="591"/>
      <c r="I23" s="591"/>
      <c r="J23" s="591"/>
      <c r="K23" s="591"/>
      <c r="L23" s="591"/>
      <c r="M23" s="591"/>
      <c r="N23" s="591"/>
      <c r="O23" s="591"/>
      <c r="P23" s="591"/>
      <c r="Q23" s="592"/>
      <c r="R23" s="593">
        <v>217608</v>
      </c>
      <c r="S23" s="594"/>
      <c r="T23" s="594"/>
      <c r="U23" s="594"/>
      <c r="V23" s="594"/>
      <c r="W23" s="594"/>
      <c r="X23" s="594"/>
      <c r="Y23" s="595"/>
      <c r="Z23" s="596">
        <v>2.2000000000000002</v>
      </c>
      <c r="AA23" s="596"/>
      <c r="AB23" s="596"/>
      <c r="AC23" s="596"/>
      <c r="AD23" s="597">
        <v>7882</v>
      </c>
      <c r="AE23" s="597"/>
      <c r="AF23" s="597"/>
      <c r="AG23" s="597"/>
      <c r="AH23" s="597"/>
      <c r="AI23" s="597"/>
      <c r="AJ23" s="597"/>
      <c r="AK23" s="597"/>
      <c r="AL23" s="598">
        <v>0.1</v>
      </c>
      <c r="AM23" s="599"/>
      <c r="AN23" s="599"/>
      <c r="AO23" s="600"/>
      <c r="AP23" s="610" t="s">
        <v>262</v>
      </c>
      <c r="AQ23" s="611"/>
      <c r="AR23" s="611"/>
      <c r="AS23" s="611"/>
      <c r="AT23" s="611"/>
      <c r="AU23" s="611"/>
      <c r="AV23" s="611"/>
      <c r="AW23" s="611"/>
      <c r="AX23" s="611"/>
      <c r="AY23" s="611"/>
      <c r="AZ23" s="611"/>
      <c r="BA23" s="611"/>
      <c r="BB23" s="611"/>
      <c r="BC23" s="611"/>
      <c r="BD23" s="611"/>
      <c r="BE23" s="611"/>
      <c r="BF23" s="612"/>
      <c r="BG23" s="593">
        <v>56197</v>
      </c>
      <c r="BH23" s="594"/>
      <c r="BI23" s="594"/>
      <c r="BJ23" s="594"/>
      <c r="BK23" s="594"/>
      <c r="BL23" s="594"/>
      <c r="BM23" s="594"/>
      <c r="BN23" s="595"/>
      <c r="BO23" s="596">
        <v>2.8</v>
      </c>
      <c r="BP23" s="596"/>
      <c r="BQ23" s="596"/>
      <c r="BR23" s="596"/>
      <c r="BS23" s="602" t="s">
        <v>108</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263</v>
      </c>
      <c r="CS23" s="576"/>
      <c r="CT23" s="576"/>
      <c r="CU23" s="576"/>
      <c r="CV23" s="576"/>
      <c r="CW23" s="576"/>
      <c r="CX23" s="576"/>
      <c r="CY23" s="577"/>
      <c r="CZ23" s="575" t="s">
        <v>264</v>
      </c>
      <c r="DA23" s="576"/>
      <c r="DB23" s="576"/>
      <c r="DC23" s="577"/>
      <c r="DD23" s="575" t="s">
        <v>265</v>
      </c>
      <c r="DE23" s="576"/>
      <c r="DF23" s="576"/>
      <c r="DG23" s="576"/>
      <c r="DH23" s="576"/>
      <c r="DI23" s="576"/>
      <c r="DJ23" s="576"/>
      <c r="DK23" s="577"/>
      <c r="DL23" s="616" t="s">
        <v>266</v>
      </c>
      <c r="DM23" s="617"/>
      <c r="DN23" s="617"/>
      <c r="DO23" s="617"/>
      <c r="DP23" s="617"/>
      <c r="DQ23" s="617"/>
      <c r="DR23" s="617"/>
      <c r="DS23" s="617"/>
      <c r="DT23" s="617"/>
      <c r="DU23" s="617"/>
      <c r="DV23" s="618"/>
      <c r="DW23" s="575" t="s">
        <v>267</v>
      </c>
      <c r="DX23" s="576"/>
      <c r="DY23" s="576"/>
      <c r="DZ23" s="576"/>
      <c r="EA23" s="576"/>
      <c r="EB23" s="576"/>
      <c r="EC23" s="577"/>
    </row>
    <row r="24" spans="2:133" ht="11.25" customHeight="1" x14ac:dyDescent="0.15">
      <c r="B24" s="590" t="s">
        <v>268</v>
      </c>
      <c r="C24" s="591"/>
      <c r="D24" s="591"/>
      <c r="E24" s="591"/>
      <c r="F24" s="591"/>
      <c r="G24" s="591"/>
      <c r="H24" s="591"/>
      <c r="I24" s="591"/>
      <c r="J24" s="591"/>
      <c r="K24" s="591"/>
      <c r="L24" s="591"/>
      <c r="M24" s="591"/>
      <c r="N24" s="591"/>
      <c r="O24" s="591"/>
      <c r="P24" s="591"/>
      <c r="Q24" s="592"/>
      <c r="R24" s="593">
        <v>39361</v>
      </c>
      <c r="S24" s="594"/>
      <c r="T24" s="594"/>
      <c r="U24" s="594"/>
      <c r="V24" s="594"/>
      <c r="W24" s="594"/>
      <c r="X24" s="594"/>
      <c r="Y24" s="595"/>
      <c r="Z24" s="596">
        <v>0.4</v>
      </c>
      <c r="AA24" s="596"/>
      <c r="AB24" s="596"/>
      <c r="AC24" s="596"/>
      <c r="AD24" s="597" t="s">
        <v>108</v>
      </c>
      <c r="AE24" s="597"/>
      <c r="AF24" s="597"/>
      <c r="AG24" s="597"/>
      <c r="AH24" s="597"/>
      <c r="AI24" s="597"/>
      <c r="AJ24" s="597"/>
      <c r="AK24" s="597"/>
      <c r="AL24" s="598" t="s">
        <v>108</v>
      </c>
      <c r="AM24" s="599"/>
      <c r="AN24" s="599"/>
      <c r="AO24" s="600"/>
      <c r="AP24" s="610" t="s">
        <v>269</v>
      </c>
      <c r="AQ24" s="611"/>
      <c r="AR24" s="611"/>
      <c r="AS24" s="611"/>
      <c r="AT24" s="611"/>
      <c r="AU24" s="611"/>
      <c r="AV24" s="611"/>
      <c r="AW24" s="611"/>
      <c r="AX24" s="611"/>
      <c r="AY24" s="611"/>
      <c r="AZ24" s="611"/>
      <c r="BA24" s="611"/>
      <c r="BB24" s="611"/>
      <c r="BC24" s="611"/>
      <c r="BD24" s="611"/>
      <c r="BE24" s="611"/>
      <c r="BF24" s="612"/>
      <c r="BG24" s="593" t="s">
        <v>108</v>
      </c>
      <c r="BH24" s="594"/>
      <c r="BI24" s="594"/>
      <c r="BJ24" s="594"/>
      <c r="BK24" s="594"/>
      <c r="BL24" s="594"/>
      <c r="BM24" s="594"/>
      <c r="BN24" s="595"/>
      <c r="BO24" s="596" t="s">
        <v>108</v>
      </c>
      <c r="BP24" s="596"/>
      <c r="BQ24" s="596"/>
      <c r="BR24" s="596"/>
      <c r="BS24" s="602" t="s">
        <v>108</v>
      </c>
      <c r="BT24" s="594"/>
      <c r="BU24" s="594"/>
      <c r="BV24" s="594"/>
      <c r="BW24" s="594"/>
      <c r="BX24" s="594"/>
      <c r="BY24" s="594"/>
      <c r="BZ24" s="594"/>
      <c r="CA24" s="594"/>
      <c r="CB24" s="603"/>
      <c r="CD24" s="604" t="s">
        <v>270</v>
      </c>
      <c r="CE24" s="605"/>
      <c r="CF24" s="605"/>
      <c r="CG24" s="605"/>
      <c r="CH24" s="605"/>
      <c r="CI24" s="605"/>
      <c r="CJ24" s="605"/>
      <c r="CK24" s="605"/>
      <c r="CL24" s="605"/>
      <c r="CM24" s="605"/>
      <c r="CN24" s="605"/>
      <c r="CO24" s="605"/>
      <c r="CP24" s="605"/>
      <c r="CQ24" s="606"/>
      <c r="CR24" s="582">
        <v>3108536</v>
      </c>
      <c r="CS24" s="583"/>
      <c r="CT24" s="583"/>
      <c r="CU24" s="583"/>
      <c r="CV24" s="583"/>
      <c r="CW24" s="583"/>
      <c r="CX24" s="583"/>
      <c r="CY24" s="584"/>
      <c r="CZ24" s="624">
        <v>32.200000000000003</v>
      </c>
      <c r="DA24" s="625"/>
      <c r="DB24" s="625"/>
      <c r="DC24" s="626"/>
      <c r="DD24" s="623">
        <v>2492954</v>
      </c>
      <c r="DE24" s="583"/>
      <c r="DF24" s="583"/>
      <c r="DG24" s="583"/>
      <c r="DH24" s="583"/>
      <c r="DI24" s="583"/>
      <c r="DJ24" s="583"/>
      <c r="DK24" s="584"/>
      <c r="DL24" s="623">
        <v>2488669</v>
      </c>
      <c r="DM24" s="583"/>
      <c r="DN24" s="583"/>
      <c r="DO24" s="583"/>
      <c r="DP24" s="583"/>
      <c r="DQ24" s="583"/>
      <c r="DR24" s="583"/>
      <c r="DS24" s="583"/>
      <c r="DT24" s="583"/>
      <c r="DU24" s="583"/>
      <c r="DV24" s="584"/>
      <c r="DW24" s="587">
        <v>42.3</v>
      </c>
      <c r="DX24" s="588"/>
      <c r="DY24" s="588"/>
      <c r="DZ24" s="588"/>
      <c r="EA24" s="588"/>
      <c r="EB24" s="588"/>
      <c r="EC24" s="589"/>
    </row>
    <row r="25" spans="2:133" ht="11.25" customHeight="1" x14ac:dyDescent="0.15">
      <c r="B25" s="590" t="s">
        <v>271</v>
      </c>
      <c r="C25" s="591"/>
      <c r="D25" s="591"/>
      <c r="E25" s="591"/>
      <c r="F25" s="591"/>
      <c r="G25" s="591"/>
      <c r="H25" s="591"/>
      <c r="I25" s="591"/>
      <c r="J25" s="591"/>
      <c r="K25" s="591"/>
      <c r="L25" s="591"/>
      <c r="M25" s="591"/>
      <c r="N25" s="591"/>
      <c r="O25" s="591"/>
      <c r="P25" s="591"/>
      <c r="Q25" s="592"/>
      <c r="R25" s="593">
        <v>979515</v>
      </c>
      <c r="S25" s="594"/>
      <c r="T25" s="594"/>
      <c r="U25" s="594"/>
      <c r="V25" s="594"/>
      <c r="W25" s="594"/>
      <c r="X25" s="594"/>
      <c r="Y25" s="595"/>
      <c r="Z25" s="596">
        <v>9.9</v>
      </c>
      <c r="AA25" s="596"/>
      <c r="AB25" s="596"/>
      <c r="AC25" s="596"/>
      <c r="AD25" s="597" t="s">
        <v>108</v>
      </c>
      <c r="AE25" s="597"/>
      <c r="AF25" s="597"/>
      <c r="AG25" s="597"/>
      <c r="AH25" s="597"/>
      <c r="AI25" s="597"/>
      <c r="AJ25" s="597"/>
      <c r="AK25" s="597"/>
      <c r="AL25" s="598" t="s">
        <v>108</v>
      </c>
      <c r="AM25" s="599"/>
      <c r="AN25" s="599"/>
      <c r="AO25" s="600"/>
      <c r="AP25" s="610" t="s">
        <v>272</v>
      </c>
      <c r="AQ25" s="611"/>
      <c r="AR25" s="611"/>
      <c r="AS25" s="611"/>
      <c r="AT25" s="611"/>
      <c r="AU25" s="611"/>
      <c r="AV25" s="611"/>
      <c r="AW25" s="611"/>
      <c r="AX25" s="611"/>
      <c r="AY25" s="611"/>
      <c r="AZ25" s="611"/>
      <c r="BA25" s="611"/>
      <c r="BB25" s="611"/>
      <c r="BC25" s="611"/>
      <c r="BD25" s="611"/>
      <c r="BE25" s="611"/>
      <c r="BF25" s="612"/>
      <c r="BG25" s="593" t="s">
        <v>108</v>
      </c>
      <c r="BH25" s="594"/>
      <c r="BI25" s="594"/>
      <c r="BJ25" s="594"/>
      <c r="BK25" s="594"/>
      <c r="BL25" s="594"/>
      <c r="BM25" s="594"/>
      <c r="BN25" s="595"/>
      <c r="BO25" s="596" t="s">
        <v>108</v>
      </c>
      <c r="BP25" s="596"/>
      <c r="BQ25" s="596"/>
      <c r="BR25" s="596"/>
      <c r="BS25" s="602" t="s">
        <v>108</v>
      </c>
      <c r="BT25" s="594"/>
      <c r="BU25" s="594"/>
      <c r="BV25" s="594"/>
      <c r="BW25" s="594"/>
      <c r="BX25" s="594"/>
      <c r="BY25" s="594"/>
      <c r="BZ25" s="594"/>
      <c r="CA25" s="594"/>
      <c r="CB25" s="603"/>
      <c r="CD25" s="607" t="s">
        <v>273</v>
      </c>
      <c r="CE25" s="608"/>
      <c r="CF25" s="608"/>
      <c r="CG25" s="608"/>
      <c r="CH25" s="608"/>
      <c r="CI25" s="608"/>
      <c r="CJ25" s="608"/>
      <c r="CK25" s="608"/>
      <c r="CL25" s="608"/>
      <c r="CM25" s="608"/>
      <c r="CN25" s="608"/>
      <c r="CO25" s="608"/>
      <c r="CP25" s="608"/>
      <c r="CQ25" s="609"/>
      <c r="CR25" s="593">
        <v>1247217</v>
      </c>
      <c r="CS25" s="619"/>
      <c r="CT25" s="619"/>
      <c r="CU25" s="619"/>
      <c r="CV25" s="619"/>
      <c r="CW25" s="619"/>
      <c r="CX25" s="619"/>
      <c r="CY25" s="620"/>
      <c r="CZ25" s="627">
        <v>12.9</v>
      </c>
      <c r="DA25" s="628"/>
      <c r="DB25" s="628"/>
      <c r="DC25" s="629"/>
      <c r="DD25" s="602">
        <v>1173534</v>
      </c>
      <c r="DE25" s="619"/>
      <c r="DF25" s="619"/>
      <c r="DG25" s="619"/>
      <c r="DH25" s="619"/>
      <c r="DI25" s="619"/>
      <c r="DJ25" s="619"/>
      <c r="DK25" s="620"/>
      <c r="DL25" s="602">
        <v>1169746</v>
      </c>
      <c r="DM25" s="619"/>
      <c r="DN25" s="619"/>
      <c r="DO25" s="619"/>
      <c r="DP25" s="619"/>
      <c r="DQ25" s="619"/>
      <c r="DR25" s="619"/>
      <c r="DS25" s="619"/>
      <c r="DT25" s="619"/>
      <c r="DU25" s="619"/>
      <c r="DV25" s="620"/>
      <c r="DW25" s="598">
        <v>19.899999999999999</v>
      </c>
      <c r="DX25" s="621"/>
      <c r="DY25" s="621"/>
      <c r="DZ25" s="621"/>
      <c r="EA25" s="621"/>
      <c r="EB25" s="621"/>
      <c r="EC25" s="622"/>
    </row>
    <row r="26" spans="2:133" ht="11.25" customHeight="1" x14ac:dyDescent="0.15">
      <c r="B26" s="630" t="s">
        <v>274</v>
      </c>
      <c r="C26" s="631"/>
      <c r="D26" s="631"/>
      <c r="E26" s="631"/>
      <c r="F26" s="631"/>
      <c r="G26" s="631"/>
      <c r="H26" s="631"/>
      <c r="I26" s="631"/>
      <c r="J26" s="631"/>
      <c r="K26" s="631"/>
      <c r="L26" s="631"/>
      <c r="M26" s="631"/>
      <c r="N26" s="631"/>
      <c r="O26" s="631"/>
      <c r="P26" s="631"/>
      <c r="Q26" s="632"/>
      <c r="R26" s="593" t="s">
        <v>108</v>
      </c>
      <c r="S26" s="594"/>
      <c r="T26" s="594"/>
      <c r="U26" s="594"/>
      <c r="V26" s="594"/>
      <c r="W26" s="594"/>
      <c r="X26" s="594"/>
      <c r="Y26" s="595"/>
      <c r="Z26" s="596" t="s">
        <v>108</v>
      </c>
      <c r="AA26" s="596"/>
      <c r="AB26" s="596"/>
      <c r="AC26" s="596"/>
      <c r="AD26" s="597" t="s">
        <v>108</v>
      </c>
      <c r="AE26" s="597"/>
      <c r="AF26" s="597"/>
      <c r="AG26" s="597"/>
      <c r="AH26" s="597"/>
      <c r="AI26" s="597"/>
      <c r="AJ26" s="597"/>
      <c r="AK26" s="597"/>
      <c r="AL26" s="598" t="s">
        <v>108</v>
      </c>
      <c r="AM26" s="599"/>
      <c r="AN26" s="599"/>
      <c r="AO26" s="600"/>
      <c r="AP26" s="610" t="s">
        <v>275</v>
      </c>
      <c r="AQ26" s="633"/>
      <c r="AR26" s="633"/>
      <c r="AS26" s="633"/>
      <c r="AT26" s="633"/>
      <c r="AU26" s="633"/>
      <c r="AV26" s="633"/>
      <c r="AW26" s="633"/>
      <c r="AX26" s="633"/>
      <c r="AY26" s="633"/>
      <c r="AZ26" s="633"/>
      <c r="BA26" s="633"/>
      <c r="BB26" s="633"/>
      <c r="BC26" s="633"/>
      <c r="BD26" s="633"/>
      <c r="BE26" s="633"/>
      <c r="BF26" s="612"/>
      <c r="BG26" s="593" t="s">
        <v>108</v>
      </c>
      <c r="BH26" s="594"/>
      <c r="BI26" s="594"/>
      <c r="BJ26" s="594"/>
      <c r="BK26" s="594"/>
      <c r="BL26" s="594"/>
      <c r="BM26" s="594"/>
      <c r="BN26" s="595"/>
      <c r="BO26" s="596" t="s">
        <v>108</v>
      </c>
      <c r="BP26" s="596"/>
      <c r="BQ26" s="596"/>
      <c r="BR26" s="596"/>
      <c r="BS26" s="602" t="s">
        <v>108</v>
      </c>
      <c r="BT26" s="594"/>
      <c r="BU26" s="594"/>
      <c r="BV26" s="594"/>
      <c r="BW26" s="594"/>
      <c r="BX26" s="594"/>
      <c r="BY26" s="594"/>
      <c r="BZ26" s="594"/>
      <c r="CA26" s="594"/>
      <c r="CB26" s="603"/>
      <c r="CD26" s="607" t="s">
        <v>276</v>
      </c>
      <c r="CE26" s="608"/>
      <c r="CF26" s="608"/>
      <c r="CG26" s="608"/>
      <c r="CH26" s="608"/>
      <c r="CI26" s="608"/>
      <c r="CJ26" s="608"/>
      <c r="CK26" s="608"/>
      <c r="CL26" s="608"/>
      <c r="CM26" s="608"/>
      <c r="CN26" s="608"/>
      <c r="CO26" s="608"/>
      <c r="CP26" s="608"/>
      <c r="CQ26" s="609"/>
      <c r="CR26" s="593">
        <v>806348</v>
      </c>
      <c r="CS26" s="594"/>
      <c r="CT26" s="594"/>
      <c r="CU26" s="594"/>
      <c r="CV26" s="594"/>
      <c r="CW26" s="594"/>
      <c r="CX26" s="594"/>
      <c r="CY26" s="595"/>
      <c r="CZ26" s="627">
        <v>8.4</v>
      </c>
      <c r="DA26" s="628"/>
      <c r="DB26" s="628"/>
      <c r="DC26" s="629"/>
      <c r="DD26" s="602">
        <v>746368</v>
      </c>
      <c r="DE26" s="594"/>
      <c r="DF26" s="594"/>
      <c r="DG26" s="594"/>
      <c r="DH26" s="594"/>
      <c r="DI26" s="594"/>
      <c r="DJ26" s="594"/>
      <c r="DK26" s="595"/>
      <c r="DL26" s="602" t="s">
        <v>213</v>
      </c>
      <c r="DM26" s="594"/>
      <c r="DN26" s="594"/>
      <c r="DO26" s="594"/>
      <c r="DP26" s="594"/>
      <c r="DQ26" s="594"/>
      <c r="DR26" s="594"/>
      <c r="DS26" s="594"/>
      <c r="DT26" s="594"/>
      <c r="DU26" s="594"/>
      <c r="DV26" s="595"/>
      <c r="DW26" s="598" t="s">
        <v>213</v>
      </c>
      <c r="DX26" s="621"/>
      <c r="DY26" s="621"/>
      <c r="DZ26" s="621"/>
      <c r="EA26" s="621"/>
      <c r="EB26" s="621"/>
      <c r="EC26" s="622"/>
    </row>
    <row r="27" spans="2:133" ht="11.25" customHeight="1" x14ac:dyDescent="0.15">
      <c r="B27" s="590" t="s">
        <v>277</v>
      </c>
      <c r="C27" s="591"/>
      <c r="D27" s="591"/>
      <c r="E27" s="591"/>
      <c r="F27" s="591"/>
      <c r="G27" s="591"/>
      <c r="H27" s="591"/>
      <c r="I27" s="591"/>
      <c r="J27" s="591"/>
      <c r="K27" s="591"/>
      <c r="L27" s="591"/>
      <c r="M27" s="591"/>
      <c r="N27" s="591"/>
      <c r="O27" s="591"/>
      <c r="P27" s="591"/>
      <c r="Q27" s="592"/>
      <c r="R27" s="593">
        <v>1006265</v>
      </c>
      <c r="S27" s="594"/>
      <c r="T27" s="594"/>
      <c r="U27" s="594"/>
      <c r="V27" s="594"/>
      <c r="W27" s="594"/>
      <c r="X27" s="594"/>
      <c r="Y27" s="595"/>
      <c r="Z27" s="596">
        <v>10.199999999999999</v>
      </c>
      <c r="AA27" s="596"/>
      <c r="AB27" s="596"/>
      <c r="AC27" s="596"/>
      <c r="AD27" s="597" t="s">
        <v>108</v>
      </c>
      <c r="AE27" s="597"/>
      <c r="AF27" s="597"/>
      <c r="AG27" s="597"/>
      <c r="AH27" s="597"/>
      <c r="AI27" s="597"/>
      <c r="AJ27" s="597"/>
      <c r="AK27" s="597"/>
      <c r="AL27" s="598" t="s">
        <v>108</v>
      </c>
      <c r="AM27" s="599"/>
      <c r="AN27" s="599"/>
      <c r="AO27" s="600"/>
      <c r="AP27" s="590" t="s">
        <v>278</v>
      </c>
      <c r="AQ27" s="591"/>
      <c r="AR27" s="591"/>
      <c r="AS27" s="591"/>
      <c r="AT27" s="591"/>
      <c r="AU27" s="591"/>
      <c r="AV27" s="591"/>
      <c r="AW27" s="591"/>
      <c r="AX27" s="591"/>
      <c r="AY27" s="591"/>
      <c r="AZ27" s="591"/>
      <c r="BA27" s="591"/>
      <c r="BB27" s="591"/>
      <c r="BC27" s="591"/>
      <c r="BD27" s="591"/>
      <c r="BE27" s="591"/>
      <c r="BF27" s="592"/>
      <c r="BG27" s="593">
        <v>1977829</v>
      </c>
      <c r="BH27" s="594"/>
      <c r="BI27" s="594"/>
      <c r="BJ27" s="594"/>
      <c r="BK27" s="594"/>
      <c r="BL27" s="594"/>
      <c r="BM27" s="594"/>
      <c r="BN27" s="595"/>
      <c r="BO27" s="596">
        <v>100</v>
      </c>
      <c r="BP27" s="596"/>
      <c r="BQ27" s="596"/>
      <c r="BR27" s="596"/>
      <c r="BS27" s="602">
        <v>23427</v>
      </c>
      <c r="BT27" s="594"/>
      <c r="BU27" s="594"/>
      <c r="BV27" s="594"/>
      <c r="BW27" s="594"/>
      <c r="BX27" s="594"/>
      <c r="BY27" s="594"/>
      <c r="BZ27" s="594"/>
      <c r="CA27" s="594"/>
      <c r="CB27" s="603"/>
      <c r="CD27" s="607" t="s">
        <v>279</v>
      </c>
      <c r="CE27" s="608"/>
      <c r="CF27" s="608"/>
      <c r="CG27" s="608"/>
      <c r="CH27" s="608"/>
      <c r="CI27" s="608"/>
      <c r="CJ27" s="608"/>
      <c r="CK27" s="608"/>
      <c r="CL27" s="608"/>
      <c r="CM27" s="608"/>
      <c r="CN27" s="608"/>
      <c r="CO27" s="608"/>
      <c r="CP27" s="608"/>
      <c r="CQ27" s="609"/>
      <c r="CR27" s="593">
        <v>635804</v>
      </c>
      <c r="CS27" s="619"/>
      <c r="CT27" s="619"/>
      <c r="CU27" s="619"/>
      <c r="CV27" s="619"/>
      <c r="CW27" s="619"/>
      <c r="CX27" s="619"/>
      <c r="CY27" s="620"/>
      <c r="CZ27" s="627">
        <v>6.6</v>
      </c>
      <c r="DA27" s="628"/>
      <c r="DB27" s="628"/>
      <c r="DC27" s="629"/>
      <c r="DD27" s="602">
        <v>214305</v>
      </c>
      <c r="DE27" s="619"/>
      <c r="DF27" s="619"/>
      <c r="DG27" s="619"/>
      <c r="DH27" s="619"/>
      <c r="DI27" s="619"/>
      <c r="DJ27" s="619"/>
      <c r="DK27" s="620"/>
      <c r="DL27" s="602">
        <v>213808</v>
      </c>
      <c r="DM27" s="619"/>
      <c r="DN27" s="619"/>
      <c r="DO27" s="619"/>
      <c r="DP27" s="619"/>
      <c r="DQ27" s="619"/>
      <c r="DR27" s="619"/>
      <c r="DS27" s="619"/>
      <c r="DT27" s="619"/>
      <c r="DU27" s="619"/>
      <c r="DV27" s="620"/>
      <c r="DW27" s="598">
        <v>3.6</v>
      </c>
      <c r="DX27" s="621"/>
      <c r="DY27" s="621"/>
      <c r="DZ27" s="621"/>
      <c r="EA27" s="621"/>
      <c r="EB27" s="621"/>
      <c r="EC27" s="622"/>
    </row>
    <row r="28" spans="2:133" ht="11.25" customHeight="1" x14ac:dyDescent="0.15">
      <c r="B28" s="590" t="s">
        <v>280</v>
      </c>
      <c r="C28" s="591"/>
      <c r="D28" s="591"/>
      <c r="E28" s="591"/>
      <c r="F28" s="591"/>
      <c r="G28" s="591"/>
      <c r="H28" s="591"/>
      <c r="I28" s="591"/>
      <c r="J28" s="591"/>
      <c r="K28" s="591"/>
      <c r="L28" s="591"/>
      <c r="M28" s="591"/>
      <c r="N28" s="591"/>
      <c r="O28" s="591"/>
      <c r="P28" s="591"/>
      <c r="Q28" s="592"/>
      <c r="R28" s="593">
        <v>36193</v>
      </c>
      <c r="S28" s="594"/>
      <c r="T28" s="594"/>
      <c r="U28" s="594"/>
      <c r="V28" s="594"/>
      <c r="W28" s="594"/>
      <c r="X28" s="594"/>
      <c r="Y28" s="595"/>
      <c r="Z28" s="596">
        <v>0.4</v>
      </c>
      <c r="AA28" s="596"/>
      <c r="AB28" s="596"/>
      <c r="AC28" s="596"/>
      <c r="AD28" s="597" t="s">
        <v>108</v>
      </c>
      <c r="AE28" s="597"/>
      <c r="AF28" s="597"/>
      <c r="AG28" s="597"/>
      <c r="AH28" s="597"/>
      <c r="AI28" s="597"/>
      <c r="AJ28" s="597"/>
      <c r="AK28" s="597"/>
      <c r="AL28" s="598" t="s">
        <v>108</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281</v>
      </c>
      <c r="CE28" s="608"/>
      <c r="CF28" s="608"/>
      <c r="CG28" s="608"/>
      <c r="CH28" s="608"/>
      <c r="CI28" s="608"/>
      <c r="CJ28" s="608"/>
      <c r="CK28" s="608"/>
      <c r="CL28" s="608"/>
      <c r="CM28" s="608"/>
      <c r="CN28" s="608"/>
      <c r="CO28" s="608"/>
      <c r="CP28" s="608"/>
      <c r="CQ28" s="609"/>
      <c r="CR28" s="593">
        <v>1225515</v>
      </c>
      <c r="CS28" s="594"/>
      <c r="CT28" s="594"/>
      <c r="CU28" s="594"/>
      <c r="CV28" s="594"/>
      <c r="CW28" s="594"/>
      <c r="CX28" s="594"/>
      <c r="CY28" s="595"/>
      <c r="CZ28" s="627">
        <v>12.7</v>
      </c>
      <c r="DA28" s="628"/>
      <c r="DB28" s="628"/>
      <c r="DC28" s="629"/>
      <c r="DD28" s="602">
        <v>1105115</v>
      </c>
      <c r="DE28" s="594"/>
      <c r="DF28" s="594"/>
      <c r="DG28" s="594"/>
      <c r="DH28" s="594"/>
      <c r="DI28" s="594"/>
      <c r="DJ28" s="594"/>
      <c r="DK28" s="595"/>
      <c r="DL28" s="602">
        <v>1105115</v>
      </c>
      <c r="DM28" s="594"/>
      <c r="DN28" s="594"/>
      <c r="DO28" s="594"/>
      <c r="DP28" s="594"/>
      <c r="DQ28" s="594"/>
      <c r="DR28" s="594"/>
      <c r="DS28" s="594"/>
      <c r="DT28" s="594"/>
      <c r="DU28" s="594"/>
      <c r="DV28" s="595"/>
      <c r="DW28" s="598">
        <v>18.8</v>
      </c>
      <c r="DX28" s="621"/>
      <c r="DY28" s="621"/>
      <c r="DZ28" s="621"/>
      <c r="EA28" s="621"/>
      <c r="EB28" s="621"/>
      <c r="EC28" s="622"/>
    </row>
    <row r="29" spans="2:133" ht="11.25" customHeight="1" x14ac:dyDescent="0.15">
      <c r="B29" s="590" t="s">
        <v>282</v>
      </c>
      <c r="C29" s="591"/>
      <c r="D29" s="591"/>
      <c r="E29" s="591"/>
      <c r="F29" s="591"/>
      <c r="G29" s="591"/>
      <c r="H29" s="591"/>
      <c r="I29" s="591"/>
      <c r="J29" s="591"/>
      <c r="K29" s="591"/>
      <c r="L29" s="591"/>
      <c r="M29" s="591"/>
      <c r="N29" s="591"/>
      <c r="O29" s="591"/>
      <c r="P29" s="591"/>
      <c r="Q29" s="592"/>
      <c r="R29" s="593">
        <v>45096</v>
      </c>
      <c r="S29" s="594"/>
      <c r="T29" s="594"/>
      <c r="U29" s="594"/>
      <c r="V29" s="594"/>
      <c r="W29" s="594"/>
      <c r="X29" s="594"/>
      <c r="Y29" s="595"/>
      <c r="Z29" s="596">
        <v>0.5</v>
      </c>
      <c r="AA29" s="596"/>
      <c r="AB29" s="596"/>
      <c r="AC29" s="596"/>
      <c r="AD29" s="597" t="s">
        <v>108</v>
      </c>
      <c r="AE29" s="597"/>
      <c r="AF29" s="597"/>
      <c r="AG29" s="597"/>
      <c r="AH29" s="597"/>
      <c r="AI29" s="597"/>
      <c r="AJ29" s="597"/>
      <c r="AK29" s="597"/>
      <c r="AL29" s="598" t="s">
        <v>108</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283</v>
      </c>
      <c r="BH29" s="634"/>
      <c r="BI29" s="634"/>
      <c r="BJ29" s="634"/>
      <c r="BK29" s="634"/>
      <c r="BL29" s="634"/>
      <c r="BM29" s="634"/>
      <c r="BN29" s="634"/>
      <c r="BO29" s="634"/>
      <c r="BP29" s="634"/>
      <c r="BQ29" s="635"/>
      <c r="BR29" s="572" t="s">
        <v>284</v>
      </c>
      <c r="BS29" s="634"/>
      <c r="BT29" s="634"/>
      <c r="BU29" s="634"/>
      <c r="BV29" s="634"/>
      <c r="BW29" s="634"/>
      <c r="BX29" s="634"/>
      <c r="BY29" s="634"/>
      <c r="BZ29" s="634"/>
      <c r="CA29" s="634"/>
      <c r="CB29" s="635"/>
      <c r="CD29" s="654" t="s">
        <v>285</v>
      </c>
      <c r="CE29" s="655"/>
      <c r="CF29" s="607" t="s">
        <v>286</v>
      </c>
      <c r="CG29" s="608"/>
      <c r="CH29" s="608"/>
      <c r="CI29" s="608"/>
      <c r="CJ29" s="608"/>
      <c r="CK29" s="608"/>
      <c r="CL29" s="608"/>
      <c r="CM29" s="608"/>
      <c r="CN29" s="608"/>
      <c r="CO29" s="608"/>
      <c r="CP29" s="608"/>
      <c r="CQ29" s="609"/>
      <c r="CR29" s="593">
        <v>1224816</v>
      </c>
      <c r="CS29" s="619"/>
      <c r="CT29" s="619"/>
      <c r="CU29" s="619"/>
      <c r="CV29" s="619"/>
      <c r="CW29" s="619"/>
      <c r="CX29" s="619"/>
      <c r="CY29" s="620"/>
      <c r="CZ29" s="627">
        <v>12.7</v>
      </c>
      <c r="DA29" s="628"/>
      <c r="DB29" s="628"/>
      <c r="DC29" s="629"/>
      <c r="DD29" s="602">
        <v>1104416</v>
      </c>
      <c r="DE29" s="619"/>
      <c r="DF29" s="619"/>
      <c r="DG29" s="619"/>
      <c r="DH29" s="619"/>
      <c r="DI29" s="619"/>
      <c r="DJ29" s="619"/>
      <c r="DK29" s="620"/>
      <c r="DL29" s="602">
        <v>1104416</v>
      </c>
      <c r="DM29" s="619"/>
      <c r="DN29" s="619"/>
      <c r="DO29" s="619"/>
      <c r="DP29" s="619"/>
      <c r="DQ29" s="619"/>
      <c r="DR29" s="619"/>
      <c r="DS29" s="619"/>
      <c r="DT29" s="619"/>
      <c r="DU29" s="619"/>
      <c r="DV29" s="620"/>
      <c r="DW29" s="598">
        <v>18.8</v>
      </c>
      <c r="DX29" s="621"/>
      <c r="DY29" s="621"/>
      <c r="DZ29" s="621"/>
      <c r="EA29" s="621"/>
      <c r="EB29" s="621"/>
      <c r="EC29" s="622"/>
    </row>
    <row r="30" spans="2:133" ht="11.25" customHeight="1" x14ac:dyDescent="0.15">
      <c r="B30" s="590" t="s">
        <v>287</v>
      </c>
      <c r="C30" s="591"/>
      <c r="D30" s="591"/>
      <c r="E30" s="591"/>
      <c r="F30" s="591"/>
      <c r="G30" s="591"/>
      <c r="H30" s="591"/>
      <c r="I30" s="591"/>
      <c r="J30" s="591"/>
      <c r="K30" s="591"/>
      <c r="L30" s="591"/>
      <c r="M30" s="591"/>
      <c r="N30" s="591"/>
      <c r="O30" s="591"/>
      <c r="P30" s="591"/>
      <c r="Q30" s="592"/>
      <c r="R30" s="593">
        <v>277423</v>
      </c>
      <c r="S30" s="594"/>
      <c r="T30" s="594"/>
      <c r="U30" s="594"/>
      <c r="V30" s="594"/>
      <c r="W30" s="594"/>
      <c r="X30" s="594"/>
      <c r="Y30" s="595"/>
      <c r="Z30" s="596">
        <v>2.8</v>
      </c>
      <c r="AA30" s="596"/>
      <c r="AB30" s="596"/>
      <c r="AC30" s="596"/>
      <c r="AD30" s="597" t="s">
        <v>108</v>
      </c>
      <c r="AE30" s="597"/>
      <c r="AF30" s="597"/>
      <c r="AG30" s="597"/>
      <c r="AH30" s="597"/>
      <c r="AI30" s="597"/>
      <c r="AJ30" s="597"/>
      <c r="AK30" s="597"/>
      <c r="AL30" s="598" t="s">
        <v>108</v>
      </c>
      <c r="AM30" s="599"/>
      <c r="AN30" s="599"/>
      <c r="AO30" s="600"/>
      <c r="AP30" s="639" t="s">
        <v>288</v>
      </c>
      <c r="AQ30" s="640"/>
      <c r="AR30" s="640"/>
      <c r="AS30" s="640"/>
      <c r="AT30" s="645" t="s">
        <v>289</v>
      </c>
      <c r="AU30" s="182"/>
      <c r="AV30" s="182"/>
      <c r="AW30" s="182"/>
      <c r="AX30" s="579" t="s">
        <v>167</v>
      </c>
      <c r="AY30" s="580"/>
      <c r="AZ30" s="580"/>
      <c r="BA30" s="580"/>
      <c r="BB30" s="580"/>
      <c r="BC30" s="580"/>
      <c r="BD30" s="580"/>
      <c r="BE30" s="580"/>
      <c r="BF30" s="581"/>
      <c r="BG30" s="651">
        <v>99.5</v>
      </c>
      <c r="BH30" s="652"/>
      <c r="BI30" s="652"/>
      <c r="BJ30" s="652"/>
      <c r="BK30" s="652"/>
      <c r="BL30" s="652"/>
      <c r="BM30" s="588">
        <v>97.7</v>
      </c>
      <c r="BN30" s="652"/>
      <c r="BO30" s="652"/>
      <c r="BP30" s="652"/>
      <c r="BQ30" s="653"/>
      <c r="BR30" s="651">
        <v>99.5</v>
      </c>
      <c r="BS30" s="652"/>
      <c r="BT30" s="652"/>
      <c r="BU30" s="652"/>
      <c r="BV30" s="652"/>
      <c r="BW30" s="652"/>
      <c r="BX30" s="588">
        <v>96.2</v>
      </c>
      <c r="BY30" s="652"/>
      <c r="BZ30" s="652"/>
      <c r="CA30" s="652"/>
      <c r="CB30" s="653"/>
      <c r="CD30" s="656"/>
      <c r="CE30" s="657"/>
      <c r="CF30" s="607" t="s">
        <v>290</v>
      </c>
      <c r="CG30" s="608"/>
      <c r="CH30" s="608"/>
      <c r="CI30" s="608"/>
      <c r="CJ30" s="608"/>
      <c r="CK30" s="608"/>
      <c r="CL30" s="608"/>
      <c r="CM30" s="608"/>
      <c r="CN30" s="608"/>
      <c r="CO30" s="608"/>
      <c r="CP30" s="608"/>
      <c r="CQ30" s="609"/>
      <c r="CR30" s="593">
        <v>1157865</v>
      </c>
      <c r="CS30" s="594"/>
      <c r="CT30" s="594"/>
      <c r="CU30" s="594"/>
      <c r="CV30" s="594"/>
      <c r="CW30" s="594"/>
      <c r="CX30" s="594"/>
      <c r="CY30" s="595"/>
      <c r="CZ30" s="627">
        <v>12</v>
      </c>
      <c r="DA30" s="628"/>
      <c r="DB30" s="628"/>
      <c r="DC30" s="629"/>
      <c r="DD30" s="602">
        <v>1049156</v>
      </c>
      <c r="DE30" s="594"/>
      <c r="DF30" s="594"/>
      <c r="DG30" s="594"/>
      <c r="DH30" s="594"/>
      <c r="DI30" s="594"/>
      <c r="DJ30" s="594"/>
      <c r="DK30" s="595"/>
      <c r="DL30" s="602">
        <v>1049156</v>
      </c>
      <c r="DM30" s="594"/>
      <c r="DN30" s="594"/>
      <c r="DO30" s="594"/>
      <c r="DP30" s="594"/>
      <c r="DQ30" s="594"/>
      <c r="DR30" s="594"/>
      <c r="DS30" s="594"/>
      <c r="DT30" s="594"/>
      <c r="DU30" s="594"/>
      <c r="DV30" s="595"/>
      <c r="DW30" s="598">
        <v>17.8</v>
      </c>
      <c r="DX30" s="621"/>
      <c r="DY30" s="621"/>
      <c r="DZ30" s="621"/>
      <c r="EA30" s="621"/>
      <c r="EB30" s="621"/>
      <c r="EC30" s="622"/>
    </row>
    <row r="31" spans="2:133" ht="11.25" customHeight="1" x14ac:dyDescent="0.15">
      <c r="B31" s="590" t="s">
        <v>291</v>
      </c>
      <c r="C31" s="591"/>
      <c r="D31" s="591"/>
      <c r="E31" s="591"/>
      <c r="F31" s="591"/>
      <c r="G31" s="591"/>
      <c r="H31" s="591"/>
      <c r="I31" s="591"/>
      <c r="J31" s="591"/>
      <c r="K31" s="591"/>
      <c r="L31" s="591"/>
      <c r="M31" s="591"/>
      <c r="N31" s="591"/>
      <c r="O31" s="591"/>
      <c r="P31" s="591"/>
      <c r="Q31" s="592"/>
      <c r="R31" s="593">
        <v>188240</v>
      </c>
      <c r="S31" s="594"/>
      <c r="T31" s="594"/>
      <c r="U31" s="594"/>
      <c r="V31" s="594"/>
      <c r="W31" s="594"/>
      <c r="X31" s="594"/>
      <c r="Y31" s="595"/>
      <c r="Z31" s="596">
        <v>1.9</v>
      </c>
      <c r="AA31" s="596"/>
      <c r="AB31" s="596"/>
      <c r="AC31" s="596"/>
      <c r="AD31" s="597" t="s">
        <v>108</v>
      </c>
      <c r="AE31" s="597"/>
      <c r="AF31" s="597"/>
      <c r="AG31" s="597"/>
      <c r="AH31" s="597"/>
      <c r="AI31" s="597"/>
      <c r="AJ31" s="597"/>
      <c r="AK31" s="597"/>
      <c r="AL31" s="598" t="s">
        <v>108</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48">
        <v>99.8</v>
      </c>
      <c r="BH31" s="619"/>
      <c r="BI31" s="619"/>
      <c r="BJ31" s="619"/>
      <c r="BK31" s="619"/>
      <c r="BL31" s="619"/>
      <c r="BM31" s="599">
        <v>99.3</v>
      </c>
      <c r="BN31" s="649"/>
      <c r="BO31" s="649"/>
      <c r="BP31" s="649"/>
      <c r="BQ31" s="650"/>
      <c r="BR31" s="648">
        <v>99.8</v>
      </c>
      <c r="BS31" s="619"/>
      <c r="BT31" s="619"/>
      <c r="BU31" s="619"/>
      <c r="BV31" s="619"/>
      <c r="BW31" s="619"/>
      <c r="BX31" s="599">
        <v>99.1</v>
      </c>
      <c r="BY31" s="649"/>
      <c r="BZ31" s="649"/>
      <c r="CA31" s="649"/>
      <c r="CB31" s="650"/>
      <c r="CD31" s="656"/>
      <c r="CE31" s="657"/>
      <c r="CF31" s="607" t="s">
        <v>294</v>
      </c>
      <c r="CG31" s="608"/>
      <c r="CH31" s="608"/>
      <c r="CI31" s="608"/>
      <c r="CJ31" s="608"/>
      <c r="CK31" s="608"/>
      <c r="CL31" s="608"/>
      <c r="CM31" s="608"/>
      <c r="CN31" s="608"/>
      <c r="CO31" s="608"/>
      <c r="CP31" s="608"/>
      <c r="CQ31" s="609"/>
      <c r="CR31" s="593">
        <v>66951</v>
      </c>
      <c r="CS31" s="619"/>
      <c r="CT31" s="619"/>
      <c r="CU31" s="619"/>
      <c r="CV31" s="619"/>
      <c r="CW31" s="619"/>
      <c r="CX31" s="619"/>
      <c r="CY31" s="620"/>
      <c r="CZ31" s="627">
        <v>0.7</v>
      </c>
      <c r="DA31" s="628"/>
      <c r="DB31" s="628"/>
      <c r="DC31" s="629"/>
      <c r="DD31" s="602">
        <v>55260</v>
      </c>
      <c r="DE31" s="619"/>
      <c r="DF31" s="619"/>
      <c r="DG31" s="619"/>
      <c r="DH31" s="619"/>
      <c r="DI31" s="619"/>
      <c r="DJ31" s="619"/>
      <c r="DK31" s="620"/>
      <c r="DL31" s="602">
        <v>55260</v>
      </c>
      <c r="DM31" s="619"/>
      <c r="DN31" s="619"/>
      <c r="DO31" s="619"/>
      <c r="DP31" s="619"/>
      <c r="DQ31" s="619"/>
      <c r="DR31" s="619"/>
      <c r="DS31" s="619"/>
      <c r="DT31" s="619"/>
      <c r="DU31" s="619"/>
      <c r="DV31" s="620"/>
      <c r="DW31" s="598">
        <v>0.9</v>
      </c>
      <c r="DX31" s="621"/>
      <c r="DY31" s="621"/>
      <c r="DZ31" s="621"/>
      <c r="EA31" s="621"/>
      <c r="EB31" s="621"/>
      <c r="EC31" s="622"/>
    </row>
    <row r="32" spans="2:133" ht="11.25" customHeight="1" x14ac:dyDescent="0.15">
      <c r="B32" s="590" t="s">
        <v>295</v>
      </c>
      <c r="C32" s="591"/>
      <c r="D32" s="591"/>
      <c r="E32" s="591"/>
      <c r="F32" s="591"/>
      <c r="G32" s="591"/>
      <c r="H32" s="591"/>
      <c r="I32" s="591"/>
      <c r="J32" s="591"/>
      <c r="K32" s="591"/>
      <c r="L32" s="591"/>
      <c r="M32" s="591"/>
      <c r="N32" s="591"/>
      <c r="O32" s="591"/>
      <c r="P32" s="591"/>
      <c r="Q32" s="592"/>
      <c r="R32" s="593">
        <v>129237</v>
      </c>
      <c r="S32" s="594"/>
      <c r="T32" s="594"/>
      <c r="U32" s="594"/>
      <c r="V32" s="594"/>
      <c r="W32" s="594"/>
      <c r="X32" s="594"/>
      <c r="Y32" s="595"/>
      <c r="Z32" s="596">
        <v>1.3</v>
      </c>
      <c r="AA32" s="596"/>
      <c r="AB32" s="596"/>
      <c r="AC32" s="596"/>
      <c r="AD32" s="597">
        <v>4836</v>
      </c>
      <c r="AE32" s="597"/>
      <c r="AF32" s="597"/>
      <c r="AG32" s="597"/>
      <c r="AH32" s="597"/>
      <c r="AI32" s="597"/>
      <c r="AJ32" s="597"/>
      <c r="AK32" s="597"/>
      <c r="AL32" s="598">
        <v>0.1</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99</v>
      </c>
      <c r="BH32" s="661"/>
      <c r="BI32" s="661"/>
      <c r="BJ32" s="661"/>
      <c r="BK32" s="661"/>
      <c r="BL32" s="661"/>
      <c r="BM32" s="662">
        <v>95</v>
      </c>
      <c r="BN32" s="661"/>
      <c r="BO32" s="661"/>
      <c r="BP32" s="661"/>
      <c r="BQ32" s="663"/>
      <c r="BR32" s="660">
        <v>98.9</v>
      </c>
      <c r="BS32" s="661"/>
      <c r="BT32" s="661"/>
      <c r="BU32" s="661"/>
      <c r="BV32" s="661"/>
      <c r="BW32" s="661"/>
      <c r="BX32" s="662">
        <v>91.5</v>
      </c>
      <c r="BY32" s="661"/>
      <c r="BZ32" s="661"/>
      <c r="CA32" s="661"/>
      <c r="CB32" s="663"/>
      <c r="CD32" s="658"/>
      <c r="CE32" s="659"/>
      <c r="CF32" s="607" t="s">
        <v>297</v>
      </c>
      <c r="CG32" s="608"/>
      <c r="CH32" s="608"/>
      <c r="CI32" s="608"/>
      <c r="CJ32" s="608"/>
      <c r="CK32" s="608"/>
      <c r="CL32" s="608"/>
      <c r="CM32" s="608"/>
      <c r="CN32" s="608"/>
      <c r="CO32" s="608"/>
      <c r="CP32" s="608"/>
      <c r="CQ32" s="609"/>
      <c r="CR32" s="593">
        <v>699</v>
      </c>
      <c r="CS32" s="594"/>
      <c r="CT32" s="594"/>
      <c r="CU32" s="594"/>
      <c r="CV32" s="594"/>
      <c r="CW32" s="594"/>
      <c r="CX32" s="594"/>
      <c r="CY32" s="595"/>
      <c r="CZ32" s="627">
        <v>0</v>
      </c>
      <c r="DA32" s="628"/>
      <c r="DB32" s="628"/>
      <c r="DC32" s="629"/>
      <c r="DD32" s="602">
        <v>699</v>
      </c>
      <c r="DE32" s="594"/>
      <c r="DF32" s="594"/>
      <c r="DG32" s="594"/>
      <c r="DH32" s="594"/>
      <c r="DI32" s="594"/>
      <c r="DJ32" s="594"/>
      <c r="DK32" s="595"/>
      <c r="DL32" s="602">
        <v>699</v>
      </c>
      <c r="DM32" s="594"/>
      <c r="DN32" s="594"/>
      <c r="DO32" s="594"/>
      <c r="DP32" s="594"/>
      <c r="DQ32" s="594"/>
      <c r="DR32" s="594"/>
      <c r="DS32" s="594"/>
      <c r="DT32" s="594"/>
      <c r="DU32" s="594"/>
      <c r="DV32" s="595"/>
      <c r="DW32" s="598">
        <v>0</v>
      </c>
      <c r="DX32" s="621"/>
      <c r="DY32" s="621"/>
      <c r="DZ32" s="621"/>
      <c r="EA32" s="621"/>
      <c r="EB32" s="621"/>
      <c r="EC32" s="622"/>
    </row>
    <row r="33" spans="2:133" ht="11.25" customHeight="1" x14ac:dyDescent="0.15">
      <c r="B33" s="590" t="s">
        <v>298</v>
      </c>
      <c r="C33" s="591"/>
      <c r="D33" s="591"/>
      <c r="E33" s="591"/>
      <c r="F33" s="591"/>
      <c r="G33" s="591"/>
      <c r="H33" s="591"/>
      <c r="I33" s="591"/>
      <c r="J33" s="591"/>
      <c r="K33" s="591"/>
      <c r="L33" s="591"/>
      <c r="M33" s="591"/>
      <c r="N33" s="591"/>
      <c r="O33" s="591"/>
      <c r="P33" s="591"/>
      <c r="Q33" s="592"/>
      <c r="R33" s="593">
        <v>1041704</v>
      </c>
      <c r="S33" s="594"/>
      <c r="T33" s="594"/>
      <c r="U33" s="594"/>
      <c r="V33" s="594"/>
      <c r="W33" s="594"/>
      <c r="X33" s="594"/>
      <c r="Y33" s="595"/>
      <c r="Z33" s="596">
        <v>10.5</v>
      </c>
      <c r="AA33" s="596"/>
      <c r="AB33" s="596"/>
      <c r="AC33" s="596"/>
      <c r="AD33" s="597" t="s">
        <v>108</v>
      </c>
      <c r="AE33" s="597"/>
      <c r="AF33" s="597"/>
      <c r="AG33" s="597"/>
      <c r="AH33" s="597"/>
      <c r="AI33" s="597"/>
      <c r="AJ33" s="597"/>
      <c r="AK33" s="597"/>
      <c r="AL33" s="598" t="s">
        <v>108</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4020362</v>
      </c>
      <c r="CS33" s="619"/>
      <c r="CT33" s="619"/>
      <c r="CU33" s="619"/>
      <c r="CV33" s="619"/>
      <c r="CW33" s="619"/>
      <c r="CX33" s="619"/>
      <c r="CY33" s="620"/>
      <c r="CZ33" s="627">
        <v>41.6</v>
      </c>
      <c r="DA33" s="628"/>
      <c r="DB33" s="628"/>
      <c r="DC33" s="629"/>
      <c r="DD33" s="602">
        <v>3537247</v>
      </c>
      <c r="DE33" s="619"/>
      <c r="DF33" s="619"/>
      <c r="DG33" s="619"/>
      <c r="DH33" s="619"/>
      <c r="DI33" s="619"/>
      <c r="DJ33" s="619"/>
      <c r="DK33" s="620"/>
      <c r="DL33" s="602">
        <v>2638696</v>
      </c>
      <c r="DM33" s="619"/>
      <c r="DN33" s="619"/>
      <c r="DO33" s="619"/>
      <c r="DP33" s="619"/>
      <c r="DQ33" s="619"/>
      <c r="DR33" s="619"/>
      <c r="DS33" s="619"/>
      <c r="DT33" s="619"/>
      <c r="DU33" s="619"/>
      <c r="DV33" s="620"/>
      <c r="DW33" s="598">
        <v>44.9</v>
      </c>
      <c r="DX33" s="621"/>
      <c r="DY33" s="621"/>
      <c r="DZ33" s="621"/>
      <c r="EA33" s="621"/>
      <c r="EB33" s="621"/>
      <c r="EC33" s="622"/>
    </row>
    <row r="34" spans="2:133" ht="11.25" customHeight="1" x14ac:dyDescent="0.15">
      <c r="B34" s="590" t="s">
        <v>300</v>
      </c>
      <c r="C34" s="591"/>
      <c r="D34" s="591"/>
      <c r="E34" s="591"/>
      <c r="F34" s="591"/>
      <c r="G34" s="591"/>
      <c r="H34" s="591"/>
      <c r="I34" s="591"/>
      <c r="J34" s="591"/>
      <c r="K34" s="591"/>
      <c r="L34" s="591"/>
      <c r="M34" s="591"/>
      <c r="N34" s="591"/>
      <c r="O34" s="591"/>
      <c r="P34" s="591"/>
      <c r="Q34" s="592"/>
      <c r="R34" s="593" t="s">
        <v>108</v>
      </c>
      <c r="S34" s="594"/>
      <c r="T34" s="594"/>
      <c r="U34" s="594"/>
      <c r="V34" s="594"/>
      <c r="W34" s="594"/>
      <c r="X34" s="594"/>
      <c r="Y34" s="595"/>
      <c r="Z34" s="596" t="s">
        <v>108</v>
      </c>
      <c r="AA34" s="596"/>
      <c r="AB34" s="596"/>
      <c r="AC34" s="596"/>
      <c r="AD34" s="597" t="s">
        <v>108</v>
      </c>
      <c r="AE34" s="597"/>
      <c r="AF34" s="597"/>
      <c r="AG34" s="597"/>
      <c r="AH34" s="597"/>
      <c r="AI34" s="597"/>
      <c r="AJ34" s="597"/>
      <c r="AK34" s="597"/>
      <c r="AL34" s="598" t="s">
        <v>108</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1379611</v>
      </c>
      <c r="CS34" s="594"/>
      <c r="CT34" s="594"/>
      <c r="CU34" s="594"/>
      <c r="CV34" s="594"/>
      <c r="CW34" s="594"/>
      <c r="CX34" s="594"/>
      <c r="CY34" s="595"/>
      <c r="CZ34" s="627">
        <v>14.3</v>
      </c>
      <c r="DA34" s="628"/>
      <c r="DB34" s="628"/>
      <c r="DC34" s="629"/>
      <c r="DD34" s="602">
        <v>1171404</v>
      </c>
      <c r="DE34" s="594"/>
      <c r="DF34" s="594"/>
      <c r="DG34" s="594"/>
      <c r="DH34" s="594"/>
      <c r="DI34" s="594"/>
      <c r="DJ34" s="594"/>
      <c r="DK34" s="595"/>
      <c r="DL34" s="602">
        <v>1051890</v>
      </c>
      <c r="DM34" s="594"/>
      <c r="DN34" s="594"/>
      <c r="DO34" s="594"/>
      <c r="DP34" s="594"/>
      <c r="DQ34" s="594"/>
      <c r="DR34" s="594"/>
      <c r="DS34" s="594"/>
      <c r="DT34" s="594"/>
      <c r="DU34" s="594"/>
      <c r="DV34" s="595"/>
      <c r="DW34" s="598">
        <v>17.899999999999999</v>
      </c>
      <c r="DX34" s="621"/>
      <c r="DY34" s="621"/>
      <c r="DZ34" s="621"/>
      <c r="EA34" s="621"/>
      <c r="EB34" s="621"/>
      <c r="EC34" s="622"/>
    </row>
    <row r="35" spans="2:133" ht="11.25" customHeight="1" x14ac:dyDescent="0.15">
      <c r="B35" s="590" t="s">
        <v>304</v>
      </c>
      <c r="C35" s="591"/>
      <c r="D35" s="591"/>
      <c r="E35" s="591"/>
      <c r="F35" s="591"/>
      <c r="G35" s="591"/>
      <c r="H35" s="591"/>
      <c r="I35" s="591"/>
      <c r="J35" s="591"/>
      <c r="K35" s="591"/>
      <c r="L35" s="591"/>
      <c r="M35" s="591"/>
      <c r="N35" s="591"/>
      <c r="O35" s="591"/>
      <c r="P35" s="591"/>
      <c r="Q35" s="592"/>
      <c r="R35" s="593">
        <v>330204</v>
      </c>
      <c r="S35" s="594"/>
      <c r="T35" s="594"/>
      <c r="U35" s="594"/>
      <c r="V35" s="594"/>
      <c r="W35" s="594"/>
      <c r="X35" s="594"/>
      <c r="Y35" s="595"/>
      <c r="Z35" s="596">
        <v>3.3</v>
      </c>
      <c r="AA35" s="596"/>
      <c r="AB35" s="596"/>
      <c r="AC35" s="596"/>
      <c r="AD35" s="597" t="s">
        <v>108</v>
      </c>
      <c r="AE35" s="597"/>
      <c r="AF35" s="597"/>
      <c r="AG35" s="597"/>
      <c r="AH35" s="597"/>
      <c r="AI35" s="597"/>
      <c r="AJ35" s="597"/>
      <c r="AK35" s="597"/>
      <c r="AL35" s="598" t="s">
        <v>108</v>
      </c>
      <c r="AM35" s="599"/>
      <c r="AN35" s="599"/>
      <c r="AO35" s="600"/>
      <c r="AP35" s="186"/>
      <c r="AQ35" s="604" t="s">
        <v>305</v>
      </c>
      <c r="AR35" s="605"/>
      <c r="AS35" s="605"/>
      <c r="AT35" s="605"/>
      <c r="AU35" s="605"/>
      <c r="AV35" s="605"/>
      <c r="AW35" s="605"/>
      <c r="AX35" s="605"/>
      <c r="AY35" s="606"/>
      <c r="AZ35" s="582">
        <v>1375733</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v>37040</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180985</v>
      </c>
      <c r="CS35" s="619"/>
      <c r="CT35" s="619"/>
      <c r="CU35" s="619"/>
      <c r="CV35" s="619"/>
      <c r="CW35" s="619"/>
      <c r="CX35" s="619"/>
      <c r="CY35" s="620"/>
      <c r="CZ35" s="627">
        <v>1.9</v>
      </c>
      <c r="DA35" s="628"/>
      <c r="DB35" s="628"/>
      <c r="DC35" s="629"/>
      <c r="DD35" s="602">
        <v>149652</v>
      </c>
      <c r="DE35" s="619"/>
      <c r="DF35" s="619"/>
      <c r="DG35" s="619"/>
      <c r="DH35" s="619"/>
      <c r="DI35" s="619"/>
      <c r="DJ35" s="619"/>
      <c r="DK35" s="620"/>
      <c r="DL35" s="602">
        <v>148664</v>
      </c>
      <c r="DM35" s="619"/>
      <c r="DN35" s="619"/>
      <c r="DO35" s="619"/>
      <c r="DP35" s="619"/>
      <c r="DQ35" s="619"/>
      <c r="DR35" s="619"/>
      <c r="DS35" s="619"/>
      <c r="DT35" s="619"/>
      <c r="DU35" s="619"/>
      <c r="DV35" s="620"/>
      <c r="DW35" s="598">
        <v>2.5</v>
      </c>
      <c r="DX35" s="621"/>
      <c r="DY35" s="621"/>
      <c r="DZ35" s="621"/>
      <c r="EA35" s="621"/>
      <c r="EB35" s="621"/>
      <c r="EC35" s="622"/>
    </row>
    <row r="36" spans="2:133" ht="11.25" customHeight="1" x14ac:dyDescent="0.15">
      <c r="B36" s="636" t="s">
        <v>308</v>
      </c>
      <c r="C36" s="637"/>
      <c r="D36" s="637"/>
      <c r="E36" s="637"/>
      <c r="F36" s="637"/>
      <c r="G36" s="637"/>
      <c r="H36" s="637"/>
      <c r="I36" s="637"/>
      <c r="J36" s="637"/>
      <c r="K36" s="637"/>
      <c r="L36" s="637"/>
      <c r="M36" s="637"/>
      <c r="N36" s="637"/>
      <c r="O36" s="637"/>
      <c r="P36" s="637"/>
      <c r="Q36" s="638"/>
      <c r="R36" s="665">
        <v>9888209</v>
      </c>
      <c r="S36" s="666"/>
      <c r="T36" s="666"/>
      <c r="U36" s="666"/>
      <c r="V36" s="666"/>
      <c r="W36" s="666"/>
      <c r="X36" s="666"/>
      <c r="Y36" s="667"/>
      <c r="Z36" s="668">
        <v>100</v>
      </c>
      <c r="AA36" s="668"/>
      <c r="AB36" s="668"/>
      <c r="AC36" s="668"/>
      <c r="AD36" s="669">
        <v>5552576</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531342</v>
      </c>
      <c r="BA36" s="594"/>
      <c r="BB36" s="594"/>
      <c r="BC36" s="594"/>
      <c r="BD36" s="619"/>
      <c r="BE36" s="619"/>
      <c r="BF36" s="650"/>
      <c r="BG36" s="607" t="s">
        <v>310</v>
      </c>
      <c r="BH36" s="608"/>
      <c r="BI36" s="608"/>
      <c r="BJ36" s="608"/>
      <c r="BK36" s="608"/>
      <c r="BL36" s="608"/>
      <c r="BM36" s="608"/>
      <c r="BN36" s="608"/>
      <c r="BO36" s="608"/>
      <c r="BP36" s="608"/>
      <c r="BQ36" s="608"/>
      <c r="BR36" s="608"/>
      <c r="BS36" s="608"/>
      <c r="BT36" s="608"/>
      <c r="BU36" s="609"/>
      <c r="BV36" s="593">
        <v>-4336</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1416277</v>
      </c>
      <c r="CS36" s="594"/>
      <c r="CT36" s="594"/>
      <c r="CU36" s="594"/>
      <c r="CV36" s="594"/>
      <c r="CW36" s="594"/>
      <c r="CX36" s="594"/>
      <c r="CY36" s="595"/>
      <c r="CZ36" s="627">
        <v>14.7</v>
      </c>
      <c r="DA36" s="628"/>
      <c r="DB36" s="628"/>
      <c r="DC36" s="629"/>
      <c r="DD36" s="602">
        <v>1363365</v>
      </c>
      <c r="DE36" s="594"/>
      <c r="DF36" s="594"/>
      <c r="DG36" s="594"/>
      <c r="DH36" s="594"/>
      <c r="DI36" s="594"/>
      <c r="DJ36" s="594"/>
      <c r="DK36" s="595"/>
      <c r="DL36" s="602">
        <v>892311</v>
      </c>
      <c r="DM36" s="594"/>
      <c r="DN36" s="594"/>
      <c r="DO36" s="594"/>
      <c r="DP36" s="594"/>
      <c r="DQ36" s="594"/>
      <c r="DR36" s="594"/>
      <c r="DS36" s="594"/>
      <c r="DT36" s="594"/>
      <c r="DU36" s="594"/>
      <c r="DV36" s="595"/>
      <c r="DW36" s="598">
        <v>15.2</v>
      </c>
      <c r="DX36" s="621"/>
      <c r="DY36" s="621"/>
      <c r="DZ36" s="621"/>
      <c r="EA36" s="621"/>
      <c r="EB36" s="621"/>
      <c r="EC36" s="622"/>
    </row>
    <row r="37" spans="2:133" ht="11.25" customHeight="1" x14ac:dyDescent="0.15">
      <c r="AQ37" s="672" t="s">
        <v>312</v>
      </c>
      <c r="AR37" s="673"/>
      <c r="AS37" s="673"/>
      <c r="AT37" s="673"/>
      <c r="AU37" s="673"/>
      <c r="AV37" s="673"/>
      <c r="AW37" s="673"/>
      <c r="AX37" s="673"/>
      <c r="AY37" s="674"/>
      <c r="AZ37" s="593">
        <v>292861</v>
      </c>
      <c r="BA37" s="594"/>
      <c r="BB37" s="594"/>
      <c r="BC37" s="594"/>
      <c r="BD37" s="619"/>
      <c r="BE37" s="619"/>
      <c r="BF37" s="650"/>
      <c r="BG37" s="607" t="s">
        <v>313</v>
      </c>
      <c r="BH37" s="608"/>
      <c r="BI37" s="608"/>
      <c r="BJ37" s="608"/>
      <c r="BK37" s="608"/>
      <c r="BL37" s="608"/>
      <c r="BM37" s="608"/>
      <c r="BN37" s="608"/>
      <c r="BO37" s="608"/>
      <c r="BP37" s="608"/>
      <c r="BQ37" s="608"/>
      <c r="BR37" s="608"/>
      <c r="BS37" s="608"/>
      <c r="BT37" s="608"/>
      <c r="BU37" s="609"/>
      <c r="BV37" s="593">
        <v>2134</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454397</v>
      </c>
      <c r="CS37" s="619"/>
      <c r="CT37" s="619"/>
      <c r="CU37" s="619"/>
      <c r="CV37" s="619"/>
      <c r="CW37" s="619"/>
      <c r="CX37" s="619"/>
      <c r="CY37" s="620"/>
      <c r="CZ37" s="627">
        <v>4.7</v>
      </c>
      <c r="DA37" s="628"/>
      <c r="DB37" s="628"/>
      <c r="DC37" s="629"/>
      <c r="DD37" s="602">
        <v>454097</v>
      </c>
      <c r="DE37" s="619"/>
      <c r="DF37" s="619"/>
      <c r="DG37" s="619"/>
      <c r="DH37" s="619"/>
      <c r="DI37" s="619"/>
      <c r="DJ37" s="619"/>
      <c r="DK37" s="620"/>
      <c r="DL37" s="602">
        <v>434895</v>
      </c>
      <c r="DM37" s="619"/>
      <c r="DN37" s="619"/>
      <c r="DO37" s="619"/>
      <c r="DP37" s="619"/>
      <c r="DQ37" s="619"/>
      <c r="DR37" s="619"/>
      <c r="DS37" s="619"/>
      <c r="DT37" s="619"/>
      <c r="DU37" s="619"/>
      <c r="DV37" s="620"/>
      <c r="DW37" s="598">
        <v>7.4</v>
      </c>
      <c r="DX37" s="621"/>
      <c r="DY37" s="621"/>
      <c r="DZ37" s="621"/>
      <c r="EA37" s="621"/>
      <c r="EB37" s="621"/>
      <c r="EC37" s="622"/>
    </row>
    <row r="38" spans="2:133" ht="11.25" customHeight="1" x14ac:dyDescent="0.15">
      <c r="AQ38" s="672" t="s">
        <v>315</v>
      </c>
      <c r="AR38" s="673"/>
      <c r="AS38" s="673"/>
      <c r="AT38" s="673"/>
      <c r="AU38" s="673"/>
      <c r="AV38" s="673"/>
      <c r="AW38" s="673"/>
      <c r="AX38" s="673"/>
      <c r="AY38" s="674"/>
      <c r="AZ38" s="593">
        <v>51064</v>
      </c>
      <c r="BA38" s="594"/>
      <c r="BB38" s="594"/>
      <c r="BC38" s="594"/>
      <c r="BD38" s="619"/>
      <c r="BE38" s="619"/>
      <c r="BF38" s="650"/>
      <c r="BG38" s="607" t="s">
        <v>316</v>
      </c>
      <c r="BH38" s="608"/>
      <c r="BI38" s="608"/>
      <c r="BJ38" s="608"/>
      <c r="BK38" s="608"/>
      <c r="BL38" s="608"/>
      <c r="BM38" s="608"/>
      <c r="BN38" s="608"/>
      <c r="BO38" s="608"/>
      <c r="BP38" s="608"/>
      <c r="BQ38" s="608"/>
      <c r="BR38" s="608"/>
      <c r="BS38" s="608"/>
      <c r="BT38" s="608"/>
      <c r="BU38" s="609"/>
      <c r="BV38" s="593">
        <v>4411</v>
      </c>
      <c r="BW38" s="594"/>
      <c r="BX38" s="594"/>
      <c r="BY38" s="594"/>
      <c r="BZ38" s="594"/>
      <c r="CA38" s="594"/>
      <c r="CB38" s="603"/>
      <c r="CD38" s="607" t="s">
        <v>317</v>
      </c>
      <c r="CE38" s="608"/>
      <c r="CF38" s="608"/>
      <c r="CG38" s="608"/>
      <c r="CH38" s="608"/>
      <c r="CI38" s="608"/>
      <c r="CJ38" s="608"/>
      <c r="CK38" s="608"/>
      <c r="CL38" s="608"/>
      <c r="CM38" s="608"/>
      <c r="CN38" s="608"/>
      <c r="CO38" s="608"/>
      <c r="CP38" s="608"/>
      <c r="CQ38" s="609"/>
      <c r="CR38" s="593">
        <v>793327</v>
      </c>
      <c r="CS38" s="594"/>
      <c r="CT38" s="594"/>
      <c r="CU38" s="594"/>
      <c r="CV38" s="594"/>
      <c r="CW38" s="594"/>
      <c r="CX38" s="594"/>
      <c r="CY38" s="595"/>
      <c r="CZ38" s="627">
        <v>8.1999999999999993</v>
      </c>
      <c r="DA38" s="628"/>
      <c r="DB38" s="628"/>
      <c r="DC38" s="629"/>
      <c r="DD38" s="602">
        <v>689485</v>
      </c>
      <c r="DE38" s="594"/>
      <c r="DF38" s="594"/>
      <c r="DG38" s="594"/>
      <c r="DH38" s="594"/>
      <c r="DI38" s="594"/>
      <c r="DJ38" s="594"/>
      <c r="DK38" s="595"/>
      <c r="DL38" s="602">
        <v>545831</v>
      </c>
      <c r="DM38" s="594"/>
      <c r="DN38" s="594"/>
      <c r="DO38" s="594"/>
      <c r="DP38" s="594"/>
      <c r="DQ38" s="594"/>
      <c r="DR38" s="594"/>
      <c r="DS38" s="594"/>
      <c r="DT38" s="594"/>
      <c r="DU38" s="594"/>
      <c r="DV38" s="595"/>
      <c r="DW38" s="598">
        <v>9.3000000000000007</v>
      </c>
      <c r="DX38" s="621"/>
      <c r="DY38" s="621"/>
      <c r="DZ38" s="621"/>
      <c r="EA38" s="621"/>
      <c r="EB38" s="621"/>
      <c r="EC38" s="622"/>
    </row>
    <row r="39" spans="2:133" ht="11.25" customHeight="1" x14ac:dyDescent="0.15">
      <c r="AQ39" s="672" t="s">
        <v>318</v>
      </c>
      <c r="AR39" s="673"/>
      <c r="AS39" s="673"/>
      <c r="AT39" s="673"/>
      <c r="AU39" s="673"/>
      <c r="AV39" s="673"/>
      <c r="AW39" s="673"/>
      <c r="AX39" s="673"/>
      <c r="AY39" s="674"/>
      <c r="AZ39" s="593" t="s">
        <v>108</v>
      </c>
      <c r="BA39" s="594"/>
      <c r="BB39" s="594"/>
      <c r="BC39" s="594"/>
      <c r="BD39" s="619"/>
      <c r="BE39" s="619"/>
      <c r="BF39" s="650"/>
      <c r="BG39" s="676" t="s">
        <v>319</v>
      </c>
      <c r="BH39" s="677"/>
      <c r="BI39" s="677"/>
      <c r="BJ39" s="677"/>
      <c r="BK39" s="677"/>
      <c r="BL39" s="187"/>
      <c r="BM39" s="608" t="s">
        <v>320</v>
      </c>
      <c r="BN39" s="608"/>
      <c r="BO39" s="608"/>
      <c r="BP39" s="608"/>
      <c r="BQ39" s="608"/>
      <c r="BR39" s="608"/>
      <c r="BS39" s="608"/>
      <c r="BT39" s="608"/>
      <c r="BU39" s="609"/>
      <c r="BV39" s="593">
        <v>129</v>
      </c>
      <c r="BW39" s="594"/>
      <c r="BX39" s="594"/>
      <c r="BY39" s="594"/>
      <c r="BZ39" s="594"/>
      <c r="CA39" s="594"/>
      <c r="CB39" s="603"/>
      <c r="CD39" s="607" t="s">
        <v>321</v>
      </c>
      <c r="CE39" s="608"/>
      <c r="CF39" s="608"/>
      <c r="CG39" s="608"/>
      <c r="CH39" s="608"/>
      <c r="CI39" s="608"/>
      <c r="CJ39" s="608"/>
      <c r="CK39" s="608"/>
      <c r="CL39" s="608"/>
      <c r="CM39" s="608"/>
      <c r="CN39" s="608"/>
      <c r="CO39" s="608"/>
      <c r="CP39" s="608"/>
      <c r="CQ39" s="609"/>
      <c r="CR39" s="593">
        <v>200813</v>
      </c>
      <c r="CS39" s="619"/>
      <c r="CT39" s="619"/>
      <c r="CU39" s="619"/>
      <c r="CV39" s="619"/>
      <c r="CW39" s="619"/>
      <c r="CX39" s="619"/>
      <c r="CY39" s="620"/>
      <c r="CZ39" s="627">
        <v>2.1</v>
      </c>
      <c r="DA39" s="628"/>
      <c r="DB39" s="628"/>
      <c r="DC39" s="629"/>
      <c r="DD39" s="602">
        <v>160341</v>
      </c>
      <c r="DE39" s="619"/>
      <c r="DF39" s="619"/>
      <c r="DG39" s="619"/>
      <c r="DH39" s="619"/>
      <c r="DI39" s="619"/>
      <c r="DJ39" s="619"/>
      <c r="DK39" s="620"/>
      <c r="DL39" s="602" t="s">
        <v>108</v>
      </c>
      <c r="DM39" s="619"/>
      <c r="DN39" s="619"/>
      <c r="DO39" s="619"/>
      <c r="DP39" s="619"/>
      <c r="DQ39" s="619"/>
      <c r="DR39" s="619"/>
      <c r="DS39" s="619"/>
      <c r="DT39" s="619"/>
      <c r="DU39" s="619"/>
      <c r="DV39" s="620"/>
      <c r="DW39" s="598" t="s">
        <v>108</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322</v>
      </c>
      <c r="AR40" s="673"/>
      <c r="AS40" s="673"/>
      <c r="AT40" s="673"/>
      <c r="AU40" s="673"/>
      <c r="AV40" s="673"/>
      <c r="AW40" s="673"/>
      <c r="AX40" s="673"/>
      <c r="AY40" s="674"/>
      <c r="AZ40" s="593">
        <v>147454</v>
      </c>
      <c r="BA40" s="594"/>
      <c r="BB40" s="594"/>
      <c r="BC40" s="594"/>
      <c r="BD40" s="619"/>
      <c r="BE40" s="619"/>
      <c r="BF40" s="650"/>
      <c r="BG40" s="676"/>
      <c r="BH40" s="677"/>
      <c r="BI40" s="677"/>
      <c r="BJ40" s="677"/>
      <c r="BK40" s="677"/>
      <c r="BL40" s="187"/>
      <c r="BM40" s="608" t="s">
        <v>323</v>
      </c>
      <c r="BN40" s="608"/>
      <c r="BO40" s="608"/>
      <c r="BP40" s="608"/>
      <c r="BQ40" s="608"/>
      <c r="BR40" s="608"/>
      <c r="BS40" s="608"/>
      <c r="BT40" s="608"/>
      <c r="BU40" s="609"/>
      <c r="BV40" s="593">
        <v>88</v>
      </c>
      <c r="BW40" s="594"/>
      <c r="BX40" s="594"/>
      <c r="BY40" s="594"/>
      <c r="BZ40" s="594"/>
      <c r="CA40" s="594"/>
      <c r="CB40" s="603"/>
      <c r="CD40" s="607" t="s">
        <v>324</v>
      </c>
      <c r="CE40" s="608"/>
      <c r="CF40" s="608"/>
      <c r="CG40" s="608"/>
      <c r="CH40" s="608"/>
      <c r="CI40" s="608"/>
      <c r="CJ40" s="608"/>
      <c r="CK40" s="608"/>
      <c r="CL40" s="608"/>
      <c r="CM40" s="608"/>
      <c r="CN40" s="608"/>
      <c r="CO40" s="608"/>
      <c r="CP40" s="608"/>
      <c r="CQ40" s="609"/>
      <c r="CR40" s="593">
        <v>49349</v>
      </c>
      <c r="CS40" s="594"/>
      <c r="CT40" s="594"/>
      <c r="CU40" s="594"/>
      <c r="CV40" s="594"/>
      <c r="CW40" s="594"/>
      <c r="CX40" s="594"/>
      <c r="CY40" s="595"/>
      <c r="CZ40" s="627">
        <v>0.5</v>
      </c>
      <c r="DA40" s="628"/>
      <c r="DB40" s="628"/>
      <c r="DC40" s="629"/>
      <c r="DD40" s="602">
        <v>3000</v>
      </c>
      <c r="DE40" s="594"/>
      <c r="DF40" s="594"/>
      <c r="DG40" s="594"/>
      <c r="DH40" s="594"/>
      <c r="DI40" s="594"/>
      <c r="DJ40" s="594"/>
      <c r="DK40" s="595"/>
      <c r="DL40" s="602" t="s">
        <v>108</v>
      </c>
      <c r="DM40" s="594"/>
      <c r="DN40" s="594"/>
      <c r="DO40" s="594"/>
      <c r="DP40" s="594"/>
      <c r="DQ40" s="594"/>
      <c r="DR40" s="594"/>
      <c r="DS40" s="594"/>
      <c r="DT40" s="594"/>
      <c r="DU40" s="594"/>
      <c r="DV40" s="595"/>
      <c r="DW40" s="598" t="s">
        <v>108</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325</v>
      </c>
      <c r="AR41" s="614"/>
      <c r="AS41" s="614"/>
      <c r="AT41" s="614"/>
      <c r="AU41" s="614"/>
      <c r="AV41" s="614"/>
      <c r="AW41" s="614"/>
      <c r="AX41" s="614"/>
      <c r="AY41" s="615"/>
      <c r="AZ41" s="665">
        <v>353012</v>
      </c>
      <c r="BA41" s="666"/>
      <c r="BB41" s="666"/>
      <c r="BC41" s="666"/>
      <c r="BD41" s="661"/>
      <c r="BE41" s="661"/>
      <c r="BF41" s="663"/>
      <c r="BG41" s="678"/>
      <c r="BH41" s="679"/>
      <c r="BI41" s="679"/>
      <c r="BJ41" s="679"/>
      <c r="BK41" s="679"/>
      <c r="BL41" s="189"/>
      <c r="BM41" s="614" t="s">
        <v>326</v>
      </c>
      <c r="BN41" s="614"/>
      <c r="BO41" s="614"/>
      <c r="BP41" s="614"/>
      <c r="BQ41" s="614"/>
      <c r="BR41" s="614"/>
      <c r="BS41" s="614"/>
      <c r="BT41" s="614"/>
      <c r="BU41" s="615"/>
      <c r="BV41" s="665">
        <v>273</v>
      </c>
      <c r="BW41" s="666"/>
      <c r="BX41" s="666"/>
      <c r="BY41" s="666"/>
      <c r="BZ41" s="666"/>
      <c r="CA41" s="666"/>
      <c r="CB41" s="675"/>
      <c r="CD41" s="607" t="s">
        <v>327</v>
      </c>
      <c r="CE41" s="608"/>
      <c r="CF41" s="608"/>
      <c r="CG41" s="608"/>
      <c r="CH41" s="608"/>
      <c r="CI41" s="608"/>
      <c r="CJ41" s="608"/>
      <c r="CK41" s="608"/>
      <c r="CL41" s="608"/>
      <c r="CM41" s="608"/>
      <c r="CN41" s="608"/>
      <c r="CO41" s="608"/>
      <c r="CP41" s="608"/>
      <c r="CQ41" s="609"/>
      <c r="CR41" s="593" t="s">
        <v>213</v>
      </c>
      <c r="CS41" s="619"/>
      <c r="CT41" s="619"/>
      <c r="CU41" s="619"/>
      <c r="CV41" s="619"/>
      <c r="CW41" s="619"/>
      <c r="CX41" s="619"/>
      <c r="CY41" s="620"/>
      <c r="CZ41" s="627" t="s">
        <v>213</v>
      </c>
      <c r="DA41" s="628"/>
      <c r="DB41" s="628"/>
      <c r="DC41" s="629"/>
      <c r="DD41" s="602" t="s">
        <v>213</v>
      </c>
      <c r="DE41" s="619"/>
      <c r="DF41" s="619"/>
      <c r="DG41" s="619"/>
      <c r="DH41" s="619"/>
      <c r="DI41" s="619"/>
      <c r="DJ41" s="619"/>
      <c r="DK41" s="620"/>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329</v>
      </c>
      <c r="CE42" s="591"/>
      <c r="CF42" s="591"/>
      <c r="CG42" s="591"/>
      <c r="CH42" s="591"/>
      <c r="CI42" s="591"/>
      <c r="CJ42" s="591"/>
      <c r="CK42" s="591"/>
      <c r="CL42" s="591"/>
      <c r="CM42" s="591"/>
      <c r="CN42" s="591"/>
      <c r="CO42" s="591"/>
      <c r="CP42" s="591"/>
      <c r="CQ42" s="592"/>
      <c r="CR42" s="593">
        <v>2526454</v>
      </c>
      <c r="CS42" s="594"/>
      <c r="CT42" s="594"/>
      <c r="CU42" s="594"/>
      <c r="CV42" s="594"/>
      <c r="CW42" s="594"/>
      <c r="CX42" s="594"/>
      <c r="CY42" s="595"/>
      <c r="CZ42" s="627">
        <v>26.2</v>
      </c>
      <c r="DA42" s="686"/>
      <c r="DB42" s="686"/>
      <c r="DC42" s="687"/>
      <c r="DD42" s="602">
        <v>370842</v>
      </c>
      <c r="DE42" s="594"/>
      <c r="DF42" s="594"/>
      <c r="DG42" s="594"/>
      <c r="DH42" s="594"/>
      <c r="DI42" s="594"/>
      <c r="DJ42" s="594"/>
      <c r="DK42" s="595"/>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331</v>
      </c>
      <c r="CE43" s="591"/>
      <c r="CF43" s="591"/>
      <c r="CG43" s="591"/>
      <c r="CH43" s="591"/>
      <c r="CI43" s="591"/>
      <c r="CJ43" s="591"/>
      <c r="CK43" s="591"/>
      <c r="CL43" s="591"/>
      <c r="CM43" s="591"/>
      <c r="CN43" s="591"/>
      <c r="CO43" s="591"/>
      <c r="CP43" s="591"/>
      <c r="CQ43" s="592"/>
      <c r="CR43" s="593" t="s">
        <v>117</v>
      </c>
      <c r="CS43" s="619"/>
      <c r="CT43" s="619"/>
      <c r="CU43" s="619"/>
      <c r="CV43" s="619"/>
      <c r="CW43" s="619"/>
      <c r="CX43" s="619"/>
      <c r="CY43" s="620"/>
      <c r="CZ43" s="627" t="s">
        <v>117</v>
      </c>
      <c r="DA43" s="628"/>
      <c r="DB43" s="628"/>
      <c r="DC43" s="629"/>
      <c r="DD43" s="602" t="s">
        <v>117</v>
      </c>
      <c r="DE43" s="619"/>
      <c r="DF43" s="619"/>
      <c r="DG43" s="619"/>
      <c r="DH43" s="619"/>
      <c r="DI43" s="619"/>
      <c r="DJ43" s="619"/>
      <c r="DK43" s="620"/>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332</v>
      </c>
      <c r="CD44" s="699" t="s">
        <v>285</v>
      </c>
      <c r="CE44" s="700"/>
      <c r="CF44" s="590" t="s">
        <v>333</v>
      </c>
      <c r="CG44" s="591"/>
      <c r="CH44" s="591"/>
      <c r="CI44" s="591"/>
      <c r="CJ44" s="591"/>
      <c r="CK44" s="591"/>
      <c r="CL44" s="591"/>
      <c r="CM44" s="591"/>
      <c r="CN44" s="591"/>
      <c r="CO44" s="591"/>
      <c r="CP44" s="591"/>
      <c r="CQ44" s="592"/>
      <c r="CR44" s="593">
        <v>2504224</v>
      </c>
      <c r="CS44" s="594"/>
      <c r="CT44" s="594"/>
      <c r="CU44" s="594"/>
      <c r="CV44" s="594"/>
      <c r="CW44" s="594"/>
      <c r="CX44" s="594"/>
      <c r="CY44" s="595"/>
      <c r="CZ44" s="627">
        <v>25.9</v>
      </c>
      <c r="DA44" s="686"/>
      <c r="DB44" s="686"/>
      <c r="DC44" s="687"/>
      <c r="DD44" s="602">
        <v>359112</v>
      </c>
      <c r="DE44" s="594"/>
      <c r="DF44" s="594"/>
      <c r="DG44" s="594"/>
      <c r="DH44" s="594"/>
      <c r="DI44" s="594"/>
      <c r="DJ44" s="594"/>
      <c r="DK44" s="595"/>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701"/>
      <c r="CE45" s="702"/>
      <c r="CF45" s="590" t="s">
        <v>334</v>
      </c>
      <c r="CG45" s="591"/>
      <c r="CH45" s="591"/>
      <c r="CI45" s="591"/>
      <c r="CJ45" s="591"/>
      <c r="CK45" s="591"/>
      <c r="CL45" s="591"/>
      <c r="CM45" s="591"/>
      <c r="CN45" s="591"/>
      <c r="CO45" s="591"/>
      <c r="CP45" s="591"/>
      <c r="CQ45" s="592"/>
      <c r="CR45" s="593">
        <v>1876060</v>
      </c>
      <c r="CS45" s="619"/>
      <c r="CT45" s="619"/>
      <c r="CU45" s="619"/>
      <c r="CV45" s="619"/>
      <c r="CW45" s="619"/>
      <c r="CX45" s="619"/>
      <c r="CY45" s="620"/>
      <c r="CZ45" s="627">
        <v>19.399999999999999</v>
      </c>
      <c r="DA45" s="628"/>
      <c r="DB45" s="628"/>
      <c r="DC45" s="629"/>
      <c r="DD45" s="602">
        <v>117347</v>
      </c>
      <c r="DE45" s="619"/>
      <c r="DF45" s="619"/>
      <c r="DG45" s="619"/>
      <c r="DH45" s="619"/>
      <c r="DI45" s="619"/>
      <c r="DJ45" s="619"/>
      <c r="DK45" s="620"/>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701"/>
      <c r="CE46" s="702"/>
      <c r="CF46" s="590" t="s">
        <v>335</v>
      </c>
      <c r="CG46" s="591"/>
      <c r="CH46" s="591"/>
      <c r="CI46" s="591"/>
      <c r="CJ46" s="591"/>
      <c r="CK46" s="591"/>
      <c r="CL46" s="591"/>
      <c r="CM46" s="591"/>
      <c r="CN46" s="591"/>
      <c r="CO46" s="591"/>
      <c r="CP46" s="591"/>
      <c r="CQ46" s="592"/>
      <c r="CR46" s="593">
        <v>592597</v>
      </c>
      <c r="CS46" s="594"/>
      <c r="CT46" s="594"/>
      <c r="CU46" s="594"/>
      <c r="CV46" s="594"/>
      <c r="CW46" s="594"/>
      <c r="CX46" s="594"/>
      <c r="CY46" s="595"/>
      <c r="CZ46" s="627">
        <v>6.1</v>
      </c>
      <c r="DA46" s="686"/>
      <c r="DB46" s="686"/>
      <c r="DC46" s="687"/>
      <c r="DD46" s="602">
        <v>241111</v>
      </c>
      <c r="DE46" s="594"/>
      <c r="DF46" s="594"/>
      <c r="DG46" s="594"/>
      <c r="DH46" s="594"/>
      <c r="DI46" s="594"/>
      <c r="DJ46" s="594"/>
      <c r="DK46" s="595"/>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701"/>
      <c r="CE47" s="702"/>
      <c r="CF47" s="590" t="s">
        <v>336</v>
      </c>
      <c r="CG47" s="591"/>
      <c r="CH47" s="591"/>
      <c r="CI47" s="591"/>
      <c r="CJ47" s="591"/>
      <c r="CK47" s="591"/>
      <c r="CL47" s="591"/>
      <c r="CM47" s="591"/>
      <c r="CN47" s="591"/>
      <c r="CO47" s="591"/>
      <c r="CP47" s="591"/>
      <c r="CQ47" s="592"/>
      <c r="CR47" s="593">
        <v>22230</v>
      </c>
      <c r="CS47" s="619"/>
      <c r="CT47" s="619"/>
      <c r="CU47" s="619"/>
      <c r="CV47" s="619"/>
      <c r="CW47" s="619"/>
      <c r="CX47" s="619"/>
      <c r="CY47" s="620"/>
      <c r="CZ47" s="627">
        <v>0.2</v>
      </c>
      <c r="DA47" s="628"/>
      <c r="DB47" s="628"/>
      <c r="DC47" s="629"/>
      <c r="DD47" s="602">
        <v>11730</v>
      </c>
      <c r="DE47" s="619"/>
      <c r="DF47" s="619"/>
      <c r="DG47" s="619"/>
      <c r="DH47" s="619"/>
      <c r="DI47" s="619"/>
      <c r="DJ47" s="619"/>
      <c r="DK47" s="620"/>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3"/>
      <c r="CE48" s="704"/>
      <c r="CF48" s="590" t="s">
        <v>337</v>
      </c>
      <c r="CG48" s="591"/>
      <c r="CH48" s="591"/>
      <c r="CI48" s="591"/>
      <c r="CJ48" s="591"/>
      <c r="CK48" s="591"/>
      <c r="CL48" s="591"/>
      <c r="CM48" s="591"/>
      <c r="CN48" s="591"/>
      <c r="CO48" s="591"/>
      <c r="CP48" s="591"/>
      <c r="CQ48" s="592"/>
      <c r="CR48" s="593" t="s">
        <v>117</v>
      </c>
      <c r="CS48" s="594"/>
      <c r="CT48" s="594"/>
      <c r="CU48" s="594"/>
      <c r="CV48" s="594"/>
      <c r="CW48" s="594"/>
      <c r="CX48" s="594"/>
      <c r="CY48" s="595"/>
      <c r="CZ48" s="627" t="s">
        <v>117</v>
      </c>
      <c r="DA48" s="686"/>
      <c r="DB48" s="686"/>
      <c r="DC48" s="687"/>
      <c r="DD48" s="602" t="s">
        <v>117</v>
      </c>
      <c r="DE48" s="594"/>
      <c r="DF48" s="594"/>
      <c r="DG48" s="594"/>
      <c r="DH48" s="594"/>
      <c r="DI48" s="594"/>
      <c r="DJ48" s="594"/>
      <c r="DK48" s="595"/>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6" t="s">
        <v>338</v>
      </c>
      <c r="CE49" s="637"/>
      <c r="CF49" s="637"/>
      <c r="CG49" s="637"/>
      <c r="CH49" s="637"/>
      <c r="CI49" s="637"/>
      <c r="CJ49" s="637"/>
      <c r="CK49" s="637"/>
      <c r="CL49" s="637"/>
      <c r="CM49" s="637"/>
      <c r="CN49" s="637"/>
      <c r="CO49" s="637"/>
      <c r="CP49" s="637"/>
      <c r="CQ49" s="638"/>
      <c r="CR49" s="665">
        <v>9655352</v>
      </c>
      <c r="CS49" s="661"/>
      <c r="CT49" s="661"/>
      <c r="CU49" s="661"/>
      <c r="CV49" s="661"/>
      <c r="CW49" s="661"/>
      <c r="CX49" s="661"/>
      <c r="CY49" s="688"/>
      <c r="CZ49" s="689">
        <v>100</v>
      </c>
      <c r="DA49" s="690"/>
      <c r="DB49" s="690"/>
      <c r="DC49" s="691"/>
      <c r="DD49" s="692">
        <v>6401043</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340</v>
      </c>
      <c r="DK2" s="735"/>
      <c r="DL2" s="735"/>
      <c r="DM2" s="735"/>
      <c r="DN2" s="735"/>
      <c r="DO2" s="736"/>
      <c r="DP2" s="200"/>
      <c r="DQ2" s="734" t="s">
        <v>341</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342</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344</v>
      </c>
      <c r="B5" s="729"/>
      <c r="C5" s="729"/>
      <c r="D5" s="729"/>
      <c r="E5" s="729"/>
      <c r="F5" s="729"/>
      <c r="G5" s="729"/>
      <c r="H5" s="729"/>
      <c r="I5" s="729"/>
      <c r="J5" s="729"/>
      <c r="K5" s="729"/>
      <c r="L5" s="729"/>
      <c r="M5" s="729"/>
      <c r="N5" s="729"/>
      <c r="O5" s="729"/>
      <c r="P5" s="730"/>
      <c r="Q5" s="705" t="s">
        <v>345</v>
      </c>
      <c r="R5" s="706"/>
      <c r="S5" s="706"/>
      <c r="T5" s="706"/>
      <c r="U5" s="707"/>
      <c r="V5" s="705" t="s">
        <v>346</v>
      </c>
      <c r="W5" s="706"/>
      <c r="X5" s="706"/>
      <c r="Y5" s="706"/>
      <c r="Z5" s="707"/>
      <c r="AA5" s="705" t="s">
        <v>347</v>
      </c>
      <c r="AB5" s="706"/>
      <c r="AC5" s="706"/>
      <c r="AD5" s="706"/>
      <c r="AE5" s="706"/>
      <c r="AF5" s="738" t="s">
        <v>348</v>
      </c>
      <c r="AG5" s="706"/>
      <c r="AH5" s="706"/>
      <c r="AI5" s="706"/>
      <c r="AJ5" s="717"/>
      <c r="AK5" s="706" t="s">
        <v>349</v>
      </c>
      <c r="AL5" s="706"/>
      <c r="AM5" s="706"/>
      <c r="AN5" s="706"/>
      <c r="AO5" s="707"/>
      <c r="AP5" s="705" t="s">
        <v>350</v>
      </c>
      <c r="AQ5" s="706"/>
      <c r="AR5" s="706"/>
      <c r="AS5" s="706"/>
      <c r="AT5" s="707"/>
      <c r="AU5" s="705" t="s">
        <v>351</v>
      </c>
      <c r="AV5" s="706"/>
      <c r="AW5" s="706"/>
      <c r="AX5" s="706"/>
      <c r="AY5" s="717"/>
      <c r="AZ5" s="207"/>
      <c r="BA5" s="207"/>
      <c r="BB5" s="207"/>
      <c r="BC5" s="207"/>
      <c r="BD5" s="207"/>
      <c r="BE5" s="208"/>
      <c r="BF5" s="208"/>
      <c r="BG5" s="208"/>
      <c r="BH5" s="208"/>
      <c r="BI5" s="208"/>
      <c r="BJ5" s="208"/>
      <c r="BK5" s="208"/>
      <c r="BL5" s="208"/>
      <c r="BM5" s="208"/>
      <c r="BN5" s="208"/>
      <c r="BO5" s="208"/>
      <c r="BP5" s="208"/>
      <c r="BQ5" s="728" t="s">
        <v>352</v>
      </c>
      <c r="BR5" s="729"/>
      <c r="BS5" s="729"/>
      <c r="BT5" s="729"/>
      <c r="BU5" s="729"/>
      <c r="BV5" s="729"/>
      <c r="BW5" s="729"/>
      <c r="BX5" s="729"/>
      <c r="BY5" s="729"/>
      <c r="BZ5" s="729"/>
      <c r="CA5" s="729"/>
      <c r="CB5" s="729"/>
      <c r="CC5" s="729"/>
      <c r="CD5" s="729"/>
      <c r="CE5" s="729"/>
      <c r="CF5" s="729"/>
      <c r="CG5" s="730"/>
      <c r="CH5" s="705" t="s">
        <v>353</v>
      </c>
      <c r="CI5" s="706"/>
      <c r="CJ5" s="706"/>
      <c r="CK5" s="706"/>
      <c r="CL5" s="707"/>
      <c r="CM5" s="705" t="s">
        <v>354</v>
      </c>
      <c r="CN5" s="706"/>
      <c r="CO5" s="706"/>
      <c r="CP5" s="706"/>
      <c r="CQ5" s="707"/>
      <c r="CR5" s="705" t="s">
        <v>355</v>
      </c>
      <c r="CS5" s="706"/>
      <c r="CT5" s="706"/>
      <c r="CU5" s="706"/>
      <c r="CV5" s="707"/>
      <c r="CW5" s="705" t="s">
        <v>356</v>
      </c>
      <c r="CX5" s="706"/>
      <c r="CY5" s="706"/>
      <c r="CZ5" s="706"/>
      <c r="DA5" s="707"/>
      <c r="DB5" s="705" t="s">
        <v>357</v>
      </c>
      <c r="DC5" s="706"/>
      <c r="DD5" s="706"/>
      <c r="DE5" s="706"/>
      <c r="DF5" s="707"/>
      <c r="DG5" s="711" t="s">
        <v>358</v>
      </c>
      <c r="DH5" s="712"/>
      <c r="DI5" s="712"/>
      <c r="DJ5" s="712"/>
      <c r="DK5" s="713"/>
      <c r="DL5" s="711" t="s">
        <v>359</v>
      </c>
      <c r="DM5" s="712"/>
      <c r="DN5" s="712"/>
      <c r="DO5" s="712"/>
      <c r="DP5" s="713"/>
      <c r="DQ5" s="705" t="s">
        <v>360</v>
      </c>
      <c r="DR5" s="706"/>
      <c r="DS5" s="706"/>
      <c r="DT5" s="706"/>
      <c r="DU5" s="707"/>
      <c r="DV5" s="705" t="s">
        <v>351</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361</v>
      </c>
      <c r="C7" s="720"/>
      <c r="D7" s="720"/>
      <c r="E7" s="720"/>
      <c r="F7" s="720"/>
      <c r="G7" s="720"/>
      <c r="H7" s="720"/>
      <c r="I7" s="720"/>
      <c r="J7" s="720"/>
      <c r="K7" s="720"/>
      <c r="L7" s="720"/>
      <c r="M7" s="720"/>
      <c r="N7" s="720"/>
      <c r="O7" s="720"/>
      <c r="P7" s="721"/>
      <c r="Q7" s="722">
        <v>9851</v>
      </c>
      <c r="R7" s="723"/>
      <c r="S7" s="723"/>
      <c r="T7" s="723"/>
      <c r="U7" s="723"/>
      <c r="V7" s="723">
        <v>9618</v>
      </c>
      <c r="W7" s="723"/>
      <c r="X7" s="723"/>
      <c r="Y7" s="723"/>
      <c r="Z7" s="723"/>
      <c r="AA7" s="723">
        <v>233</v>
      </c>
      <c r="AB7" s="723"/>
      <c r="AC7" s="723"/>
      <c r="AD7" s="723"/>
      <c r="AE7" s="724"/>
      <c r="AF7" s="725">
        <v>218</v>
      </c>
      <c r="AG7" s="726"/>
      <c r="AH7" s="726"/>
      <c r="AI7" s="726"/>
      <c r="AJ7" s="727"/>
      <c r="AK7" s="762">
        <v>256</v>
      </c>
      <c r="AL7" s="763"/>
      <c r="AM7" s="763"/>
      <c r="AN7" s="763"/>
      <c r="AO7" s="763"/>
      <c r="AP7" s="763">
        <v>12262</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545</v>
      </c>
      <c r="BT7" s="767"/>
      <c r="BU7" s="767"/>
      <c r="BV7" s="767"/>
      <c r="BW7" s="767"/>
      <c r="BX7" s="767"/>
      <c r="BY7" s="767"/>
      <c r="BZ7" s="767"/>
      <c r="CA7" s="767"/>
      <c r="CB7" s="767"/>
      <c r="CC7" s="767"/>
      <c r="CD7" s="767"/>
      <c r="CE7" s="767"/>
      <c r="CF7" s="767"/>
      <c r="CG7" s="768"/>
      <c r="CH7" s="759">
        <v>0</v>
      </c>
      <c r="CI7" s="760"/>
      <c r="CJ7" s="760"/>
      <c r="CK7" s="760"/>
      <c r="CL7" s="761"/>
      <c r="CM7" s="759">
        <v>145</v>
      </c>
      <c r="CN7" s="760"/>
      <c r="CO7" s="760"/>
      <c r="CP7" s="760"/>
      <c r="CQ7" s="761"/>
      <c r="CR7" s="759">
        <v>5</v>
      </c>
      <c r="CS7" s="760"/>
      <c r="CT7" s="760"/>
      <c r="CU7" s="760"/>
      <c r="CV7" s="761"/>
      <c r="CW7" s="759" t="s">
        <v>539</v>
      </c>
      <c r="CX7" s="760"/>
      <c r="CY7" s="760"/>
      <c r="CZ7" s="760"/>
      <c r="DA7" s="761"/>
      <c r="DB7" s="759" t="s">
        <v>539</v>
      </c>
      <c r="DC7" s="760"/>
      <c r="DD7" s="760"/>
      <c r="DE7" s="760"/>
      <c r="DF7" s="761"/>
      <c r="DG7" s="759" t="s">
        <v>539</v>
      </c>
      <c r="DH7" s="760"/>
      <c r="DI7" s="760"/>
      <c r="DJ7" s="760"/>
      <c r="DK7" s="761"/>
      <c r="DL7" s="759" t="s">
        <v>539</v>
      </c>
      <c r="DM7" s="760"/>
      <c r="DN7" s="760"/>
      <c r="DO7" s="760"/>
      <c r="DP7" s="761"/>
      <c r="DQ7" s="759" t="s">
        <v>539</v>
      </c>
      <c r="DR7" s="760"/>
      <c r="DS7" s="760"/>
      <c r="DT7" s="760"/>
      <c r="DU7" s="761"/>
      <c r="DV7" s="740"/>
      <c r="DW7" s="741"/>
      <c r="DX7" s="741"/>
      <c r="DY7" s="741"/>
      <c r="DZ7" s="742"/>
      <c r="EA7" s="205"/>
    </row>
    <row r="8" spans="1:131" s="206" customFormat="1" ht="26.25" customHeight="1" x14ac:dyDescent="0.15">
      <c r="A8" s="212">
        <v>2</v>
      </c>
      <c r="B8" s="743" t="s">
        <v>362</v>
      </c>
      <c r="C8" s="744"/>
      <c r="D8" s="744"/>
      <c r="E8" s="744"/>
      <c r="F8" s="744"/>
      <c r="G8" s="744"/>
      <c r="H8" s="744"/>
      <c r="I8" s="744"/>
      <c r="J8" s="744"/>
      <c r="K8" s="744"/>
      <c r="L8" s="744"/>
      <c r="M8" s="744"/>
      <c r="N8" s="744"/>
      <c r="O8" s="744"/>
      <c r="P8" s="745"/>
      <c r="Q8" s="746">
        <v>40</v>
      </c>
      <c r="R8" s="747"/>
      <c r="S8" s="747"/>
      <c r="T8" s="747"/>
      <c r="U8" s="747"/>
      <c r="V8" s="747">
        <v>40</v>
      </c>
      <c r="W8" s="747"/>
      <c r="X8" s="747"/>
      <c r="Y8" s="747"/>
      <c r="Z8" s="747"/>
      <c r="AA8" s="747" t="s">
        <v>539</v>
      </c>
      <c r="AB8" s="747"/>
      <c r="AC8" s="747"/>
      <c r="AD8" s="747"/>
      <c r="AE8" s="748"/>
      <c r="AF8" s="749" t="s">
        <v>108</v>
      </c>
      <c r="AG8" s="750"/>
      <c r="AH8" s="750"/>
      <c r="AI8" s="750"/>
      <c r="AJ8" s="751"/>
      <c r="AK8" s="752">
        <v>25</v>
      </c>
      <c r="AL8" s="753"/>
      <c r="AM8" s="753"/>
      <c r="AN8" s="753"/>
      <c r="AO8" s="753"/>
      <c r="AP8" s="753" t="s">
        <v>539</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546</v>
      </c>
      <c r="BT8" s="757"/>
      <c r="BU8" s="757"/>
      <c r="BV8" s="757"/>
      <c r="BW8" s="757"/>
      <c r="BX8" s="757"/>
      <c r="BY8" s="757"/>
      <c r="BZ8" s="757"/>
      <c r="CA8" s="757"/>
      <c r="CB8" s="757"/>
      <c r="CC8" s="757"/>
      <c r="CD8" s="757"/>
      <c r="CE8" s="757"/>
      <c r="CF8" s="757"/>
      <c r="CG8" s="758"/>
      <c r="CH8" s="769">
        <v>7</v>
      </c>
      <c r="CI8" s="770"/>
      <c r="CJ8" s="770"/>
      <c r="CK8" s="770"/>
      <c r="CL8" s="771"/>
      <c r="CM8" s="769">
        <v>134</v>
      </c>
      <c r="CN8" s="770"/>
      <c r="CO8" s="770"/>
      <c r="CP8" s="770"/>
      <c r="CQ8" s="771"/>
      <c r="CR8" s="769">
        <v>30</v>
      </c>
      <c r="CS8" s="770"/>
      <c r="CT8" s="770"/>
      <c r="CU8" s="770"/>
      <c r="CV8" s="771"/>
      <c r="CW8" s="769">
        <v>32</v>
      </c>
      <c r="CX8" s="770"/>
      <c r="CY8" s="770"/>
      <c r="CZ8" s="770"/>
      <c r="DA8" s="771"/>
      <c r="DB8" s="769" t="s">
        <v>539</v>
      </c>
      <c r="DC8" s="770"/>
      <c r="DD8" s="770"/>
      <c r="DE8" s="770"/>
      <c r="DF8" s="771"/>
      <c r="DG8" s="769" t="s">
        <v>539</v>
      </c>
      <c r="DH8" s="770"/>
      <c r="DI8" s="770"/>
      <c r="DJ8" s="770"/>
      <c r="DK8" s="771"/>
      <c r="DL8" s="769" t="s">
        <v>539</v>
      </c>
      <c r="DM8" s="770"/>
      <c r="DN8" s="770"/>
      <c r="DO8" s="770"/>
      <c r="DP8" s="771"/>
      <c r="DQ8" s="769" t="s">
        <v>539</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363</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364</v>
      </c>
      <c r="B23" s="778" t="s">
        <v>365</v>
      </c>
      <c r="C23" s="779"/>
      <c r="D23" s="779"/>
      <c r="E23" s="779"/>
      <c r="F23" s="779"/>
      <c r="G23" s="779"/>
      <c r="H23" s="779"/>
      <c r="I23" s="779"/>
      <c r="J23" s="779"/>
      <c r="K23" s="779"/>
      <c r="L23" s="779"/>
      <c r="M23" s="779"/>
      <c r="N23" s="779"/>
      <c r="O23" s="779"/>
      <c r="P23" s="780"/>
      <c r="Q23" s="781">
        <v>9888</v>
      </c>
      <c r="R23" s="782"/>
      <c r="S23" s="782"/>
      <c r="T23" s="782"/>
      <c r="U23" s="782"/>
      <c r="V23" s="782">
        <v>9655</v>
      </c>
      <c r="W23" s="782"/>
      <c r="X23" s="782"/>
      <c r="Y23" s="782"/>
      <c r="Z23" s="782"/>
      <c r="AA23" s="782">
        <v>233</v>
      </c>
      <c r="AB23" s="782"/>
      <c r="AC23" s="782"/>
      <c r="AD23" s="782"/>
      <c r="AE23" s="783"/>
      <c r="AF23" s="784">
        <v>218</v>
      </c>
      <c r="AG23" s="782"/>
      <c r="AH23" s="782"/>
      <c r="AI23" s="782"/>
      <c r="AJ23" s="785"/>
      <c r="AK23" s="786"/>
      <c r="AL23" s="787"/>
      <c r="AM23" s="787"/>
      <c r="AN23" s="787"/>
      <c r="AO23" s="787"/>
      <c r="AP23" s="782">
        <v>12262</v>
      </c>
      <c r="AQ23" s="782"/>
      <c r="AR23" s="782"/>
      <c r="AS23" s="782"/>
      <c r="AT23" s="782"/>
      <c r="AU23" s="788"/>
      <c r="AV23" s="788"/>
      <c r="AW23" s="788"/>
      <c r="AX23" s="788"/>
      <c r="AY23" s="789"/>
      <c r="AZ23" s="797" t="s">
        <v>108</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366</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367</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344</v>
      </c>
      <c r="B26" s="729"/>
      <c r="C26" s="729"/>
      <c r="D26" s="729"/>
      <c r="E26" s="729"/>
      <c r="F26" s="729"/>
      <c r="G26" s="729"/>
      <c r="H26" s="729"/>
      <c r="I26" s="729"/>
      <c r="J26" s="729"/>
      <c r="K26" s="729"/>
      <c r="L26" s="729"/>
      <c r="M26" s="729"/>
      <c r="N26" s="729"/>
      <c r="O26" s="729"/>
      <c r="P26" s="730"/>
      <c r="Q26" s="705" t="s">
        <v>368</v>
      </c>
      <c r="R26" s="706"/>
      <c r="S26" s="706"/>
      <c r="T26" s="706"/>
      <c r="U26" s="707"/>
      <c r="V26" s="705" t="s">
        <v>369</v>
      </c>
      <c r="W26" s="706"/>
      <c r="X26" s="706"/>
      <c r="Y26" s="706"/>
      <c r="Z26" s="707"/>
      <c r="AA26" s="705" t="s">
        <v>370</v>
      </c>
      <c r="AB26" s="706"/>
      <c r="AC26" s="706"/>
      <c r="AD26" s="706"/>
      <c r="AE26" s="706"/>
      <c r="AF26" s="800" t="s">
        <v>371</v>
      </c>
      <c r="AG26" s="801"/>
      <c r="AH26" s="801"/>
      <c r="AI26" s="801"/>
      <c r="AJ26" s="802"/>
      <c r="AK26" s="706" t="s">
        <v>372</v>
      </c>
      <c r="AL26" s="706"/>
      <c r="AM26" s="706"/>
      <c r="AN26" s="706"/>
      <c r="AO26" s="707"/>
      <c r="AP26" s="705" t="s">
        <v>373</v>
      </c>
      <c r="AQ26" s="706"/>
      <c r="AR26" s="706"/>
      <c r="AS26" s="706"/>
      <c r="AT26" s="707"/>
      <c r="AU26" s="705" t="s">
        <v>374</v>
      </c>
      <c r="AV26" s="706"/>
      <c r="AW26" s="706"/>
      <c r="AX26" s="706"/>
      <c r="AY26" s="707"/>
      <c r="AZ26" s="705" t="s">
        <v>375</v>
      </c>
      <c r="BA26" s="706"/>
      <c r="BB26" s="706"/>
      <c r="BC26" s="706"/>
      <c r="BD26" s="707"/>
      <c r="BE26" s="705" t="s">
        <v>351</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376</v>
      </c>
      <c r="C28" s="720"/>
      <c r="D28" s="720"/>
      <c r="E28" s="720"/>
      <c r="F28" s="720"/>
      <c r="G28" s="720"/>
      <c r="H28" s="720"/>
      <c r="I28" s="720"/>
      <c r="J28" s="720"/>
      <c r="K28" s="720"/>
      <c r="L28" s="720"/>
      <c r="M28" s="720"/>
      <c r="N28" s="720"/>
      <c r="O28" s="720"/>
      <c r="P28" s="721"/>
      <c r="Q28" s="810">
        <v>2181</v>
      </c>
      <c r="R28" s="811"/>
      <c r="S28" s="811"/>
      <c r="T28" s="811"/>
      <c r="U28" s="811"/>
      <c r="V28" s="811">
        <v>2144</v>
      </c>
      <c r="W28" s="811"/>
      <c r="X28" s="811"/>
      <c r="Y28" s="811"/>
      <c r="Z28" s="811"/>
      <c r="AA28" s="811">
        <v>37</v>
      </c>
      <c r="AB28" s="811"/>
      <c r="AC28" s="811"/>
      <c r="AD28" s="811"/>
      <c r="AE28" s="812"/>
      <c r="AF28" s="813">
        <v>37</v>
      </c>
      <c r="AG28" s="811"/>
      <c r="AH28" s="811"/>
      <c r="AI28" s="811"/>
      <c r="AJ28" s="814"/>
      <c r="AK28" s="815">
        <v>134</v>
      </c>
      <c r="AL28" s="806"/>
      <c r="AM28" s="806"/>
      <c r="AN28" s="806"/>
      <c r="AO28" s="806"/>
      <c r="AP28" s="806" t="s">
        <v>539</v>
      </c>
      <c r="AQ28" s="806"/>
      <c r="AR28" s="806"/>
      <c r="AS28" s="806"/>
      <c r="AT28" s="806"/>
      <c r="AU28" s="806" t="s">
        <v>539</v>
      </c>
      <c r="AV28" s="806"/>
      <c r="AW28" s="806"/>
      <c r="AX28" s="806"/>
      <c r="AY28" s="806"/>
      <c r="AZ28" s="807" t="s">
        <v>539</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377</v>
      </c>
      <c r="C29" s="744"/>
      <c r="D29" s="744"/>
      <c r="E29" s="744"/>
      <c r="F29" s="744"/>
      <c r="G29" s="744"/>
      <c r="H29" s="744"/>
      <c r="I29" s="744"/>
      <c r="J29" s="744"/>
      <c r="K29" s="744"/>
      <c r="L29" s="744"/>
      <c r="M29" s="744"/>
      <c r="N29" s="744"/>
      <c r="O29" s="744"/>
      <c r="P29" s="745"/>
      <c r="Q29" s="746">
        <v>1013</v>
      </c>
      <c r="R29" s="747"/>
      <c r="S29" s="747"/>
      <c r="T29" s="747"/>
      <c r="U29" s="747"/>
      <c r="V29" s="747">
        <v>992</v>
      </c>
      <c r="W29" s="747"/>
      <c r="X29" s="747"/>
      <c r="Y29" s="747"/>
      <c r="Z29" s="747"/>
      <c r="AA29" s="747">
        <v>21</v>
      </c>
      <c r="AB29" s="747"/>
      <c r="AC29" s="747"/>
      <c r="AD29" s="747"/>
      <c r="AE29" s="748"/>
      <c r="AF29" s="749">
        <v>21</v>
      </c>
      <c r="AG29" s="750"/>
      <c r="AH29" s="750"/>
      <c r="AI29" s="750"/>
      <c r="AJ29" s="751"/>
      <c r="AK29" s="818">
        <v>148</v>
      </c>
      <c r="AL29" s="819"/>
      <c r="AM29" s="819"/>
      <c r="AN29" s="819"/>
      <c r="AO29" s="819"/>
      <c r="AP29" s="819" t="s">
        <v>539</v>
      </c>
      <c r="AQ29" s="819"/>
      <c r="AR29" s="819"/>
      <c r="AS29" s="819"/>
      <c r="AT29" s="819"/>
      <c r="AU29" s="819" t="s">
        <v>540</v>
      </c>
      <c r="AV29" s="819"/>
      <c r="AW29" s="819"/>
      <c r="AX29" s="819"/>
      <c r="AY29" s="819"/>
      <c r="AZ29" s="820" t="s">
        <v>539</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378</v>
      </c>
      <c r="C30" s="744"/>
      <c r="D30" s="744"/>
      <c r="E30" s="744"/>
      <c r="F30" s="744"/>
      <c r="G30" s="744"/>
      <c r="H30" s="744"/>
      <c r="I30" s="744"/>
      <c r="J30" s="744"/>
      <c r="K30" s="744"/>
      <c r="L30" s="744"/>
      <c r="M30" s="744"/>
      <c r="N30" s="744"/>
      <c r="O30" s="744"/>
      <c r="P30" s="745"/>
      <c r="Q30" s="746">
        <v>147</v>
      </c>
      <c r="R30" s="747"/>
      <c r="S30" s="747"/>
      <c r="T30" s="747"/>
      <c r="U30" s="747"/>
      <c r="V30" s="747">
        <v>146</v>
      </c>
      <c r="W30" s="747"/>
      <c r="X30" s="747"/>
      <c r="Y30" s="747"/>
      <c r="Z30" s="747"/>
      <c r="AA30" s="747">
        <v>1</v>
      </c>
      <c r="AB30" s="747"/>
      <c r="AC30" s="747"/>
      <c r="AD30" s="747"/>
      <c r="AE30" s="748"/>
      <c r="AF30" s="749">
        <v>1</v>
      </c>
      <c r="AG30" s="750"/>
      <c r="AH30" s="750"/>
      <c r="AI30" s="750"/>
      <c r="AJ30" s="751"/>
      <c r="AK30" s="818">
        <v>45</v>
      </c>
      <c r="AL30" s="819"/>
      <c r="AM30" s="819"/>
      <c r="AN30" s="819"/>
      <c r="AO30" s="819"/>
      <c r="AP30" s="819" t="s">
        <v>539</v>
      </c>
      <c r="AQ30" s="819"/>
      <c r="AR30" s="819"/>
      <c r="AS30" s="819"/>
      <c r="AT30" s="819"/>
      <c r="AU30" s="821" t="s">
        <v>541</v>
      </c>
      <c r="AV30" s="819"/>
      <c r="AW30" s="819"/>
      <c r="AX30" s="819"/>
      <c r="AY30" s="819"/>
      <c r="AZ30" s="820" t="s">
        <v>539</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379</v>
      </c>
      <c r="C31" s="744"/>
      <c r="D31" s="744"/>
      <c r="E31" s="744"/>
      <c r="F31" s="744"/>
      <c r="G31" s="744"/>
      <c r="H31" s="744"/>
      <c r="I31" s="744"/>
      <c r="J31" s="744"/>
      <c r="K31" s="744"/>
      <c r="L31" s="744"/>
      <c r="M31" s="744"/>
      <c r="N31" s="744"/>
      <c r="O31" s="744"/>
      <c r="P31" s="745"/>
      <c r="Q31" s="746">
        <v>241</v>
      </c>
      <c r="R31" s="747"/>
      <c r="S31" s="747"/>
      <c r="T31" s="747"/>
      <c r="U31" s="747"/>
      <c r="V31" s="747">
        <v>271</v>
      </c>
      <c r="W31" s="747"/>
      <c r="X31" s="747"/>
      <c r="Y31" s="747"/>
      <c r="Z31" s="747"/>
      <c r="AA31" s="747">
        <v>-30</v>
      </c>
      <c r="AB31" s="747"/>
      <c r="AC31" s="747"/>
      <c r="AD31" s="747"/>
      <c r="AE31" s="748"/>
      <c r="AF31" s="749">
        <v>152</v>
      </c>
      <c r="AG31" s="750"/>
      <c r="AH31" s="750"/>
      <c r="AI31" s="750"/>
      <c r="AJ31" s="751"/>
      <c r="AK31" s="818">
        <v>51</v>
      </c>
      <c r="AL31" s="819"/>
      <c r="AM31" s="819"/>
      <c r="AN31" s="819"/>
      <c r="AO31" s="819"/>
      <c r="AP31" s="819">
        <v>2721</v>
      </c>
      <c r="AQ31" s="819"/>
      <c r="AR31" s="819"/>
      <c r="AS31" s="819"/>
      <c r="AT31" s="819"/>
      <c r="AU31" s="819">
        <v>14</v>
      </c>
      <c r="AV31" s="819"/>
      <c r="AW31" s="819"/>
      <c r="AX31" s="819"/>
      <c r="AY31" s="819"/>
      <c r="AZ31" s="820" t="s">
        <v>539</v>
      </c>
      <c r="BA31" s="820"/>
      <c r="BB31" s="820"/>
      <c r="BC31" s="820"/>
      <c r="BD31" s="820"/>
      <c r="BE31" s="816" t="s">
        <v>380</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381</v>
      </c>
      <c r="C32" s="744"/>
      <c r="D32" s="744"/>
      <c r="E32" s="744"/>
      <c r="F32" s="744"/>
      <c r="G32" s="744"/>
      <c r="H32" s="744"/>
      <c r="I32" s="744"/>
      <c r="J32" s="744"/>
      <c r="K32" s="744"/>
      <c r="L32" s="744"/>
      <c r="M32" s="744"/>
      <c r="N32" s="744"/>
      <c r="O32" s="744"/>
      <c r="P32" s="745"/>
      <c r="Q32" s="746">
        <v>1729</v>
      </c>
      <c r="R32" s="747"/>
      <c r="S32" s="747"/>
      <c r="T32" s="747"/>
      <c r="U32" s="747"/>
      <c r="V32" s="747">
        <v>1772</v>
      </c>
      <c r="W32" s="747"/>
      <c r="X32" s="747"/>
      <c r="Y32" s="747"/>
      <c r="Z32" s="747"/>
      <c r="AA32" s="747">
        <v>-43</v>
      </c>
      <c r="AB32" s="747"/>
      <c r="AC32" s="747"/>
      <c r="AD32" s="747"/>
      <c r="AE32" s="748"/>
      <c r="AF32" s="749">
        <v>111</v>
      </c>
      <c r="AG32" s="750"/>
      <c r="AH32" s="750"/>
      <c r="AI32" s="750"/>
      <c r="AJ32" s="751"/>
      <c r="AK32" s="818">
        <v>531</v>
      </c>
      <c r="AL32" s="819"/>
      <c r="AM32" s="819"/>
      <c r="AN32" s="819"/>
      <c r="AO32" s="819"/>
      <c r="AP32" s="819">
        <v>348</v>
      </c>
      <c r="AQ32" s="819"/>
      <c r="AR32" s="819"/>
      <c r="AS32" s="819"/>
      <c r="AT32" s="819"/>
      <c r="AU32" s="819">
        <v>252</v>
      </c>
      <c r="AV32" s="819"/>
      <c r="AW32" s="819"/>
      <c r="AX32" s="819"/>
      <c r="AY32" s="819"/>
      <c r="AZ32" s="820" t="s">
        <v>539</v>
      </c>
      <c r="BA32" s="820"/>
      <c r="BB32" s="820"/>
      <c r="BC32" s="820"/>
      <c r="BD32" s="820"/>
      <c r="BE32" s="816" t="s">
        <v>380</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382</v>
      </c>
      <c r="C33" s="744"/>
      <c r="D33" s="744"/>
      <c r="E33" s="744"/>
      <c r="F33" s="744"/>
      <c r="G33" s="744"/>
      <c r="H33" s="744"/>
      <c r="I33" s="744"/>
      <c r="J33" s="744"/>
      <c r="K33" s="744"/>
      <c r="L33" s="744"/>
      <c r="M33" s="744"/>
      <c r="N33" s="744"/>
      <c r="O33" s="744"/>
      <c r="P33" s="745"/>
      <c r="Q33" s="746">
        <v>774</v>
      </c>
      <c r="R33" s="747"/>
      <c r="S33" s="747"/>
      <c r="T33" s="747"/>
      <c r="U33" s="747"/>
      <c r="V33" s="747">
        <v>774</v>
      </c>
      <c r="W33" s="747"/>
      <c r="X33" s="747"/>
      <c r="Y33" s="747"/>
      <c r="Z33" s="747"/>
      <c r="AA33" s="747">
        <v>0</v>
      </c>
      <c r="AB33" s="747"/>
      <c r="AC33" s="747"/>
      <c r="AD33" s="747"/>
      <c r="AE33" s="748"/>
      <c r="AF33" s="749">
        <v>0</v>
      </c>
      <c r="AG33" s="750"/>
      <c r="AH33" s="750"/>
      <c r="AI33" s="750"/>
      <c r="AJ33" s="751"/>
      <c r="AK33" s="818">
        <v>293</v>
      </c>
      <c r="AL33" s="819"/>
      <c r="AM33" s="819"/>
      <c r="AN33" s="819"/>
      <c r="AO33" s="819"/>
      <c r="AP33" s="819">
        <v>4390</v>
      </c>
      <c r="AQ33" s="819"/>
      <c r="AR33" s="819"/>
      <c r="AS33" s="819"/>
      <c r="AT33" s="819"/>
      <c r="AU33" s="819">
        <v>3178</v>
      </c>
      <c r="AV33" s="819"/>
      <c r="AW33" s="819"/>
      <c r="AX33" s="819"/>
      <c r="AY33" s="819"/>
      <c r="AZ33" s="820" t="s">
        <v>539</v>
      </c>
      <c r="BA33" s="820"/>
      <c r="BB33" s="820"/>
      <c r="BC33" s="820"/>
      <c r="BD33" s="820"/>
      <c r="BE33" s="816" t="s">
        <v>383</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2"/>
      <c r="R50" s="823"/>
      <c r="S50" s="823"/>
      <c r="T50" s="823"/>
      <c r="U50" s="823"/>
      <c r="V50" s="823"/>
      <c r="W50" s="823"/>
      <c r="X50" s="823"/>
      <c r="Y50" s="823"/>
      <c r="Z50" s="823"/>
      <c r="AA50" s="823"/>
      <c r="AB50" s="823"/>
      <c r="AC50" s="823"/>
      <c r="AD50" s="823"/>
      <c r="AE50" s="824"/>
      <c r="AF50" s="749"/>
      <c r="AG50" s="750"/>
      <c r="AH50" s="750"/>
      <c r="AI50" s="750"/>
      <c r="AJ50" s="751"/>
      <c r="AK50" s="825"/>
      <c r="AL50" s="823"/>
      <c r="AM50" s="823"/>
      <c r="AN50" s="823"/>
      <c r="AO50" s="823"/>
      <c r="AP50" s="823"/>
      <c r="AQ50" s="823"/>
      <c r="AR50" s="823"/>
      <c r="AS50" s="823"/>
      <c r="AT50" s="823"/>
      <c r="AU50" s="823"/>
      <c r="AV50" s="823"/>
      <c r="AW50" s="823"/>
      <c r="AX50" s="823"/>
      <c r="AY50" s="823"/>
      <c r="AZ50" s="826"/>
      <c r="BA50" s="826"/>
      <c r="BB50" s="826"/>
      <c r="BC50" s="826"/>
      <c r="BD50" s="826"/>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2"/>
      <c r="R51" s="823"/>
      <c r="S51" s="823"/>
      <c r="T51" s="823"/>
      <c r="U51" s="823"/>
      <c r="V51" s="823"/>
      <c r="W51" s="823"/>
      <c r="X51" s="823"/>
      <c r="Y51" s="823"/>
      <c r="Z51" s="823"/>
      <c r="AA51" s="823"/>
      <c r="AB51" s="823"/>
      <c r="AC51" s="823"/>
      <c r="AD51" s="823"/>
      <c r="AE51" s="824"/>
      <c r="AF51" s="749"/>
      <c r="AG51" s="750"/>
      <c r="AH51" s="750"/>
      <c r="AI51" s="750"/>
      <c r="AJ51" s="751"/>
      <c r="AK51" s="825"/>
      <c r="AL51" s="823"/>
      <c r="AM51" s="823"/>
      <c r="AN51" s="823"/>
      <c r="AO51" s="823"/>
      <c r="AP51" s="823"/>
      <c r="AQ51" s="823"/>
      <c r="AR51" s="823"/>
      <c r="AS51" s="823"/>
      <c r="AT51" s="823"/>
      <c r="AU51" s="823"/>
      <c r="AV51" s="823"/>
      <c r="AW51" s="823"/>
      <c r="AX51" s="823"/>
      <c r="AY51" s="823"/>
      <c r="AZ51" s="826"/>
      <c r="BA51" s="826"/>
      <c r="BB51" s="826"/>
      <c r="BC51" s="826"/>
      <c r="BD51" s="826"/>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2"/>
      <c r="R52" s="823"/>
      <c r="S52" s="823"/>
      <c r="T52" s="823"/>
      <c r="U52" s="823"/>
      <c r="V52" s="823"/>
      <c r="W52" s="823"/>
      <c r="X52" s="823"/>
      <c r="Y52" s="823"/>
      <c r="Z52" s="823"/>
      <c r="AA52" s="823"/>
      <c r="AB52" s="823"/>
      <c r="AC52" s="823"/>
      <c r="AD52" s="823"/>
      <c r="AE52" s="824"/>
      <c r="AF52" s="749"/>
      <c r="AG52" s="750"/>
      <c r="AH52" s="750"/>
      <c r="AI52" s="750"/>
      <c r="AJ52" s="751"/>
      <c r="AK52" s="825"/>
      <c r="AL52" s="823"/>
      <c r="AM52" s="823"/>
      <c r="AN52" s="823"/>
      <c r="AO52" s="823"/>
      <c r="AP52" s="823"/>
      <c r="AQ52" s="823"/>
      <c r="AR52" s="823"/>
      <c r="AS52" s="823"/>
      <c r="AT52" s="823"/>
      <c r="AU52" s="823"/>
      <c r="AV52" s="823"/>
      <c r="AW52" s="823"/>
      <c r="AX52" s="823"/>
      <c r="AY52" s="823"/>
      <c r="AZ52" s="826"/>
      <c r="BA52" s="826"/>
      <c r="BB52" s="826"/>
      <c r="BC52" s="826"/>
      <c r="BD52" s="826"/>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2"/>
      <c r="R53" s="823"/>
      <c r="S53" s="823"/>
      <c r="T53" s="823"/>
      <c r="U53" s="823"/>
      <c r="V53" s="823"/>
      <c r="W53" s="823"/>
      <c r="X53" s="823"/>
      <c r="Y53" s="823"/>
      <c r="Z53" s="823"/>
      <c r="AA53" s="823"/>
      <c r="AB53" s="823"/>
      <c r="AC53" s="823"/>
      <c r="AD53" s="823"/>
      <c r="AE53" s="824"/>
      <c r="AF53" s="749"/>
      <c r="AG53" s="750"/>
      <c r="AH53" s="750"/>
      <c r="AI53" s="750"/>
      <c r="AJ53" s="751"/>
      <c r="AK53" s="825"/>
      <c r="AL53" s="823"/>
      <c r="AM53" s="823"/>
      <c r="AN53" s="823"/>
      <c r="AO53" s="823"/>
      <c r="AP53" s="823"/>
      <c r="AQ53" s="823"/>
      <c r="AR53" s="823"/>
      <c r="AS53" s="823"/>
      <c r="AT53" s="823"/>
      <c r="AU53" s="823"/>
      <c r="AV53" s="823"/>
      <c r="AW53" s="823"/>
      <c r="AX53" s="823"/>
      <c r="AY53" s="823"/>
      <c r="AZ53" s="826"/>
      <c r="BA53" s="826"/>
      <c r="BB53" s="826"/>
      <c r="BC53" s="826"/>
      <c r="BD53" s="826"/>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2"/>
      <c r="R54" s="823"/>
      <c r="S54" s="823"/>
      <c r="T54" s="823"/>
      <c r="U54" s="823"/>
      <c r="V54" s="823"/>
      <c r="W54" s="823"/>
      <c r="X54" s="823"/>
      <c r="Y54" s="823"/>
      <c r="Z54" s="823"/>
      <c r="AA54" s="823"/>
      <c r="AB54" s="823"/>
      <c r="AC54" s="823"/>
      <c r="AD54" s="823"/>
      <c r="AE54" s="824"/>
      <c r="AF54" s="749"/>
      <c r="AG54" s="750"/>
      <c r="AH54" s="750"/>
      <c r="AI54" s="750"/>
      <c r="AJ54" s="751"/>
      <c r="AK54" s="825"/>
      <c r="AL54" s="823"/>
      <c r="AM54" s="823"/>
      <c r="AN54" s="823"/>
      <c r="AO54" s="823"/>
      <c r="AP54" s="823"/>
      <c r="AQ54" s="823"/>
      <c r="AR54" s="823"/>
      <c r="AS54" s="823"/>
      <c r="AT54" s="823"/>
      <c r="AU54" s="823"/>
      <c r="AV54" s="823"/>
      <c r="AW54" s="823"/>
      <c r="AX54" s="823"/>
      <c r="AY54" s="823"/>
      <c r="AZ54" s="826"/>
      <c r="BA54" s="826"/>
      <c r="BB54" s="826"/>
      <c r="BC54" s="826"/>
      <c r="BD54" s="826"/>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2"/>
      <c r="R55" s="823"/>
      <c r="S55" s="823"/>
      <c r="T55" s="823"/>
      <c r="U55" s="823"/>
      <c r="V55" s="823"/>
      <c r="W55" s="823"/>
      <c r="X55" s="823"/>
      <c r="Y55" s="823"/>
      <c r="Z55" s="823"/>
      <c r="AA55" s="823"/>
      <c r="AB55" s="823"/>
      <c r="AC55" s="823"/>
      <c r="AD55" s="823"/>
      <c r="AE55" s="824"/>
      <c r="AF55" s="749"/>
      <c r="AG55" s="750"/>
      <c r="AH55" s="750"/>
      <c r="AI55" s="750"/>
      <c r="AJ55" s="751"/>
      <c r="AK55" s="825"/>
      <c r="AL55" s="823"/>
      <c r="AM55" s="823"/>
      <c r="AN55" s="823"/>
      <c r="AO55" s="823"/>
      <c r="AP55" s="823"/>
      <c r="AQ55" s="823"/>
      <c r="AR55" s="823"/>
      <c r="AS55" s="823"/>
      <c r="AT55" s="823"/>
      <c r="AU55" s="823"/>
      <c r="AV55" s="823"/>
      <c r="AW55" s="823"/>
      <c r="AX55" s="823"/>
      <c r="AY55" s="823"/>
      <c r="AZ55" s="826"/>
      <c r="BA55" s="826"/>
      <c r="BB55" s="826"/>
      <c r="BC55" s="826"/>
      <c r="BD55" s="826"/>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2"/>
      <c r="R56" s="823"/>
      <c r="S56" s="823"/>
      <c r="T56" s="823"/>
      <c r="U56" s="823"/>
      <c r="V56" s="823"/>
      <c r="W56" s="823"/>
      <c r="X56" s="823"/>
      <c r="Y56" s="823"/>
      <c r="Z56" s="823"/>
      <c r="AA56" s="823"/>
      <c r="AB56" s="823"/>
      <c r="AC56" s="823"/>
      <c r="AD56" s="823"/>
      <c r="AE56" s="824"/>
      <c r="AF56" s="749"/>
      <c r="AG56" s="750"/>
      <c r="AH56" s="750"/>
      <c r="AI56" s="750"/>
      <c r="AJ56" s="751"/>
      <c r="AK56" s="825"/>
      <c r="AL56" s="823"/>
      <c r="AM56" s="823"/>
      <c r="AN56" s="823"/>
      <c r="AO56" s="823"/>
      <c r="AP56" s="823"/>
      <c r="AQ56" s="823"/>
      <c r="AR56" s="823"/>
      <c r="AS56" s="823"/>
      <c r="AT56" s="823"/>
      <c r="AU56" s="823"/>
      <c r="AV56" s="823"/>
      <c r="AW56" s="823"/>
      <c r="AX56" s="823"/>
      <c r="AY56" s="823"/>
      <c r="AZ56" s="826"/>
      <c r="BA56" s="826"/>
      <c r="BB56" s="826"/>
      <c r="BC56" s="826"/>
      <c r="BD56" s="826"/>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2"/>
      <c r="R57" s="823"/>
      <c r="S57" s="823"/>
      <c r="T57" s="823"/>
      <c r="U57" s="823"/>
      <c r="V57" s="823"/>
      <c r="W57" s="823"/>
      <c r="X57" s="823"/>
      <c r="Y57" s="823"/>
      <c r="Z57" s="823"/>
      <c r="AA57" s="823"/>
      <c r="AB57" s="823"/>
      <c r="AC57" s="823"/>
      <c r="AD57" s="823"/>
      <c r="AE57" s="824"/>
      <c r="AF57" s="749"/>
      <c r="AG57" s="750"/>
      <c r="AH57" s="750"/>
      <c r="AI57" s="750"/>
      <c r="AJ57" s="751"/>
      <c r="AK57" s="825"/>
      <c r="AL57" s="823"/>
      <c r="AM57" s="823"/>
      <c r="AN57" s="823"/>
      <c r="AO57" s="823"/>
      <c r="AP57" s="823"/>
      <c r="AQ57" s="823"/>
      <c r="AR57" s="823"/>
      <c r="AS57" s="823"/>
      <c r="AT57" s="823"/>
      <c r="AU57" s="823"/>
      <c r="AV57" s="823"/>
      <c r="AW57" s="823"/>
      <c r="AX57" s="823"/>
      <c r="AY57" s="823"/>
      <c r="AZ57" s="826"/>
      <c r="BA57" s="826"/>
      <c r="BB57" s="826"/>
      <c r="BC57" s="826"/>
      <c r="BD57" s="826"/>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2"/>
      <c r="R58" s="823"/>
      <c r="S58" s="823"/>
      <c r="T58" s="823"/>
      <c r="U58" s="823"/>
      <c r="V58" s="823"/>
      <c r="W58" s="823"/>
      <c r="X58" s="823"/>
      <c r="Y58" s="823"/>
      <c r="Z58" s="823"/>
      <c r="AA58" s="823"/>
      <c r="AB58" s="823"/>
      <c r="AC58" s="823"/>
      <c r="AD58" s="823"/>
      <c r="AE58" s="824"/>
      <c r="AF58" s="749"/>
      <c r="AG58" s="750"/>
      <c r="AH58" s="750"/>
      <c r="AI58" s="750"/>
      <c r="AJ58" s="751"/>
      <c r="AK58" s="825"/>
      <c r="AL58" s="823"/>
      <c r="AM58" s="823"/>
      <c r="AN58" s="823"/>
      <c r="AO58" s="823"/>
      <c r="AP58" s="823"/>
      <c r="AQ58" s="823"/>
      <c r="AR58" s="823"/>
      <c r="AS58" s="823"/>
      <c r="AT58" s="823"/>
      <c r="AU58" s="823"/>
      <c r="AV58" s="823"/>
      <c r="AW58" s="823"/>
      <c r="AX58" s="823"/>
      <c r="AY58" s="823"/>
      <c r="AZ58" s="826"/>
      <c r="BA58" s="826"/>
      <c r="BB58" s="826"/>
      <c r="BC58" s="826"/>
      <c r="BD58" s="826"/>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2"/>
      <c r="R59" s="823"/>
      <c r="S59" s="823"/>
      <c r="T59" s="823"/>
      <c r="U59" s="823"/>
      <c r="V59" s="823"/>
      <c r="W59" s="823"/>
      <c r="X59" s="823"/>
      <c r="Y59" s="823"/>
      <c r="Z59" s="823"/>
      <c r="AA59" s="823"/>
      <c r="AB59" s="823"/>
      <c r="AC59" s="823"/>
      <c r="AD59" s="823"/>
      <c r="AE59" s="824"/>
      <c r="AF59" s="749"/>
      <c r="AG59" s="750"/>
      <c r="AH59" s="750"/>
      <c r="AI59" s="750"/>
      <c r="AJ59" s="751"/>
      <c r="AK59" s="825"/>
      <c r="AL59" s="823"/>
      <c r="AM59" s="823"/>
      <c r="AN59" s="823"/>
      <c r="AO59" s="823"/>
      <c r="AP59" s="823"/>
      <c r="AQ59" s="823"/>
      <c r="AR59" s="823"/>
      <c r="AS59" s="823"/>
      <c r="AT59" s="823"/>
      <c r="AU59" s="823"/>
      <c r="AV59" s="823"/>
      <c r="AW59" s="823"/>
      <c r="AX59" s="823"/>
      <c r="AY59" s="823"/>
      <c r="AZ59" s="826"/>
      <c r="BA59" s="826"/>
      <c r="BB59" s="826"/>
      <c r="BC59" s="826"/>
      <c r="BD59" s="826"/>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2"/>
      <c r="R60" s="823"/>
      <c r="S60" s="823"/>
      <c r="T60" s="823"/>
      <c r="U60" s="823"/>
      <c r="V60" s="823"/>
      <c r="W60" s="823"/>
      <c r="X60" s="823"/>
      <c r="Y60" s="823"/>
      <c r="Z60" s="823"/>
      <c r="AA60" s="823"/>
      <c r="AB60" s="823"/>
      <c r="AC60" s="823"/>
      <c r="AD60" s="823"/>
      <c r="AE60" s="824"/>
      <c r="AF60" s="749"/>
      <c r="AG60" s="750"/>
      <c r="AH60" s="750"/>
      <c r="AI60" s="750"/>
      <c r="AJ60" s="751"/>
      <c r="AK60" s="825"/>
      <c r="AL60" s="823"/>
      <c r="AM60" s="823"/>
      <c r="AN60" s="823"/>
      <c r="AO60" s="823"/>
      <c r="AP60" s="823"/>
      <c r="AQ60" s="823"/>
      <c r="AR60" s="823"/>
      <c r="AS60" s="823"/>
      <c r="AT60" s="823"/>
      <c r="AU60" s="823"/>
      <c r="AV60" s="823"/>
      <c r="AW60" s="823"/>
      <c r="AX60" s="823"/>
      <c r="AY60" s="823"/>
      <c r="AZ60" s="826"/>
      <c r="BA60" s="826"/>
      <c r="BB60" s="826"/>
      <c r="BC60" s="826"/>
      <c r="BD60" s="826"/>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2"/>
      <c r="R61" s="823"/>
      <c r="S61" s="823"/>
      <c r="T61" s="823"/>
      <c r="U61" s="823"/>
      <c r="V61" s="823"/>
      <c r="W61" s="823"/>
      <c r="X61" s="823"/>
      <c r="Y61" s="823"/>
      <c r="Z61" s="823"/>
      <c r="AA61" s="823"/>
      <c r="AB61" s="823"/>
      <c r="AC61" s="823"/>
      <c r="AD61" s="823"/>
      <c r="AE61" s="824"/>
      <c r="AF61" s="749"/>
      <c r="AG61" s="750"/>
      <c r="AH61" s="750"/>
      <c r="AI61" s="750"/>
      <c r="AJ61" s="751"/>
      <c r="AK61" s="825"/>
      <c r="AL61" s="823"/>
      <c r="AM61" s="823"/>
      <c r="AN61" s="823"/>
      <c r="AO61" s="823"/>
      <c r="AP61" s="823"/>
      <c r="AQ61" s="823"/>
      <c r="AR61" s="823"/>
      <c r="AS61" s="823"/>
      <c r="AT61" s="823"/>
      <c r="AU61" s="823"/>
      <c r="AV61" s="823"/>
      <c r="AW61" s="823"/>
      <c r="AX61" s="823"/>
      <c r="AY61" s="823"/>
      <c r="AZ61" s="826"/>
      <c r="BA61" s="826"/>
      <c r="BB61" s="826"/>
      <c r="BC61" s="826"/>
      <c r="BD61" s="826"/>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2"/>
      <c r="R62" s="823"/>
      <c r="S62" s="823"/>
      <c r="T62" s="823"/>
      <c r="U62" s="823"/>
      <c r="V62" s="823"/>
      <c r="W62" s="823"/>
      <c r="X62" s="823"/>
      <c r="Y62" s="823"/>
      <c r="Z62" s="823"/>
      <c r="AA62" s="823"/>
      <c r="AB62" s="823"/>
      <c r="AC62" s="823"/>
      <c r="AD62" s="823"/>
      <c r="AE62" s="824"/>
      <c r="AF62" s="749"/>
      <c r="AG62" s="750"/>
      <c r="AH62" s="750"/>
      <c r="AI62" s="750"/>
      <c r="AJ62" s="751"/>
      <c r="AK62" s="825"/>
      <c r="AL62" s="823"/>
      <c r="AM62" s="823"/>
      <c r="AN62" s="823"/>
      <c r="AO62" s="823"/>
      <c r="AP62" s="823"/>
      <c r="AQ62" s="823"/>
      <c r="AR62" s="823"/>
      <c r="AS62" s="823"/>
      <c r="AT62" s="823"/>
      <c r="AU62" s="823"/>
      <c r="AV62" s="823"/>
      <c r="AW62" s="823"/>
      <c r="AX62" s="823"/>
      <c r="AY62" s="823"/>
      <c r="AZ62" s="826"/>
      <c r="BA62" s="826"/>
      <c r="BB62" s="826"/>
      <c r="BC62" s="826"/>
      <c r="BD62" s="826"/>
      <c r="BE62" s="816"/>
      <c r="BF62" s="816"/>
      <c r="BG62" s="816"/>
      <c r="BH62" s="816"/>
      <c r="BI62" s="817"/>
      <c r="BJ62" s="834" t="s">
        <v>384</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364</v>
      </c>
      <c r="B63" s="778" t="s">
        <v>385</v>
      </c>
      <c r="C63" s="779"/>
      <c r="D63" s="779"/>
      <c r="E63" s="779"/>
      <c r="F63" s="779"/>
      <c r="G63" s="779"/>
      <c r="H63" s="779"/>
      <c r="I63" s="779"/>
      <c r="J63" s="779"/>
      <c r="K63" s="779"/>
      <c r="L63" s="779"/>
      <c r="M63" s="779"/>
      <c r="N63" s="779"/>
      <c r="O63" s="779"/>
      <c r="P63" s="780"/>
      <c r="Q63" s="827"/>
      <c r="R63" s="828"/>
      <c r="S63" s="828"/>
      <c r="T63" s="828"/>
      <c r="U63" s="828"/>
      <c r="V63" s="828"/>
      <c r="W63" s="828"/>
      <c r="X63" s="828"/>
      <c r="Y63" s="828"/>
      <c r="Z63" s="828"/>
      <c r="AA63" s="828"/>
      <c r="AB63" s="828"/>
      <c r="AC63" s="828"/>
      <c r="AD63" s="828"/>
      <c r="AE63" s="829"/>
      <c r="AF63" s="830">
        <v>322</v>
      </c>
      <c r="AG63" s="831"/>
      <c r="AH63" s="831"/>
      <c r="AI63" s="831"/>
      <c r="AJ63" s="832"/>
      <c r="AK63" s="833"/>
      <c r="AL63" s="828"/>
      <c r="AM63" s="828"/>
      <c r="AN63" s="828"/>
      <c r="AO63" s="828"/>
      <c r="AP63" s="831">
        <v>7459</v>
      </c>
      <c r="AQ63" s="831"/>
      <c r="AR63" s="831"/>
      <c r="AS63" s="831"/>
      <c r="AT63" s="831"/>
      <c r="AU63" s="831">
        <v>3444</v>
      </c>
      <c r="AV63" s="831"/>
      <c r="AW63" s="831"/>
      <c r="AX63" s="831"/>
      <c r="AY63" s="831"/>
      <c r="AZ63" s="835"/>
      <c r="BA63" s="835"/>
      <c r="BB63" s="835"/>
      <c r="BC63" s="835"/>
      <c r="BD63" s="835"/>
      <c r="BE63" s="836"/>
      <c r="BF63" s="836"/>
      <c r="BG63" s="836"/>
      <c r="BH63" s="836"/>
      <c r="BI63" s="837"/>
      <c r="BJ63" s="838" t="s">
        <v>108</v>
      </c>
      <c r="BK63" s="839"/>
      <c r="BL63" s="839"/>
      <c r="BM63" s="839"/>
      <c r="BN63" s="840"/>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387</v>
      </c>
      <c r="B66" s="729"/>
      <c r="C66" s="729"/>
      <c r="D66" s="729"/>
      <c r="E66" s="729"/>
      <c r="F66" s="729"/>
      <c r="G66" s="729"/>
      <c r="H66" s="729"/>
      <c r="I66" s="729"/>
      <c r="J66" s="729"/>
      <c r="K66" s="729"/>
      <c r="L66" s="729"/>
      <c r="M66" s="729"/>
      <c r="N66" s="729"/>
      <c r="O66" s="729"/>
      <c r="P66" s="730"/>
      <c r="Q66" s="705" t="s">
        <v>368</v>
      </c>
      <c r="R66" s="706"/>
      <c r="S66" s="706"/>
      <c r="T66" s="706"/>
      <c r="U66" s="707"/>
      <c r="V66" s="705" t="s">
        <v>369</v>
      </c>
      <c r="W66" s="706"/>
      <c r="X66" s="706"/>
      <c r="Y66" s="706"/>
      <c r="Z66" s="707"/>
      <c r="AA66" s="705" t="s">
        <v>370</v>
      </c>
      <c r="AB66" s="706"/>
      <c r="AC66" s="706"/>
      <c r="AD66" s="706"/>
      <c r="AE66" s="707"/>
      <c r="AF66" s="841" t="s">
        <v>371</v>
      </c>
      <c r="AG66" s="801"/>
      <c r="AH66" s="801"/>
      <c r="AI66" s="801"/>
      <c r="AJ66" s="842"/>
      <c r="AK66" s="705" t="s">
        <v>372</v>
      </c>
      <c r="AL66" s="729"/>
      <c r="AM66" s="729"/>
      <c r="AN66" s="729"/>
      <c r="AO66" s="730"/>
      <c r="AP66" s="705" t="s">
        <v>373</v>
      </c>
      <c r="AQ66" s="706"/>
      <c r="AR66" s="706"/>
      <c r="AS66" s="706"/>
      <c r="AT66" s="707"/>
      <c r="AU66" s="705" t="s">
        <v>388</v>
      </c>
      <c r="AV66" s="706"/>
      <c r="AW66" s="706"/>
      <c r="AX66" s="706"/>
      <c r="AY66" s="707"/>
      <c r="AZ66" s="705" t="s">
        <v>351</v>
      </c>
      <c r="BA66" s="706"/>
      <c r="BB66" s="706"/>
      <c r="BC66" s="706"/>
      <c r="BD66" s="717"/>
      <c r="BE66" s="216"/>
      <c r="BF66" s="216"/>
      <c r="BG66" s="216"/>
      <c r="BH66" s="216"/>
      <c r="BI66" s="216"/>
      <c r="BJ66" s="216"/>
      <c r="BK66" s="216"/>
      <c r="BL66" s="216"/>
      <c r="BM66" s="216"/>
      <c r="BN66" s="216"/>
      <c r="BO66" s="216"/>
      <c r="BP66" s="216"/>
      <c r="BQ66" s="213">
        <v>60</v>
      </c>
      <c r="BR66" s="218"/>
      <c r="BS66" s="852"/>
      <c r="BT66" s="853"/>
      <c r="BU66" s="853"/>
      <c r="BV66" s="853"/>
      <c r="BW66" s="853"/>
      <c r="BX66" s="853"/>
      <c r="BY66" s="853"/>
      <c r="BZ66" s="853"/>
      <c r="CA66" s="853"/>
      <c r="CB66" s="853"/>
      <c r="CC66" s="853"/>
      <c r="CD66" s="853"/>
      <c r="CE66" s="853"/>
      <c r="CF66" s="853"/>
      <c r="CG66" s="854"/>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3"/>
      <c r="AG67" s="804"/>
      <c r="AH67" s="804"/>
      <c r="AI67" s="804"/>
      <c r="AJ67" s="844"/>
      <c r="AK67" s="845"/>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2"/>
      <c r="BT67" s="853"/>
      <c r="BU67" s="853"/>
      <c r="BV67" s="853"/>
      <c r="BW67" s="853"/>
      <c r="BX67" s="853"/>
      <c r="BY67" s="853"/>
      <c r="BZ67" s="853"/>
      <c r="CA67" s="853"/>
      <c r="CB67" s="853"/>
      <c r="CC67" s="853"/>
      <c r="CD67" s="853"/>
      <c r="CE67" s="853"/>
      <c r="CF67" s="853"/>
      <c r="CG67" s="854"/>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197"/>
    </row>
    <row r="68" spans="1:131" s="198" customFormat="1" ht="26.25" customHeight="1" thickTop="1" x14ac:dyDescent="0.15">
      <c r="A68" s="209">
        <v>1</v>
      </c>
      <c r="B68" s="858" t="s">
        <v>542</v>
      </c>
      <c r="C68" s="859"/>
      <c r="D68" s="859"/>
      <c r="E68" s="859"/>
      <c r="F68" s="859"/>
      <c r="G68" s="859"/>
      <c r="H68" s="859"/>
      <c r="I68" s="859"/>
      <c r="J68" s="859"/>
      <c r="K68" s="859"/>
      <c r="L68" s="859"/>
      <c r="M68" s="859"/>
      <c r="N68" s="859"/>
      <c r="O68" s="859"/>
      <c r="P68" s="860"/>
      <c r="Q68" s="861">
        <v>128</v>
      </c>
      <c r="R68" s="855"/>
      <c r="S68" s="855"/>
      <c r="T68" s="855"/>
      <c r="U68" s="855"/>
      <c r="V68" s="855">
        <v>123</v>
      </c>
      <c r="W68" s="855"/>
      <c r="X68" s="855"/>
      <c r="Y68" s="855"/>
      <c r="Z68" s="855"/>
      <c r="AA68" s="855">
        <v>5</v>
      </c>
      <c r="AB68" s="855"/>
      <c r="AC68" s="855"/>
      <c r="AD68" s="855"/>
      <c r="AE68" s="855"/>
      <c r="AF68" s="855">
        <v>5</v>
      </c>
      <c r="AG68" s="855"/>
      <c r="AH68" s="855"/>
      <c r="AI68" s="855"/>
      <c r="AJ68" s="855"/>
      <c r="AK68" s="855" t="s">
        <v>539</v>
      </c>
      <c r="AL68" s="855"/>
      <c r="AM68" s="855"/>
      <c r="AN68" s="855"/>
      <c r="AO68" s="855"/>
      <c r="AP68" s="855">
        <v>330</v>
      </c>
      <c r="AQ68" s="855"/>
      <c r="AR68" s="855"/>
      <c r="AS68" s="855"/>
      <c r="AT68" s="855"/>
      <c r="AU68" s="855">
        <v>197</v>
      </c>
      <c r="AV68" s="855"/>
      <c r="AW68" s="855"/>
      <c r="AX68" s="855"/>
      <c r="AY68" s="855"/>
      <c r="AZ68" s="856"/>
      <c r="BA68" s="856"/>
      <c r="BB68" s="856"/>
      <c r="BC68" s="856"/>
      <c r="BD68" s="857"/>
      <c r="BE68" s="216"/>
      <c r="BF68" s="216"/>
      <c r="BG68" s="216"/>
      <c r="BH68" s="216"/>
      <c r="BI68" s="216"/>
      <c r="BJ68" s="216"/>
      <c r="BK68" s="216"/>
      <c r="BL68" s="216"/>
      <c r="BM68" s="216"/>
      <c r="BN68" s="216"/>
      <c r="BO68" s="216"/>
      <c r="BP68" s="216"/>
      <c r="BQ68" s="213">
        <v>62</v>
      </c>
      <c r="BR68" s="218"/>
      <c r="BS68" s="852"/>
      <c r="BT68" s="853"/>
      <c r="BU68" s="853"/>
      <c r="BV68" s="853"/>
      <c r="BW68" s="853"/>
      <c r="BX68" s="853"/>
      <c r="BY68" s="853"/>
      <c r="BZ68" s="853"/>
      <c r="CA68" s="853"/>
      <c r="CB68" s="853"/>
      <c r="CC68" s="853"/>
      <c r="CD68" s="853"/>
      <c r="CE68" s="853"/>
      <c r="CF68" s="853"/>
      <c r="CG68" s="854"/>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197"/>
    </row>
    <row r="69" spans="1:131" s="198" customFormat="1" ht="26.25" customHeight="1" x14ac:dyDescent="0.15">
      <c r="A69" s="212">
        <v>2</v>
      </c>
      <c r="B69" s="862" t="s">
        <v>543</v>
      </c>
      <c r="C69" s="863"/>
      <c r="D69" s="863"/>
      <c r="E69" s="863"/>
      <c r="F69" s="863"/>
      <c r="G69" s="863"/>
      <c r="H69" s="863"/>
      <c r="I69" s="863"/>
      <c r="J69" s="863"/>
      <c r="K69" s="863"/>
      <c r="L69" s="863"/>
      <c r="M69" s="863"/>
      <c r="N69" s="863"/>
      <c r="O69" s="863"/>
      <c r="P69" s="864"/>
      <c r="Q69" s="865">
        <v>1531</v>
      </c>
      <c r="R69" s="819"/>
      <c r="S69" s="819"/>
      <c r="T69" s="819"/>
      <c r="U69" s="819"/>
      <c r="V69" s="819">
        <v>1530</v>
      </c>
      <c r="W69" s="819"/>
      <c r="X69" s="819"/>
      <c r="Y69" s="819"/>
      <c r="Z69" s="819"/>
      <c r="AA69" s="819">
        <v>1</v>
      </c>
      <c r="AB69" s="819"/>
      <c r="AC69" s="819"/>
      <c r="AD69" s="819"/>
      <c r="AE69" s="819"/>
      <c r="AF69" s="819">
        <v>1</v>
      </c>
      <c r="AG69" s="819"/>
      <c r="AH69" s="819"/>
      <c r="AI69" s="819"/>
      <c r="AJ69" s="819"/>
      <c r="AK69" s="819" t="s">
        <v>539</v>
      </c>
      <c r="AL69" s="819"/>
      <c r="AM69" s="819"/>
      <c r="AN69" s="819"/>
      <c r="AO69" s="819"/>
      <c r="AP69" s="819">
        <v>816</v>
      </c>
      <c r="AQ69" s="819"/>
      <c r="AR69" s="819"/>
      <c r="AS69" s="819"/>
      <c r="AT69" s="819"/>
      <c r="AU69" s="819">
        <v>816</v>
      </c>
      <c r="AV69" s="819"/>
      <c r="AW69" s="819"/>
      <c r="AX69" s="819"/>
      <c r="AY69" s="819"/>
      <c r="AZ69" s="866"/>
      <c r="BA69" s="866"/>
      <c r="BB69" s="866"/>
      <c r="BC69" s="866"/>
      <c r="BD69" s="867"/>
      <c r="BE69" s="216"/>
      <c r="BF69" s="216"/>
      <c r="BG69" s="216"/>
      <c r="BH69" s="216"/>
      <c r="BI69" s="216"/>
      <c r="BJ69" s="216"/>
      <c r="BK69" s="216"/>
      <c r="BL69" s="216"/>
      <c r="BM69" s="216"/>
      <c r="BN69" s="216"/>
      <c r="BO69" s="216"/>
      <c r="BP69" s="216"/>
      <c r="BQ69" s="213">
        <v>63</v>
      </c>
      <c r="BR69" s="218"/>
      <c r="BS69" s="852"/>
      <c r="BT69" s="853"/>
      <c r="BU69" s="853"/>
      <c r="BV69" s="853"/>
      <c r="BW69" s="853"/>
      <c r="BX69" s="853"/>
      <c r="BY69" s="853"/>
      <c r="BZ69" s="853"/>
      <c r="CA69" s="853"/>
      <c r="CB69" s="853"/>
      <c r="CC69" s="853"/>
      <c r="CD69" s="853"/>
      <c r="CE69" s="853"/>
      <c r="CF69" s="853"/>
      <c r="CG69" s="854"/>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197"/>
    </row>
    <row r="70" spans="1:131" s="198" customFormat="1" ht="26.25" customHeight="1" x14ac:dyDescent="0.15">
      <c r="A70" s="212">
        <v>3</v>
      </c>
      <c r="B70" s="862" t="s">
        <v>544</v>
      </c>
      <c r="C70" s="863"/>
      <c r="D70" s="863"/>
      <c r="E70" s="863"/>
      <c r="F70" s="863"/>
      <c r="G70" s="863"/>
      <c r="H70" s="863"/>
      <c r="I70" s="863"/>
      <c r="J70" s="863"/>
      <c r="K70" s="863"/>
      <c r="L70" s="863"/>
      <c r="M70" s="863"/>
      <c r="N70" s="863"/>
      <c r="O70" s="863"/>
      <c r="P70" s="864"/>
      <c r="Q70" s="865">
        <v>15</v>
      </c>
      <c r="R70" s="819"/>
      <c r="S70" s="819"/>
      <c r="T70" s="819"/>
      <c r="U70" s="819"/>
      <c r="V70" s="819">
        <v>13</v>
      </c>
      <c r="W70" s="819"/>
      <c r="X70" s="819"/>
      <c r="Y70" s="819"/>
      <c r="Z70" s="819"/>
      <c r="AA70" s="819">
        <v>2</v>
      </c>
      <c r="AB70" s="819"/>
      <c r="AC70" s="819"/>
      <c r="AD70" s="819"/>
      <c r="AE70" s="819"/>
      <c r="AF70" s="819">
        <v>2</v>
      </c>
      <c r="AG70" s="819"/>
      <c r="AH70" s="819"/>
      <c r="AI70" s="819"/>
      <c r="AJ70" s="819"/>
      <c r="AK70" s="819" t="s">
        <v>539</v>
      </c>
      <c r="AL70" s="819"/>
      <c r="AM70" s="819"/>
      <c r="AN70" s="819"/>
      <c r="AO70" s="819"/>
      <c r="AP70" s="819" t="s">
        <v>539</v>
      </c>
      <c r="AQ70" s="819"/>
      <c r="AR70" s="819"/>
      <c r="AS70" s="819"/>
      <c r="AT70" s="819"/>
      <c r="AU70" s="819" t="s">
        <v>539</v>
      </c>
      <c r="AV70" s="819"/>
      <c r="AW70" s="819"/>
      <c r="AX70" s="819"/>
      <c r="AY70" s="819"/>
      <c r="AZ70" s="866"/>
      <c r="BA70" s="866"/>
      <c r="BB70" s="866"/>
      <c r="BC70" s="866"/>
      <c r="BD70" s="867"/>
      <c r="BE70" s="216"/>
      <c r="BF70" s="216"/>
      <c r="BG70" s="216"/>
      <c r="BH70" s="216"/>
      <c r="BI70" s="216"/>
      <c r="BJ70" s="216"/>
      <c r="BK70" s="216"/>
      <c r="BL70" s="216"/>
      <c r="BM70" s="216"/>
      <c r="BN70" s="216"/>
      <c r="BO70" s="216"/>
      <c r="BP70" s="216"/>
      <c r="BQ70" s="213">
        <v>64</v>
      </c>
      <c r="BR70" s="218"/>
      <c r="BS70" s="852"/>
      <c r="BT70" s="853"/>
      <c r="BU70" s="853"/>
      <c r="BV70" s="853"/>
      <c r="BW70" s="853"/>
      <c r="BX70" s="853"/>
      <c r="BY70" s="853"/>
      <c r="BZ70" s="853"/>
      <c r="CA70" s="853"/>
      <c r="CB70" s="853"/>
      <c r="CC70" s="853"/>
      <c r="CD70" s="853"/>
      <c r="CE70" s="853"/>
      <c r="CF70" s="853"/>
      <c r="CG70" s="854"/>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197"/>
    </row>
    <row r="71" spans="1:131" s="198" customFormat="1" ht="26.25" customHeight="1" x14ac:dyDescent="0.15">
      <c r="A71" s="212">
        <v>4</v>
      </c>
      <c r="B71" s="862"/>
      <c r="C71" s="863"/>
      <c r="D71" s="863"/>
      <c r="E71" s="863"/>
      <c r="F71" s="863"/>
      <c r="G71" s="863"/>
      <c r="H71" s="863"/>
      <c r="I71" s="863"/>
      <c r="J71" s="863"/>
      <c r="K71" s="863"/>
      <c r="L71" s="863"/>
      <c r="M71" s="863"/>
      <c r="N71" s="863"/>
      <c r="O71" s="863"/>
      <c r="P71" s="864"/>
      <c r="Q71" s="865"/>
      <c r="R71" s="819"/>
      <c r="S71" s="819"/>
      <c r="T71" s="819"/>
      <c r="U71" s="819"/>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19"/>
      <c r="AY71" s="819"/>
      <c r="AZ71" s="866"/>
      <c r="BA71" s="866"/>
      <c r="BB71" s="866"/>
      <c r="BC71" s="866"/>
      <c r="BD71" s="867"/>
      <c r="BE71" s="216"/>
      <c r="BF71" s="216"/>
      <c r="BG71" s="216"/>
      <c r="BH71" s="216"/>
      <c r="BI71" s="216"/>
      <c r="BJ71" s="216"/>
      <c r="BK71" s="216"/>
      <c r="BL71" s="216"/>
      <c r="BM71" s="216"/>
      <c r="BN71" s="216"/>
      <c r="BO71" s="216"/>
      <c r="BP71" s="216"/>
      <c r="BQ71" s="213">
        <v>65</v>
      </c>
      <c r="BR71" s="218"/>
      <c r="BS71" s="852"/>
      <c r="BT71" s="853"/>
      <c r="BU71" s="853"/>
      <c r="BV71" s="853"/>
      <c r="BW71" s="853"/>
      <c r="BX71" s="853"/>
      <c r="BY71" s="853"/>
      <c r="BZ71" s="853"/>
      <c r="CA71" s="853"/>
      <c r="CB71" s="853"/>
      <c r="CC71" s="853"/>
      <c r="CD71" s="853"/>
      <c r="CE71" s="853"/>
      <c r="CF71" s="853"/>
      <c r="CG71" s="854"/>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197"/>
    </row>
    <row r="72" spans="1:131" s="198" customFormat="1" ht="26.25" customHeight="1" x14ac:dyDescent="0.15">
      <c r="A72" s="212">
        <v>5</v>
      </c>
      <c r="B72" s="862"/>
      <c r="C72" s="863"/>
      <c r="D72" s="863"/>
      <c r="E72" s="863"/>
      <c r="F72" s="863"/>
      <c r="G72" s="863"/>
      <c r="H72" s="863"/>
      <c r="I72" s="863"/>
      <c r="J72" s="863"/>
      <c r="K72" s="863"/>
      <c r="L72" s="863"/>
      <c r="M72" s="863"/>
      <c r="N72" s="863"/>
      <c r="O72" s="863"/>
      <c r="P72" s="864"/>
      <c r="Q72" s="865"/>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6"/>
      <c r="BA72" s="866"/>
      <c r="BB72" s="866"/>
      <c r="BC72" s="866"/>
      <c r="BD72" s="867"/>
      <c r="BE72" s="216"/>
      <c r="BF72" s="216"/>
      <c r="BG72" s="216"/>
      <c r="BH72" s="216"/>
      <c r="BI72" s="216"/>
      <c r="BJ72" s="216"/>
      <c r="BK72" s="216"/>
      <c r="BL72" s="216"/>
      <c r="BM72" s="216"/>
      <c r="BN72" s="216"/>
      <c r="BO72" s="216"/>
      <c r="BP72" s="216"/>
      <c r="BQ72" s="213">
        <v>66</v>
      </c>
      <c r="BR72" s="218"/>
      <c r="BS72" s="852"/>
      <c r="BT72" s="853"/>
      <c r="BU72" s="853"/>
      <c r="BV72" s="853"/>
      <c r="BW72" s="853"/>
      <c r="BX72" s="853"/>
      <c r="BY72" s="853"/>
      <c r="BZ72" s="853"/>
      <c r="CA72" s="853"/>
      <c r="CB72" s="853"/>
      <c r="CC72" s="853"/>
      <c r="CD72" s="853"/>
      <c r="CE72" s="853"/>
      <c r="CF72" s="853"/>
      <c r="CG72" s="854"/>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197"/>
    </row>
    <row r="73" spans="1:131" s="198" customFormat="1" ht="26.25" customHeight="1" x14ac:dyDescent="0.15">
      <c r="A73" s="212">
        <v>6</v>
      </c>
      <c r="B73" s="862"/>
      <c r="C73" s="863"/>
      <c r="D73" s="863"/>
      <c r="E73" s="863"/>
      <c r="F73" s="863"/>
      <c r="G73" s="863"/>
      <c r="H73" s="863"/>
      <c r="I73" s="863"/>
      <c r="J73" s="863"/>
      <c r="K73" s="863"/>
      <c r="L73" s="863"/>
      <c r="M73" s="863"/>
      <c r="N73" s="863"/>
      <c r="O73" s="863"/>
      <c r="P73" s="864"/>
      <c r="Q73" s="865"/>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6"/>
      <c r="BA73" s="866"/>
      <c r="BB73" s="866"/>
      <c r="BC73" s="866"/>
      <c r="BD73" s="867"/>
      <c r="BE73" s="216"/>
      <c r="BF73" s="216"/>
      <c r="BG73" s="216"/>
      <c r="BH73" s="216"/>
      <c r="BI73" s="216"/>
      <c r="BJ73" s="216"/>
      <c r="BK73" s="216"/>
      <c r="BL73" s="216"/>
      <c r="BM73" s="216"/>
      <c r="BN73" s="216"/>
      <c r="BO73" s="216"/>
      <c r="BP73" s="216"/>
      <c r="BQ73" s="213">
        <v>67</v>
      </c>
      <c r="BR73" s="218"/>
      <c r="BS73" s="852"/>
      <c r="BT73" s="853"/>
      <c r="BU73" s="853"/>
      <c r="BV73" s="853"/>
      <c r="BW73" s="853"/>
      <c r="BX73" s="853"/>
      <c r="BY73" s="853"/>
      <c r="BZ73" s="853"/>
      <c r="CA73" s="853"/>
      <c r="CB73" s="853"/>
      <c r="CC73" s="853"/>
      <c r="CD73" s="853"/>
      <c r="CE73" s="853"/>
      <c r="CF73" s="853"/>
      <c r="CG73" s="854"/>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197"/>
    </row>
    <row r="74" spans="1:131" s="198" customFormat="1" ht="26.25" customHeight="1" x14ac:dyDescent="0.15">
      <c r="A74" s="212">
        <v>7</v>
      </c>
      <c r="B74" s="862"/>
      <c r="C74" s="863"/>
      <c r="D74" s="863"/>
      <c r="E74" s="863"/>
      <c r="F74" s="863"/>
      <c r="G74" s="863"/>
      <c r="H74" s="863"/>
      <c r="I74" s="863"/>
      <c r="J74" s="863"/>
      <c r="K74" s="863"/>
      <c r="L74" s="863"/>
      <c r="M74" s="863"/>
      <c r="N74" s="863"/>
      <c r="O74" s="863"/>
      <c r="P74" s="864"/>
      <c r="Q74" s="865"/>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6"/>
      <c r="BA74" s="866"/>
      <c r="BB74" s="866"/>
      <c r="BC74" s="866"/>
      <c r="BD74" s="867"/>
      <c r="BE74" s="216"/>
      <c r="BF74" s="216"/>
      <c r="BG74" s="216"/>
      <c r="BH74" s="216"/>
      <c r="BI74" s="216"/>
      <c r="BJ74" s="216"/>
      <c r="BK74" s="216"/>
      <c r="BL74" s="216"/>
      <c r="BM74" s="216"/>
      <c r="BN74" s="216"/>
      <c r="BO74" s="216"/>
      <c r="BP74" s="216"/>
      <c r="BQ74" s="213">
        <v>68</v>
      </c>
      <c r="BR74" s="218"/>
      <c r="BS74" s="852"/>
      <c r="BT74" s="853"/>
      <c r="BU74" s="853"/>
      <c r="BV74" s="853"/>
      <c r="BW74" s="853"/>
      <c r="BX74" s="853"/>
      <c r="BY74" s="853"/>
      <c r="BZ74" s="853"/>
      <c r="CA74" s="853"/>
      <c r="CB74" s="853"/>
      <c r="CC74" s="853"/>
      <c r="CD74" s="853"/>
      <c r="CE74" s="853"/>
      <c r="CF74" s="853"/>
      <c r="CG74" s="854"/>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197"/>
    </row>
    <row r="75" spans="1:131" s="198" customFormat="1" ht="26.25" customHeight="1" x14ac:dyDescent="0.15">
      <c r="A75" s="212">
        <v>8</v>
      </c>
      <c r="B75" s="862"/>
      <c r="C75" s="863"/>
      <c r="D75" s="863"/>
      <c r="E75" s="863"/>
      <c r="F75" s="863"/>
      <c r="G75" s="863"/>
      <c r="H75" s="863"/>
      <c r="I75" s="863"/>
      <c r="J75" s="863"/>
      <c r="K75" s="863"/>
      <c r="L75" s="863"/>
      <c r="M75" s="863"/>
      <c r="N75" s="863"/>
      <c r="O75" s="863"/>
      <c r="P75" s="864"/>
      <c r="Q75" s="868"/>
      <c r="R75" s="869"/>
      <c r="S75" s="869"/>
      <c r="T75" s="869"/>
      <c r="U75" s="818"/>
      <c r="V75" s="870"/>
      <c r="W75" s="869"/>
      <c r="X75" s="869"/>
      <c r="Y75" s="869"/>
      <c r="Z75" s="818"/>
      <c r="AA75" s="870"/>
      <c r="AB75" s="869"/>
      <c r="AC75" s="869"/>
      <c r="AD75" s="869"/>
      <c r="AE75" s="818"/>
      <c r="AF75" s="870"/>
      <c r="AG75" s="869"/>
      <c r="AH75" s="869"/>
      <c r="AI75" s="869"/>
      <c r="AJ75" s="818"/>
      <c r="AK75" s="870"/>
      <c r="AL75" s="869"/>
      <c r="AM75" s="869"/>
      <c r="AN75" s="869"/>
      <c r="AO75" s="818"/>
      <c r="AP75" s="870"/>
      <c r="AQ75" s="869"/>
      <c r="AR75" s="869"/>
      <c r="AS75" s="869"/>
      <c r="AT75" s="818"/>
      <c r="AU75" s="870"/>
      <c r="AV75" s="869"/>
      <c r="AW75" s="869"/>
      <c r="AX75" s="869"/>
      <c r="AY75" s="818"/>
      <c r="AZ75" s="866"/>
      <c r="BA75" s="866"/>
      <c r="BB75" s="866"/>
      <c r="BC75" s="866"/>
      <c r="BD75" s="867"/>
      <c r="BE75" s="216"/>
      <c r="BF75" s="216"/>
      <c r="BG75" s="216"/>
      <c r="BH75" s="216"/>
      <c r="BI75" s="216"/>
      <c r="BJ75" s="216"/>
      <c r="BK75" s="216"/>
      <c r="BL75" s="216"/>
      <c r="BM75" s="216"/>
      <c r="BN75" s="216"/>
      <c r="BO75" s="216"/>
      <c r="BP75" s="216"/>
      <c r="BQ75" s="213">
        <v>69</v>
      </c>
      <c r="BR75" s="218"/>
      <c r="BS75" s="852"/>
      <c r="BT75" s="853"/>
      <c r="BU75" s="853"/>
      <c r="BV75" s="853"/>
      <c r="BW75" s="853"/>
      <c r="BX75" s="853"/>
      <c r="BY75" s="853"/>
      <c r="BZ75" s="853"/>
      <c r="CA75" s="853"/>
      <c r="CB75" s="853"/>
      <c r="CC75" s="853"/>
      <c r="CD75" s="853"/>
      <c r="CE75" s="853"/>
      <c r="CF75" s="853"/>
      <c r="CG75" s="854"/>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197"/>
    </row>
    <row r="76" spans="1:131" s="198" customFormat="1" ht="26.25" customHeight="1" x14ac:dyDescent="0.15">
      <c r="A76" s="212">
        <v>9</v>
      </c>
      <c r="B76" s="862"/>
      <c r="C76" s="863"/>
      <c r="D76" s="863"/>
      <c r="E76" s="863"/>
      <c r="F76" s="863"/>
      <c r="G76" s="863"/>
      <c r="H76" s="863"/>
      <c r="I76" s="863"/>
      <c r="J76" s="863"/>
      <c r="K76" s="863"/>
      <c r="L76" s="863"/>
      <c r="M76" s="863"/>
      <c r="N76" s="863"/>
      <c r="O76" s="863"/>
      <c r="P76" s="864"/>
      <c r="Q76" s="868"/>
      <c r="R76" s="869"/>
      <c r="S76" s="869"/>
      <c r="T76" s="869"/>
      <c r="U76" s="818"/>
      <c r="V76" s="870"/>
      <c r="W76" s="869"/>
      <c r="X76" s="869"/>
      <c r="Y76" s="869"/>
      <c r="Z76" s="818"/>
      <c r="AA76" s="870"/>
      <c r="AB76" s="869"/>
      <c r="AC76" s="869"/>
      <c r="AD76" s="869"/>
      <c r="AE76" s="818"/>
      <c r="AF76" s="870"/>
      <c r="AG76" s="869"/>
      <c r="AH76" s="869"/>
      <c r="AI76" s="869"/>
      <c r="AJ76" s="818"/>
      <c r="AK76" s="870"/>
      <c r="AL76" s="869"/>
      <c r="AM76" s="869"/>
      <c r="AN76" s="869"/>
      <c r="AO76" s="818"/>
      <c r="AP76" s="870"/>
      <c r="AQ76" s="869"/>
      <c r="AR76" s="869"/>
      <c r="AS76" s="869"/>
      <c r="AT76" s="818"/>
      <c r="AU76" s="870"/>
      <c r="AV76" s="869"/>
      <c r="AW76" s="869"/>
      <c r="AX76" s="869"/>
      <c r="AY76" s="818"/>
      <c r="AZ76" s="866"/>
      <c r="BA76" s="866"/>
      <c r="BB76" s="866"/>
      <c r="BC76" s="866"/>
      <c r="BD76" s="867"/>
      <c r="BE76" s="216"/>
      <c r="BF76" s="216"/>
      <c r="BG76" s="216"/>
      <c r="BH76" s="216"/>
      <c r="BI76" s="216"/>
      <c r="BJ76" s="216"/>
      <c r="BK76" s="216"/>
      <c r="BL76" s="216"/>
      <c r="BM76" s="216"/>
      <c r="BN76" s="216"/>
      <c r="BO76" s="216"/>
      <c r="BP76" s="216"/>
      <c r="BQ76" s="213">
        <v>70</v>
      </c>
      <c r="BR76" s="218"/>
      <c r="BS76" s="852"/>
      <c r="BT76" s="853"/>
      <c r="BU76" s="853"/>
      <c r="BV76" s="853"/>
      <c r="BW76" s="853"/>
      <c r="BX76" s="853"/>
      <c r="BY76" s="853"/>
      <c r="BZ76" s="853"/>
      <c r="CA76" s="853"/>
      <c r="CB76" s="853"/>
      <c r="CC76" s="853"/>
      <c r="CD76" s="853"/>
      <c r="CE76" s="853"/>
      <c r="CF76" s="853"/>
      <c r="CG76" s="854"/>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197"/>
    </row>
    <row r="77" spans="1:131" s="198" customFormat="1" ht="26.25" customHeight="1" x14ac:dyDescent="0.15">
      <c r="A77" s="212">
        <v>10</v>
      </c>
      <c r="B77" s="862"/>
      <c r="C77" s="863"/>
      <c r="D77" s="863"/>
      <c r="E77" s="863"/>
      <c r="F77" s="863"/>
      <c r="G77" s="863"/>
      <c r="H77" s="863"/>
      <c r="I77" s="863"/>
      <c r="J77" s="863"/>
      <c r="K77" s="863"/>
      <c r="L77" s="863"/>
      <c r="M77" s="863"/>
      <c r="N77" s="863"/>
      <c r="O77" s="863"/>
      <c r="P77" s="864"/>
      <c r="Q77" s="868"/>
      <c r="R77" s="869"/>
      <c r="S77" s="869"/>
      <c r="T77" s="869"/>
      <c r="U77" s="818"/>
      <c r="V77" s="870"/>
      <c r="W77" s="869"/>
      <c r="X77" s="869"/>
      <c r="Y77" s="869"/>
      <c r="Z77" s="818"/>
      <c r="AA77" s="870"/>
      <c r="AB77" s="869"/>
      <c r="AC77" s="869"/>
      <c r="AD77" s="869"/>
      <c r="AE77" s="818"/>
      <c r="AF77" s="870"/>
      <c r="AG77" s="869"/>
      <c r="AH77" s="869"/>
      <c r="AI77" s="869"/>
      <c r="AJ77" s="818"/>
      <c r="AK77" s="870"/>
      <c r="AL77" s="869"/>
      <c r="AM77" s="869"/>
      <c r="AN77" s="869"/>
      <c r="AO77" s="818"/>
      <c r="AP77" s="870"/>
      <c r="AQ77" s="869"/>
      <c r="AR77" s="869"/>
      <c r="AS77" s="869"/>
      <c r="AT77" s="818"/>
      <c r="AU77" s="870"/>
      <c r="AV77" s="869"/>
      <c r="AW77" s="869"/>
      <c r="AX77" s="869"/>
      <c r="AY77" s="818"/>
      <c r="AZ77" s="866"/>
      <c r="BA77" s="866"/>
      <c r="BB77" s="866"/>
      <c r="BC77" s="866"/>
      <c r="BD77" s="867"/>
      <c r="BE77" s="216"/>
      <c r="BF77" s="216"/>
      <c r="BG77" s="216"/>
      <c r="BH77" s="216"/>
      <c r="BI77" s="216"/>
      <c r="BJ77" s="216"/>
      <c r="BK77" s="216"/>
      <c r="BL77" s="216"/>
      <c r="BM77" s="216"/>
      <c r="BN77" s="216"/>
      <c r="BO77" s="216"/>
      <c r="BP77" s="216"/>
      <c r="BQ77" s="213">
        <v>71</v>
      </c>
      <c r="BR77" s="218"/>
      <c r="BS77" s="852"/>
      <c r="BT77" s="853"/>
      <c r="BU77" s="853"/>
      <c r="BV77" s="853"/>
      <c r="BW77" s="853"/>
      <c r="BX77" s="853"/>
      <c r="BY77" s="853"/>
      <c r="BZ77" s="853"/>
      <c r="CA77" s="853"/>
      <c r="CB77" s="853"/>
      <c r="CC77" s="853"/>
      <c r="CD77" s="853"/>
      <c r="CE77" s="853"/>
      <c r="CF77" s="853"/>
      <c r="CG77" s="854"/>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197"/>
    </row>
    <row r="78" spans="1:131" s="198" customFormat="1" ht="26.25" customHeight="1" x14ac:dyDescent="0.15">
      <c r="A78" s="212">
        <v>11</v>
      </c>
      <c r="B78" s="862"/>
      <c r="C78" s="863"/>
      <c r="D78" s="863"/>
      <c r="E78" s="863"/>
      <c r="F78" s="863"/>
      <c r="G78" s="863"/>
      <c r="H78" s="863"/>
      <c r="I78" s="863"/>
      <c r="J78" s="863"/>
      <c r="K78" s="863"/>
      <c r="L78" s="863"/>
      <c r="M78" s="863"/>
      <c r="N78" s="863"/>
      <c r="O78" s="863"/>
      <c r="P78" s="864"/>
      <c r="Q78" s="865"/>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6"/>
      <c r="BA78" s="866"/>
      <c r="BB78" s="866"/>
      <c r="BC78" s="866"/>
      <c r="BD78" s="867"/>
      <c r="BE78" s="216"/>
      <c r="BF78" s="216"/>
      <c r="BG78" s="216"/>
      <c r="BH78" s="216"/>
      <c r="BI78" s="216"/>
      <c r="BJ78" s="219"/>
      <c r="BK78" s="219"/>
      <c r="BL78" s="219"/>
      <c r="BM78" s="219"/>
      <c r="BN78" s="219"/>
      <c r="BO78" s="216"/>
      <c r="BP78" s="216"/>
      <c r="BQ78" s="213">
        <v>72</v>
      </c>
      <c r="BR78" s="218"/>
      <c r="BS78" s="852"/>
      <c r="BT78" s="853"/>
      <c r="BU78" s="853"/>
      <c r="BV78" s="853"/>
      <c r="BW78" s="853"/>
      <c r="BX78" s="853"/>
      <c r="BY78" s="853"/>
      <c r="BZ78" s="853"/>
      <c r="CA78" s="853"/>
      <c r="CB78" s="853"/>
      <c r="CC78" s="853"/>
      <c r="CD78" s="853"/>
      <c r="CE78" s="853"/>
      <c r="CF78" s="853"/>
      <c r="CG78" s="854"/>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197"/>
    </row>
    <row r="79" spans="1:131" s="198" customFormat="1" ht="26.25" customHeight="1" x14ac:dyDescent="0.15">
      <c r="A79" s="212">
        <v>12</v>
      </c>
      <c r="B79" s="862"/>
      <c r="C79" s="863"/>
      <c r="D79" s="863"/>
      <c r="E79" s="863"/>
      <c r="F79" s="863"/>
      <c r="G79" s="863"/>
      <c r="H79" s="863"/>
      <c r="I79" s="863"/>
      <c r="J79" s="863"/>
      <c r="K79" s="863"/>
      <c r="L79" s="863"/>
      <c r="M79" s="863"/>
      <c r="N79" s="863"/>
      <c r="O79" s="863"/>
      <c r="P79" s="864"/>
      <c r="Q79" s="865"/>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6"/>
      <c r="BA79" s="866"/>
      <c r="BB79" s="866"/>
      <c r="BC79" s="866"/>
      <c r="BD79" s="867"/>
      <c r="BE79" s="216"/>
      <c r="BF79" s="216"/>
      <c r="BG79" s="216"/>
      <c r="BH79" s="216"/>
      <c r="BI79" s="216"/>
      <c r="BJ79" s="219"/>
      <c r="BK79" s="219"/>
      <c r="BL79" s="219"/>
      <c r="BM79" s="219"/>
      <c r="BN79" s="219"/>
      <c r="BO79" s="216"/>
      <c r="BP79" s="216"/>
      <c r="BQ79" s="213">
        <v>73</v>
      </c>
      <c r="BR79" s="218"/>
      <c r="BS79" s="852"/>
      <c r="BT79" s="853"/>
      <c r="BU79" s="853"/>
      <c r="BV79" s="853"/>
      <c r="BW79" s="853"/>
      <c r="BX79" s="853"/>
      <c r="BY79" s="853"/>
      <c r="BZ79" s="853"/>
      <c r="CA79" s="853"/>
      <c r="CB79" s="853"/>
      <c r="CC79" s="853"/>
      <c r="CD79" s="853"/>
      <c r="CE79" s="853"/>
      <c r="CF79" s="853"/>
      <c r="CG79" s="854"/>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197"/>
    </row>
    <row r="80" spans="1:131" s="198" customFormat="1" ht="26.25" customHeight="1" x14ac:dyDescent="0.15">
      <c r="A80" s="212">
        <v>13</v>
      </c>
      <c r="B80" s="862"/>
      <c r="C80" s="863"/>
      <c r="D80" s="863"/>
      <c r="E80" s="863"/>
      <c r="F80" s="863"/>
      <c r="G80" s="863"/>
      <c r="H80" s="863"/>
      <c r="I80" s="863"/>
      <c r="J80" s="863"/>
      <c r="K80" s="863"/>
      <c r="L80" s="863"/>
      <c r="M80" s="863"/>
      <c r="N80" s="863"/>
      <c r="O80" s="863"/>
      <c r="P80" s="864"/>
      <c r="Q80" s="865"/>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6"/>
      <c r="BA80" s="866"/>
      <c r="BB80" s="866"/>
      <c r="BC80" s="866"/>
      <c r="BD80" s="867"/>
      <c r="BE80" s="216"/>
      <c r="BF80" s="216"/>
      <c r="BG80" s="216"/>
      <c r="BH80" s="216"/>
      <c r="BI80" s="216"/>
      <c r="BJ80" s="216"/>
      <c r="BK80" s="216"/>
      <c r="BL80" s="216"/>
      <c r="BM80" s="216"/>
      <c r="BN80" s="216"/>
      <c r="BO80" s="216"/>
      <c r="BP80" s="216"/>
      <c r="BQ80" s="213">
        <v>74</v>
      </c>
      <c r="BR80" s="218"/>
      <c r="BS80" s="852"/>
      <c r="BT80" s="853"/>
      <c r="BU80" s="853"/>
      <c r="BV80" s="853"/>
      <c r="BW80" s="853"/>
      <c r="BX80" s="853"/>
      <c r="BY80" s="853"/>
      <c r="BZ80" s="853"/>
      <c r="CA80" s="853"/>
      <c r="CB80" s="853"/>
      <c r="CC80" s="853"/>
      <c r="CD80" s="853"/>
      <c r="CE80" s="853"/>
      <c r="CF80" s="853"/>
      <c r="CG80" s="854"/>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197"/>
    </row>
    <row r="81" spans="1:131" s="198" customFormat="1" ht="26.25" customHeight="1" x14ac:dyDescent="0.15">
      <c r="A81" s="212">
        <v>14</v>
      </c>
      <c r="B81" s="862"/>
      <c r="C81" s="863"/>
      <c r="D81" s="863"/>
      <c r="E81" s="863"/>
      <c r="F81" s="863"/>
      <c r="G81" s="863"/>
      <c r="H81" s="863"/>
      <c r="I81" s="863"/>
      <c r="J81" s="863"/>
      <c r="K81" s="863"/>
      <c r="L81" s="863"/>
      <c r="M81" s="863"/>
      <c r="N81" s="863"/>
      <c r="O81" s="863"/>
      <c r="P81" s="864"/>
      <c r="Q81" s="865"/>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6"/>
      <c r="BA81" s="866"/>
      <c r="BB81" s="866"/>
      <c r="BC81" s="866"/>
      <c r="BD81" s="867"/>
      <c r="BE81" s="216"/>
      <c r="BF81" s="216"/>
      <c r="BG81" s="216"/>
      <c r="BH81" s="216"/>
      <c r="BI81" s="216"/>
      <c r="BJ81" s="216"/>
      <c r="BK81" s="216"/>
      <c r="BL81" s="216"/>
      <c r="BM81" s="216"/>
      <c r="BN81" s="216"/>
      <c r="BO81" s="216"/>
      <c r="BP81" s="216"/>
      <c r="BQ81" s="213">
        <v>75</v>
      </c>
      <c r="BR81" s="218"/>
      <c r="BS81" s="852"/>
      <c r="BT81" s="853"/>
      <c r="BU81" s="853"/>
      <c r="BV81" s="853"/>
      <c r="BW81" s="853"/>
      <c r="BX81" s="853"/>
      <c r="BY81" s="853"/>
      <c r="BZ81" s="853"/>
      <c r="CA81" s="853"/>
      <c r="CB81" s="853"/>
      <c r="CC81" s="853"/>
      <c r="CD81" s="853"/>
      <c r="CE81" s="853"/>
      <c r="CF81" s="853"/>
      <c r="CG81" s="854"/>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197"/>
    </row>
    <row r="82" spans="1:131" s="198" customFormat="1" ht="26.25" customHeight="1" x14ac:dyDescent="0.15">
      <c r="A82" s="212">
        <v>15</v>
      </c>
      <c r="B82" s="862"/>
      <c r="C82" s="863"/>
      <c r="D82" s="863"/>
      <c r="E82" s="863"/>
      <c r="F82" s="863"/>
      <c r="G82" s="863"/>
      <c r="H82" s="863"/>
      <c r="I82" s="863"/>
      <c r="J82" s="863"/>
      <c r="K82" s="863"/>
      <c r="L82" s="863"/>
      <c r="M82" s="863"/>
      <c r="N82" s="863"/>
      <c r="O82" s="863"/>
      <c r="P82" s="864"/>
      <c r="Q82" s="865"/>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6"/>
      <c r="BA82" s="866"/>
      <c r="BB82" s="866"/>
      <c r="BC82" s="866"/>
      <c r="BD82" s="867"/>
      <c r="BE82" s="216"/>
      <c r="BF82" s="216"/>
      <c r="BG82" s="216"/>
      <c r="BH82" s="216"/>
      <c r="BI82" s="216"/>
      <c r="BJ82" s="216"/>
      <c r="BK82" s="216"/>
      <c r="BL82" s="216"/>
      <c r="BM82" s="216"/>
      <c r="BN82" s="216"/>
      <c r="BO82" s="216"/>
      <c r="BP82" s="216"/>
      <c r="BQ82" s="213">
        <v>76</v>
      </c>
      <c r="BR82" s="218"/>
      <c r="BS82" s="852"/>
      <c r="BT82" s="853"/>
      <c r="BU82" s="853"/>
      <c r="BV82" s="853"/>
      <c r="BW82" s="853"/>
      <c r="BX82" s="853"/>
      <c r="BY82" s="853"/>
      <c r="BZ82" s="853"/>
      <c r="CA82" s="853"/>
      <c r="CB82" s="853"/>
      <c r="CC82" s="853"/>
      <c r="CD82" s="853"/>
      <c r="CE82" s="853"/>
      <c r="CF82" s="853"/>
      <c r="CG82" s="854"/>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197"/>
    </row>
    <row r="83" spans="1:131" s="198" customFormat="1" ht="26.25" customHeight="1" x14ac:dyDescent="0.15">
      <c r="A83" s="212">
        <v>16</v>
      </c>
      <c r="B83" s="862"/>
      <c r="C83" s="863"/>
      <c r="D83" s="863"/>
      <c r="E83" s="863"/>
      <c r="F83" s="863"/>
      <c r="G83" s="863"/>
      <c r="H83" s="863"/>
      <c r="I83" s="863"/>
      <c r="J83" s="863"/>
      <c r="K83" s="863"/>
      <c r="L83" s="863"/>
      <c r="M83" s="863"/>
      <c r="N83" s="863"/>
      <c r="O83" s="863"/>
      <c r="P83" s="864"/>
      <c r="Q83" s="865"/>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6"/>
      <c r="BA83" s="866"/>
      <c r="BB83" s="866"/>
      <c r="BC83" s="866"/>
      <c r="BD83" s="867"/>
      <c r="BE83" s="216"/>
      <c r="BF83" s="216"/>
      <c r="BG83" s="216"/>
      <c r="BH83" s="216"/>
      <c r="BI83" s="216"/>
      <c r="BJ83" s="216"/>
      <c r="BK83" s="216"/>
      <c r="BL83" s="216"/>
      <c r="BM83" s="216"/>
      <c r="BN83" s="216"/>
      <c r="BO83" s="216"/>
      <c r="BP83" s="216"/>
      <c r="BQ83" s="213">
        <v>77</v>
      </c>
      <c r="BR83" s="218"/>
      <c r="BS83" s="852"/>
      <c r="BT83" s="853"/>
      <c r="BU83" s="853"/>
      <c r="BV83" s="853"/>
      <c r="BW83" s="853"/>
      <c r="BX83" s="853"/>
      <c r="BY83" s="853"/>
      <c r="BZ83" s="853"/>
      <c r="CA83" s="853"/>
      <c r="CB83" s="853"/>
      <c r="CC83" s="853"/>
      <c r="CD83" s="853"/>
      <c r="CE83" s="853"/>
      <c r="CF83" s="853"/>
      <c r="CG83" s="854"/>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197"/>
    </row>
    <row r="84" spans="1:131" s="198" customFormat="1" ht="26.25" customHeight="1" x14ac:dyDescent="0.15">
      <c r="A84" s="212">
        <v>17</v>
      </c>
      <c r="B84" s="862"/>
      <c r="C84" s="863"/>
      <c r="D84" s="863"/>
      <c r="E84" s="863"/>
      <c r="F84" s="863"/>
      <c r="G84" s="863"/>
      <c r="H84" s="863"/>
      <c r="I84" s="863"/>
      <c r="J84" s="863"/>
      <c r="K84" s="863"/>
      <c r="L84" s="863"/>
      <c r="M84" s="863"/>
      <c r="N84" s="863"/>
      <c r="O84" s="863"/>
      <c r="P84" s="864"/>
      <c r="Q84" s="865"/>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6"/>
      <c r="BA84" s="866"/>
      <c r="BB84" s="866"/>
      <c r="BC84" s="866"/>
      <c r="BD84" s="867"/>
      <c r="BE84" s="216"/>
      <c r="BF84" s="216"/>
      <c r="BG84" s="216"/>
      <c r="BH84" s="216"/>
      <c r="BI84" s="216"/>
      <c r="BJ84" s="216"/>
      <c r="BK84" s="216"/>
      <c r="BL84" s="216"/>
      <c r="BM84" s="216"/>
      <c r="BN84" s="216"/>
      <c r="BO84" s="216"/>
      <c r="BP84" s="216"/>
      <c r="BQ84" s="213">
        <v>78</v>
      </c>
      <c r="BR84" s="218"/>
      <c r="BS84" s="852"/>
      <c r="BT84" s="853"/>
      <c r="BU84" s="853"/>
      <c r="BV84" s="853"/>
      <c r="BW84" s="853"/>
      <c r="BX84" s="853"/>
      <c r="BY84" s="853"/>
      <c r="BZ84" s="853"/>
      <c r="CA84" s="853"/>
      <c r="CB84" s="853"/>
      <c r="CC84" s="853"/>
      <c r="CD84" s="853"/>
      <c r="CE84" s="853"/>
      <c r="CF84" s="853"/>
      <c r="CG84" s="854"/>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197"/>
    </row>
    <row r="85" spans="1:131" s="198" customFormat="1" ht="26.25" customHeight="1" x14ac:dyDescent="0.15">
      <c r="A85" s="212">
        <v>18</v>
      </c>
      <c r="B85" s="862"/>
      <c r="C85" s="863"/>
      <c r="D85" s="863"/>
      <c r="E85" s="863"/>
      <c r="F85" s="863"/>
      <c r="G85" s="863"/>
      <c r="H85" s="863"/>
      <c r="I85" s="863"/>
      <c r="J85" s="863"/>
      <c r="K85" s="863"/>
      <c r="L85" s="863"/>
      <c r="M85" s="863"/>
      <c r="N85" s="863"/>
      <c r="O85" s="863"/>
      <c r="P85" s="864"/>
      <c r="Q85" s="865"/>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6"/>
      <c r="BA85" s="866"/>
      <c r="BB85" s="866"/>
      <c r="BC85" s="866"/>
      <c r="BD85" s="867"/>
      <c r="BE85" s="216"/>
      <c r="BF85" s="216"/>
      <c r="BG85" s="216"/>
      <c r="BH85" s="216"/>
      <c r="BI85" s="216"/>
      <c r="BJ85" s="216"/>
      <c r="BK85" s="216"/>
      <c r="BL85" s="216"/>
      <c r="BM85" s="216"/>
      <c r="BN85" s="216"/>
      <c r="BO85" s="216"/>
      <c r="BP85" s="216"/>
      <c r="BQ85" s="213">
        <v>79</v>
      </c>
      <c r="BR85" s="218"/>
      <c r="BS85" s="852"/>
      <c r="BT85" s="853"/>
      <c r="BU85" s="853"/>
      <c r="BV85" s="853"/>
      <c r="BW85" s="853"/>
      <c r="BX85" s="853"/>
      <c r="BY85" s="853"/>
      <c r="BZ85" s="853"/>
      <c r="CA85" s="853"/>
      <c r="CB85" s="853"/>
      <c r="CC85" s="853"/>
      <c r="CD85" s="853"/>
      <c r="CE85" s="853"/>
      <c r="CF85" s="853"/>
      <c r="CG85" s="854"/>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197"/>
    </row>
    <row r="86" spans="1:131" s="198" customFormat="1" ht="26.25" customHeight="1" x14ac:dyDescent="0.15">
      <c r="A86" s="212">
        <v>19</v>
      </c>
      <c r="B86" s="862"/>
      <c r="C86" s="863"/>
      <c r="D86" s="863"/>
      <c r="E86" s="863"/>
      <c r="F86" s="863"/>
      <c r="G86" s="863"/>
      <c r="H86" s="863"/>
      <c r="I86" s="863"/>
      <c r="J86" s="863"/>
      <c r="K86" s="863"/>
      <c r="L86" s="863"/>
      <c r="M86" s="863"/>
      <c r="N86" s="863"/>
      <c r="O86" s="863"/>
      <c r="P86" s="864"/>
      <c r="Q86" s="865"/>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6"/>
      <c r="BA86" s="866"/>
      <c r="BB86" s="866"/>
      <c r="BC86" s="866"/>
      <c r="BD86" s="867"/>
      <c r="BE86" s="216"/>
      <c r="BF86" s="216"/>
      <c r="BG86" s="216"/>
      <c r="BH86" s="216"/>
      <c r="BI86" s="216"/>
      <c r="BJ86" s="216"/>
      <c r="BK86" s="216"/>
      <c r="BL86" s="216"/>
      <c r="BM86" s="216"/>
      <c r="BN86" s="216"/>
      <c r="BO86" s="216"/>
      <c r="BP86" s="216"/>
      <c r="BQ86" s="213">
        <v>80</v>
      </c>
      <c r="BR86" s="218"/>
      <c r="BS86" s="852"/>
      <c r="BT86" s="853"/>
      <c r="BU86" s="853"/>
      <c r="BV86" s="853"/>
      <c r="BW86" s="853"/>
      <c r="BX86" s="853"/>
      <c r="BY86" s="853"/>
      <c r="BZ86" s="853"/>
      <c r="CA86" s="853"/>
      <c r="CB86" s="853"/>
      <c r="CC86" s="853"/>
      <c r="CD86" s="853"/>
      <c r="CE86" s="853"/>
      <c r="CF86" s="853"/>
      <c r="CG86" s="854"/>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197"/>
    </row>
    <row r="87" spans="1:131" s="198" customFormat="1" ht="26.25" customHeight="1" x14ac:dyDescent="0.15">
      <c r="A87" s="220">
        <v>20</v>
      </c>
      <c r="B87" s="871"/>
      <c r="C87" s="872"/>
      <c r="D87" s="872"/>
      <c r="E87" s="872"/>
      <c r="F87" s="872"/>
      <c r="G87" s="872"/>
      <c r="H87" s="872"/>
      <c r="I87" s="872"/>
      <c r="J87" s="872"/>
      <c r="K87" s="872"/>
      <c r="L87" s="872"/>
      <c r="M87" s="872"/>
      <c r="N87" s="872"/>
      <c r="O87" s="872"/>
      <c r="P87" s="873"/>
      <c r="Q87" s="874"/>
      <c r="R87" s="875"/>
      <c r="S87" s="875"/>
      <c r="T87" s="875"/>
      <c r="U87" s="875"/>
      <c r="V87" s="875"/>
      <c r="W87" s="875"/>
      <c r="X87" s="875"/>
      <c r="Y87" s="875"/>
      <c r="Z87" s="875"/>
      <c r="AA87" s="875"/>
      <c r="AB87" s="875"/>
      <c r="AC87" s="875"/>
      <c r="AD87" s="875"/>
      <c r="AE87" s="875"/>
      <c r="AF87" s="875"/>
      <c r="AG87" s="875"/>
      <c r="AH87" s="875"/>
      <c r="AI87" s="875"/>
      <c r="AJ87" s="875"/>
      <c r="AK87" s="875"/>
      <c r="AL87" s="875"/>
      <c r="AM87" s="875"/>
      <c r="AN87" s="875"/>
      <c r="AO87" s="875"/>
      <c r="AP87" s="875"/>
      <c r="AQ87" s="875"/>
      <c r="AR87" s="875"/>
      <c r="AS87" s="875"/>
      <c r="AT87" s="875"/>
      <c r="AU87" s="875"/>
      <c r="AV87" s="875"/>
      <c r="AW87" s="875"/>
      <c r="AX87" s="875"/>
      <c r="AY87" s="875"/>
      <c r="AZ87" s="876"/>
      <c r="BA87" s="876"/>
      <c r="BB87" s="876"/>
      <c r="BC87" s="876"/>
      <c r="BD87" s="877"/>
      <c r="BE87" s="216"/>
      <c r="BF87" s="216"/>
      <c r="BG87" s="216"/>
      <c r="BH87" s="216"/>
      <c r="BI87" s="216"/>
      <c r="BJ87" s="216"/>
      <c r="BK87" s="216"/>
      <c r="BL87" s="216"/>
      <c r="BM87" s="216"/>
      <c r="BN87" s="216"/>
      <c r="BO87" s="216"/>
      <c r="BP87" s="216"/>
      <c r="BQ87" s="213">
        <v>81</v>
      </c>
      <c r="BR87" s="218"/>
      <c r="BS87" s="852"/>
      <c r="BT87" s="853"/>
      <c r="BU87" s="853"/>
      <c r="BV87" s="853"/>
      <c r="BW87" s="853"/>
      <c r="BX87" s="853"/>
      <c r="BY87" s="853"/>
      <c r="BZ87" s="853"/>
      <c r="CA87" s="853"/>
      <c r="CB87" s="853"/>
      <c r="CC87" s="853"/>
      <c r="CD87" s="853"/>
      <c r="CE87" s="853"/>
      <c r="CF87" s="853"/>
      <c r="CG87" s="854"/>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197"/>
    </row>
    <row r="88" spans="1:131" s="198" customFormat="1" ht="26.25" customHeight="1" thickBot="1" x14ac:dyDescent="0.2">
      <c r="A88" s="215" t="s">
        <v>364</v>
      </c>
      <c r="B88" s="778" t="s">
        <v>389</v>
      </c>
      <c r="C88" s="779"/>
      <c r="D88" s="779"/>
      <c r="E88" s="779"/>
      <c r="F88" s="779"/>
      <c r="G88" s="779"/>
      <c r="H88" s="779"/>
      <c r="I88" s="779"/>
      <c r="J88" s="779"/>
      <c r="K88" s="779"/>
      <c r="L88" s="779"/>
      <c r="M88" s="779"/>
      <c r="N88" s="779"/>
      <c r="O88" s="779"/>
      <c r="P88" s="780"/>
      <c r="Q88" s="827"/>
      <c r="R88" s="828"/>
      <c r="S88" s="828"/>
      <c r="T88" s="828"/>
      <c r="U88" s="828"/>
      <c r="V88" s="828"/>
      <c r="W88" s="828"/>
      <c r="X88" s="828"/>
      <c r="Y88" s="828"/>
      <c r="Z88" s="828"/>
      <c r="AA88" s="828"/>
      <c r="AB88" s="828"/>
      <c r="AC88" s="828"/>
      <c r="AD88" s="828"/>
      <c r="AE88" s="828"/>
      <c r="AF88" s="831">
        <v>8</v>
      </c>
      <c r="AG88" s="831"/>
      <c r="AH88" s="831"/>
      <c r="AI88" s="831"/>
      <c r="AJ88" s="831"/>
      <c r="AK88" s="828"/>
      <c r="AL88" s="828"/>
      <c r="AM88" s="828"/>
      <c r="AN88" s="828"/>
      <c r="AO88" s="828"/>
      <c r="AP88" s="831">
        <v>1146</v>
      </c>
      <c r="AQ88" s="831"/>
      <c r="AR88" s="831"/>
      <c r="AS88" s="831"/>
      <c r="AT88" s="831"/>
      <c r="AU88" s="831">
        <v>1013</v>
      </c>
      <c r="AV88" s="831"/>
      <c r="AW88" s="831"/>
      <c r="AX88" s="831"/>
      <c r="AY88" s="831"/>
      <c r="AZ88" s="836"/>
      <c r="BA88" s="836"/>
      <c r="BB88" s="836"/>
      <c r="BC88" s="836"/>
      <c r="BD88" s="837"/>
      <c r="BE88" s="216"/>
      <c r="BF88" s="216"/>
      <c r="BG88" s="216"/>
      <c r="BH88" s="216"/>
      <c r="BI88" s="216"/>
      <c r="BJ88" s="216"/>
      <c r="BK88" s="216"/>
      <c r="BL88" s="216"/>
      <c r="BM88" s="216"/>
      <c r="BN88" s="216"/>
      <c r="BO88" s="216"/>
      <c r="BP88" s="216"/>
      <c r="BQ88" s="213">
        <v>82</v>
      </c>
      <c r="BR88" s="218"/>
      <c r="BS88" s="852"/>
      <c r="BT88" s="853"/>
      <c r="BU88" s="853"/>
      <c r="BV88" s="853"/>
      <c r="BW88" s="853"/>
      <c r="BX88" s="853"/>
      <c r="BY88" s="853"/>
      <c r="BZ88" s="853"/>
      <c r="CA88" s="853"/>
      <c r="CB88" s="853"/>
      <c r="CC88" s="853"/>
      <c r="CD88" s="853"/>
      <c r="CE88" s="853"/>
      <c r="CF88" s="853"/>
      <c r="CG88" s="854"/>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2"/>
      <c r="BT89" s="853"/>
      <c r="BU89" s="853"/>
      <c r="BV89" s="853"/>
      <c r="BW89" s="853"/>
      <c r="BX89" s="853"/>
      <c r="BY89" s="853"/>
      <c r="BZ89" s="853"/>
      <c r="CA89" s="853"/>
      <c r="CB89" s="853"/>
      <c r="CC89" s="853"/>
      <c r="CD89" s="853"/>
      <c r="CE89" s="853"/>
      <c r="CF89" s="853"/>
      <c r="CG89" s="854"/>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2"/>
      <c r="BT90" s="853"/>
      <c r="BU90" s="853"/>
      <c r="BV90" s="853"/>
      <c r="BW90" s="853"/>
      <c r="BX90" s="853"/>
      <c r="BY90" s="853"/>
      <c r="BZ90" s="853"/>
      <c r="CA90" s="853"/>
      <c r="CB90" s="853"/>
      <c r="CC90" s="853"/>
      <c r="CD90" s="853"/>
      <c r="CE90" s="853"/>
      <c r="CF90" s="853"/>
      <c r="CG90" s="854"/>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2"/>
      <c r="BT91" s="853"/>
      <c r="BU91" s="853"/>
      <c r="BV91" s="853"/>
      <c r="BW91" s="853"/>
      <c r="BX91" s="853"/>
      <c r="BY91" s="853"/>
      <c r="BZ91" s="853"/>
      <c r="CA91" s="853"/>
      <c r="CB91" s="853"/>
      <c r="CC91" s="853"/>
      <c r="CD91" s="853"/>
      <c r="CE91" s="853"/>
      <c r="CF91" s="853"/>
      <c r="CG91" s="854"/>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2"/>
      <c r="BT92" s="853"/>
      <c r="BU92" s="853"/>
      <c r="BV92" s="853"/>
      <c r="BW92" s="853"/>
      <c r="BX92" s="853"/>
      <c r="BY92" s="853"/>
      <c r="BZ92" s="853"/>
      <c r="CA92" s="853"/>
      <c r="CB92" s="853"/>
      <c r="CC92" s="853"/>
      <c r="CD92" s="853"/>
      <c r="CE92" s="853"/>
      <c r="CF92" s="853"/>
      <c r="CG92" s="854"/>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2"/>
      <c r="BT93" s="853"/>
      <c r="BU93" s="853"/>
      <c r="BV93" s="853"/>
      <c r="BW93" s="853"/>
      <c r="BX93" s="853"/>
      <c r="BY93" s="853"/>
      <c r="BZ93" s="853"/>
      <c r="CA93" s="853"/>
      <c r="CB93" s="853"/>
      <c r="CC93" s="853"/>
      <c r="CD93" s="853"/>
      <c r="CE93" s="853"/>
      <c r="CF93" s="853"/>
      <c r="CG93" s="854"/>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2"/>
      <c r="BT94" s="853"/>
      <c r="BU94" s="853"/>
      <c r="BV94" s="853"/>
      <c r="BW94" s="853"/>
      <c r="BX94" s="853"/>
      <c r="BY94" s="853"/>
      <c r="BZ94" s="853"/>
      <c r="CA94" s="853"/>
      <c r="CB94" s="853"/>
      <c r="CC94" s="853"/>
      <c r="CD94" s="853"/>
      <c r="CE94" s="853"/>
      <c r="CF94" s="853"/>
      <c r="CG94" s="854"/>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2"/>
      <c r="BT95" s="853"/>
      <c r="BU95" s="853"/>
      <c r="BV95" s="853"/>
      <c r="BW95" s="853"/>
      <c r="BX95" s="853"/>
      <c r="BY95" s="853"/>
      <c r="BZ95" s="853"/>
      <c r="CA95" s="853"/>
      <c r="CB95" s="853"/>
      <c r="CC95" s="853"/>
      <c r="CD95" s="853"/>
      <c r="CE95" s="853"/>
      <c r="CF95" s="853"/>
      <c r="CG95" s="854"/>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2"/>
      <c r="BT96" s="853"/>
      <c r="BU96" s="853"/>
      <c r="BV96" s="853"/>
      <c r="BW96" s="853"/>
      <c r="BX96" s="853"/>
      <c r="BY96" s="853"/>
      <c r="BZ96" s="853"/>
      <c r="CA96" s="853"/>
      <c r="CB96" s="853"/>
      <c r="CC96" s="853"/>
      <c r="CD96" s="853"/>
      <c r="CE96" s="853"/>
      <c r="CF96" s="853"/>
      <c r="CG96" s="854"/>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2"/>
      <c r="BT97" s="853"/>
      <c r="BU97" s="853"/>
      <c r="BV97" s="853"/>
      <c r="BW97" s="853"/>
      <c r="BX97" s="853"/>
      <c r="BY97" s="853"/>
      <c r="BZ97" s="853"/>
      <c r="CA97" s="853"/>
      <c r="CB97" s="853"/>
      <c r="CC97" s="853"/>
      <c r="CD97" s="853"/>
      <c r="CE97" s="853"/>
      <c r="CF97" s="853"/>
      <c r="CG97" s="854"/>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2"/>
      <c r="BT98" s="853"/>
      <c r="BU98" s="853"/>
      <c r="BV98" s="853"/>
      <c r="BW98" s="853"/>
      <c r="BX98" s="853"/>
      <c r="BY98" s="853"/>
      <c r="BZ98" s="853"/>
      <c r="CA98" s="853"/>
      <c r="CB98" s="853"/>
      <c r="CC98" s="853"/>
      <c r="CD98" s="853"/>
      <c r="CE98" s="853"/>
      <c r="CF98" s="853"/>
      <c r="CG98" s="854"/>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2"/>
      <c r="BT99" s="853"/>
      <c r="BU99" s="853"/>
      <c r="BV99" s="853"/>
      <c r="BW99" s="853"/>
      <c r="BX99" s="853"/>
      <c r="BY99" s="853"/>
      <c r="BZ99" s="853"/>
      <c r="CA99" s="853"/>
      <c r="CB99" s="853"/>
      <c r="CC99" s="853"/>
      <c r="CD99" s="853"/>
      <c r="CE99" s="853"/>
      <c r="CF99" s="853"/>
      <c r="CG99" s="854"/>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2"/>
      <c r="BT100" s="853"/>
      <c r="BU100" s="853"/>
      <c r="BV100" s="853"/>
      <c r="BW100" s="853"/>
      <c r="BX100" s="853"/>
      <c r="BY100" s="853"/>
      <c r="BZ100" s="853"/>
      <c r="CA100" s="853"/>
      <c r="CB100" s="853"/>
      <c r="CC100" s="853"/>
      <c r="CD100" s="853"/>
      <c r="CE100" s="853"/>
      <c r="CF100" s="853"/>
      <c r="CG100" s="854"/>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2"/>
      <c r="BT101" s="853"/>
      <c r="BU101" s="853"/>
      <c r="BV101" s="853"/>
      <c r="BW101" s="853"/>
      <c r="BX101" s="853"/>
      <c r="BY101" s="853"/>
      <c r="BZ101" s="853"/>
      <c r="CA101" s="853"/>
      <c r="CB101" s="853"/>
      <c r="CC101" s="853"/>
      <c r="CD101" s="853"/>
      <c r="CE101" s="853"/>
      <c r="CF101" s="853"/>
      <c r="CG101" s="854"/>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778" t="s">
        <v>390</v>
      </c>
      <c r="BS102" s="779"/>
      <c r="BT102" s="779"/>
      <c r="BU102" s="779"/>
      <c r="BV102" s="779"/>
      <c r="BW102" s="779"/>
      <c r="BX102" s="779"/>
      <c r="BY102" s="779"/>
      <c r="BZ102" s="779"/>
      <c r="CA102" s="779"/>
      <c r="CB102" s="779"/>
      <c r="CC102" s="779"/>
      <c r="CD102" s="779"/>
      <c r="CE102" s="779"/>
      <c r="CF102" s="779"/>
      <c r="CG102" s="780"/>
      <c r="CH102" s="878"/>
      <c r="CI102" s="879"/>
      <c r="CJ102" s="879"/>
      <c r="CK102" s="879"/>
      <c r="CL102" s="880"/>
      <c r="CM102" s="878"/>
      <c r="CN102" s="879"/>
      <c r="CO102" s="879"/>
      <c r="CP102" s="879"/>
      <c r="CQ102" s="880"/>
      <c r="CR102" s="881">
        <v>35</v>
      </c>
      <c r="CS102" s="839"/>
      <c r="CT102" s="839"/>
      <c r="CU102" s="839"/>
      <c r="CV102" s="882"/>
      <c r="CW102" s="881">
        <v>32</v>
      </c>
      <c r="CX102" s="839"/>
      <c r="CY102" s="839"/>
      <c r="CZ102" s="839"/>
      <c r="DA102" s="882"/>
      <c r="DB102" s="881"/>
      <c r="DC102" s="839"/>
      <c r="DD102" s="839"/>
      <c r="DE102" s="839"/>
      <c r="DF102" s="882"/>
      <c r="DG102" s="881"/>
      <c r="DH102" s="839"/>
      <c r="DI102" s="839"/>
      <c r="DJ102" s="839"/>
      <c r="DK102" s="882"/>
      <c r="DL102" s="881"/>
      <c r="DM102" s="839"/>
      <c r="DN102" s="839"/>
      <c r="DO102" s="839"/>
      <c r="DP102" s="882"/>
      <c r="DQ102" s="881"/>
      <c r="DR102" s="839"/>
      <c r="DS102" s="839"/>
      <c r="DT102" s="839"/>
      <c r="DU102" s="882"/>
      <c r="DV102" s="907"/>
      <c r="DW102" s="908"/>
      <c r="DX102" s="908"/>
      <c r="DY102" s="908"/>
      <c r="DZ102" s="90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0" t="s">
        <v>391</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1" t="s">
        <v>392</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2" t="s">
        <v>395</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396</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197" customFormat="1" ht="26.25" customHeight="1" x14ac:dyDescent="0.15">
      <c r="A109" s="905" t="s">
        <v>397</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3" t="s">
        <v>398</v>
      </c>
      <c r="AB109" s="884"/>
      <c r="AC109" s="884"/>
      <c r="AD109" s="884"/>
      <c r="AE109" s="885"/>
      <c r="AF109" s="883" t="s">
        <v>284</v>
      </c>
      <c r="AG109" s="884"/>
      <c r="AH109" s="884"/>
      <c r="AI109" s="884"/>
      <c r="AJ109" s="885"/>
      <c r="AK109" s="883" t="s">
        <v>283</v>
      </c>
      <c r="AL109" s="884"/>
      <c r="AM109" s="884"/>
      <c r="AN109" s="884"/>
      <c r="AO109" s="885"/>
      <c r="AP109" s="883" t="s">
        <v>399</v>
      </c>
      <c r="AQ109" s="884"/>
      <c r="AR109" s="884"/>
      <c r="AS109" s="884"/>
      <c r="AT109" s="886"/>
      <c r="AU109" s="905" t="s">
        <v>397</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3" t="s">
        <v>398</v>
      </c>
      <c r="BR109" s="884"/>
      <c r="BS109" s="884"/>
      <c r="BT109" s="884"/>
      <c r="BU109" s="885"/>
      <c r="BV109" s="883" t="s">
        <v>284</v>
      </c>
      <c r="BW109" s="884"/>
      <c r="BX109" s="884"/>
      <c r="BY109" s="884"/>
      <c r="BZ109" s="885"/>
      <c r="CA109" s="883" t="s">
        <v>283</v>
      </c>
      <c r="CB109" s="884"/>
      <c r="CC109" s="884"/>
      <c r="CD109" s="884"/>
      <c r="CE109" s="885"/>
      <c r="CF109" s="906" t="s">
        <v>399</v>
      </c>
      <c r="CG109" s="906"/>
      <c r="CH109" s="906"/>
      <c r="CI109" s="906"/>
      <c r="CJ109" s="906"/>
      <c r="CK109" s="883" t="s">
        <v>400</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3" t="s">
        <v>398</v>
      </c>
      <c r="DH109" s="884"/>
      <c r="DI109" s="884"/>
      <c r="DJ109" s="884"/>
      <c r="DK109" s="885"/>
      <c r="DL109" s="883" t="s">
        <v>284</v>
      </c>
      <c r="DM109" s="884"/>
      <c r="DN109" s="884"/>
      <c r="DO109" s="884"/>
      <c r="DP109" s="885"/>
      <c r="DQ109" s="883" t="s">
        <v>283</v>
      </c>
      <c r="DR109" s="884"/>
      <c r="DS109" s="884"/>
      <c r="DT109" s="884"/>
      <c r="DU109" s="885"/>
      <c r="DV109" s="883" t="s">
        <v>399</v>
      </c>
      <c r="DW109" s="884"/>
      <c r="DX109" s="884"/>
      <c r="DY109" s="884"/>
      <c r="DZ109" s="886"/>
    </row>
    <row r="110" spans="1:131" s="197" customFormat="1" ht="26.25" customHeight="1" x14ac:dyDescent="0.15">
      <c r="A110" s="887" t="s">
        <v>401</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890">
        <v>1224292</v>
      </c>
      <c r="AB110" s="891"/>
      <c r="AC110" s="891"/>
      <c r="AD110" s="891"/>
      <c r="AE110" s="892"/>
      <c r="AF110" s="893">
        <v>1188135</v>
      </c>
      <c r="AG110" s="891"/>
      <c r="AH110" s="891"/>
      <c r="AI110" s="891"/>
      <c r="AJ110" s="892"/>
      <c r="AK110" s="893">
        <v>1224816</v>
      </c>
      <c r="AL110" s="891"/>
      <c r="AM110" s="891"/>
      <c r="AN110" s="891"/>
      <c r="AO110" s="892"/>
      <c r="AP110" s="894">
        <v>25.1</v>
      </c>
      <c r="AQ110" s="895"/>
      <c r="AR110" s="895"/>
      <c r="AS110" s="895"/>
      <c r="AT110" s="896"/>
      <c r="AU110" s="897" t="s">
        <v>61</v>
      </c>
      <c r="AV110" s="898"/>
      <c r="AW110" s="898"/>
      <c r="AX110" s="898"/>
      <c r="AY110" s="899"/>
      <c r="AZ110" s="941" t="s">
        <v>402</v>
      </c>
      <c r="BA110" s="888"/>
      <c r="BB110" s="888"/>
      <c r="BC110" s="888"/>
      <c r="BD110" s="888"/>
      <c r="BE110" s="888"/>
      <c r="BF110" s="888"/>
      <c r="BG110" s="888"/>
      <c r="BH110" s="888"/>
      <c r="BI110" s="888"/>
      <c r="BJ110" s="888"/>
      <c r="BK110" s="888"/>
      <c r="BL110" s="888"/>
      <c r="BM110" s="888"/>
      <c r="BN110" s="888"/>
      <c r="BO110" s="888"/>
      <c r="BP110" s="889"/>
      <c r="BQ110" s="927">
        <v>12383633</v>
      </c>
      <c r="BR110" s="928"/>
      <c r="BS110" s="928"/>
      <c r="BT110" s="928"/>
      <c r="BU110" s="928"/>
      <c r="BV110" s="928">
        <v>12378621</v>
      </c>
      <c r="BW110" s="928"/>
      <c r="BX110" s="928"/>
      <c r="BY110" s="928"/>
      <c r="BZ110" s="928"/>
      <c r="CA110" s="928">
        <v>12262460</v>
      </c>
      <c r="CB110" s="928"/>
      <c r="CC110" s="928"/>
      <c r="CD110" s="928"/>
      <c r="CE110" s="928"/>
      <c r="CF110" s="942">
        <v>251.2</v>
      </c>
      <c r="CG110" s="943"/>
      <c r="CH110" s="943"/>
      <c r="CI110" s="943"/>
      <c r="CJ110" s="943"/>
      <c r="CK110" s="944" t="s">
        <v>403</v>
      </c>
      <c r="CL110" s="945"/>
      <c r="CM110" s="924" t="s">
        <v>404</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27" t="s">
        <v>405</v>
      </c>
      <c r="DH110" s="928"/>
      <c r="DI110" s="928"/>
      <c r="DJ110" s="928"/>
      <c r="DK110" s="928"/>
      <c r="DL110" s="928" t="s">
        <v>405</v>
      </c>
      <c r="DM110" s="928"/>
      <c r="DN110" s="928"/>
      <c r="DO110" s="928"/>
      <c r="DP110" s="928"/>
      <c r="DQ110" s="928" t="s">
        <v>405</v>
      </c>
      <c r="DR110" s="928"/>
      <c r="DS110" s="928"/>
      <c r="DT110" s="928"/>
      <c r="DU110" s="928"/>
      <c r="DV110" s="929" t="s">
        <v>405</v>
      </c>
      <c r="DW110" s="929"/>
      <c r="DX110" s="929"/>
      <c r="DY110" s="929"/>
      <c r="DZ110" s="930"/>
    </row>
    <row r="111" spans="1:131" s="197" customFormat="1" ht="26.25" customHeight="1" x14ac:dyDescent="0.15">
      <c r="A111" s="931" t="s">
        <v>406</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407</v>
      </c>
      <c r="AB111" s="935"/>
      <c r="AC111" s="935"/>
      <c r="AD111" s="935"/>
      <c r="AE111" s="936"/>
      <c r="AF111" s="937" t="s">
        <v>407</v>
      </c>
      <c r="AG111" s="935"/>
      <c r="AH111" s="935"/>
      <c r="AI111" s="935"/>
      <c r="AJ111" s="936"/>
      <c r="AK111" s="937" t="s">
        <v>407</v>
      </c>
      <c r="AL111" s="935"/>
      <c r="AM111" s="935"/>
      <c r="AN111" s="935"/>
      <c r="AO111" s="936"/>
      <c r="AP111" s="938" t="s">
        <v>407</v>
      </c>
      <c r="AQ111" s="939"/>
      <c r="AR111" s="939"/>
      <c r="AS111" s="939"/>
      <c r="AT111" s="940"/>
      <c r="AU111" s="900"/>
      <c r="AV111" s="901"/>
      <c r="AW111" s="901"/>
      <c r="AX111" s="901"/>
      <c r="AY111" s="902"/>
      <c r="AZ111" s="950" t="s">
        <v>408</v>
      </c>
      <c r="BA111" s="951"/>
      <c r="BB111" s="951"/>
      <c r="BC111" s="951"/>
      <c r="BD111" s="951"/>
      <c r="BE111" s="951"/>
      <c r="BF111" s="951"/>
      <c r="BG111" s="951"/>
      <c r="BH111" s="951"/>
      <c r="BI111" s="951"/>
      <c r="BJ111" s="951"/>
      <c r="BK111" s="951"/>
      <c r="BL111" s="951"/>
      <c r="BM111" s="951"/>
      <c r="BN111" s="951"/>
      <c r="BO111" s="951"/>
      <c r="BP111" s="952"/>
      <c r="BQ111" s="920">
        <v>625554</v>
      </c>
      <c r="BR111" s="921"/>
      <c r="BS111" s="921"/>
      <c r="BT111" s="921"/>
      <c r="BU111" s="921"/>
      <c r="BV111" s="921">
        <v>579825</v>
      </c>
      <c r="BW111" s="921"/>
      <c r="BX111" s="921"/>
      <c r="BY111" s="921"/>
      <c r="BZ111" s="921"/>
      <c r="CA111" s="921">
        <v>504879</v>
      </c>
      <c r="CB111" s="921"/>
      <c r="CC111" s="921"/>
      <c r="CD111" s="921"/>
      <c r="CE111" s="921"/>
      <c r="CF111" s="915">
        <v>10.3</v>
      </c>
      <c r="CG111" s="916"/>
      <c r="CH111" s="916"/>
      <c r="CI111" s="916"/>
      <c r="CJ111" s="916"/>
      <c r="CK111" s="946"/>
      <c r="CL111" s="947"/>
      <c r="CM111" s="917" t="s">
        <v>409</v>
      </c>
      <c r="CN111" s="918"/>
      <c r="CO111" s="918"/>
      <c r="CP111" s="918"/>
      <c r="CQ111" s="918"/>
      <c r="CR111" s="918"/>
      <c r="CS111" s="918"/>
      <c r="CT111" s="918"/>
      <c r="CU111" s="918"/>
      <c r="CV111" s="918"/>
      <c r="CW111" s="918"/>
      <c r="CX111" s="918"/>
      <c r="CY111" s="918"/>
      <c r="CZ111" s="918"/>
      <c r="DA111" s="918"/>
      <c r="DB111" s="918"/>
      <c r="DC111" s="918"/>
      <c r="DD111" s="918"/>
      <c r="DE111" s="918"/>
      <c r="DF111" s="919"/>
      <c r="DG111" s="920" t="s">
        <v>405</v>
      </c>
      <c r="DH111" s="921"/>
      <c r="DI111" s="921"/>
      <c r="DJ111" s="921"/>
      <c r="DK111" s="921"/>
      <c r="DL111" s="921" t="s">
        <v>405</v>
      </c>
      <c r="DM111" s="921"/>
      <c r="DN111" s="921"/>
      <c r="DO111" s="921"/>
      <c r="DP111" s="921"/>
      <c r="DQ111" s="921" t="s">
        <v>405</v>
      </c>
      <c r="DR111" s="921"/>
      <c r="DS111" s="921"/>
      <c r="DT111" s="921"/>
      <c r="DU111" s="921"/>
      <c r="DV111" s="922" t="s">
        <v>405</v>
      </c>
      <c r="DW111" s="922"/>
      <c r="DX111" s="922"/>
      <c r="DY111" s="922"/>
      <c r="DZ111" s="923"/>
    </row>
    <row r="112" spans="1:131" s="197" customFormat="1" ht="26.25" customHeight="1" x14ac:dyDescent="0.15">
      <c r="A112" s="953" t="s">
        <v>410</v>
      </c>
      <c r="B112" s="954"/>
      <c r="C112" s="951" t="s">
        <v>411</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59" t="s">
        <v>108</v>
      </c>
      <c r="AB112" s="960"/>
      <c r="AC112" s="960"/>
      <c r="AD112" s="960"/>
      <c r="AE112" s="961"/>
      <c r="AF112" s="962" t="s">
        <v>108</v>
      </c>
      <c r="AG112" s="960"/>
      <c r="AH112" s="960"/>
      <c r="AI112" s="960"/>
      <c r="AJ112" s="961"/>
      <c r="AK112" s="962" t="s">
        <v>108</v>
      </c>
      <c r="AL112" s="960"/>
      <c r="AM112" s="960"/>
      <c r="AN112" s="960"/>
      <c r="AO112" s="961"/>
      <c r="AP112" s="963" t="s">
        <v>108</v>
      </c>
      <c r="AQ112" s="964"/>
      <c r="AR112" s="964"/>
      <c r="AS112" s="964"/>
      <c r="AT112" s="965"/>
      <c r="AU112" s="900"/>
      <c r="AV112" s="901"/>
      <c r="AW112" s="901"/>
      <c r="AX112" s="901"/>
      <c r="AY112" s="902"/>
      <c r="AZ112" s="950" t="s">
        <v>412</v>
      </c>
      <c r="BA112" s="951"/>
      <c r="BB112" s="951"/>
      <c r="BC112" s="951"/>
      <c r="BD112" s="951"/>
      <c r="BE112" s="951"/>
      <c r="BF112" s="951"/>
      <c r="BG112" s="951"/>
      <c r="BH112" s="951"/>
      <c r="BI112" s="951"/>
      <c r="BJ112" s="951"/>
      <c r="BK112" s="951"/>
      <c r="BL112" s="951"/>
      <c r="BM112" s="951"/>
      <c r="BN112" s="951"/>
      <c r="BO112" s="951"/>
      <c r="BP112" s="952"/>
      <c r="BQ112" s="920">
        <v>3530116</v>
      </c>
      <c r="BR112" s="921"/>
      <c r="BS112" s="921"/>
      <c r="BT112" s="921"/>
      <c r="BU112" s="921"/>
      <c r="BV112" s="921">
        <v>3522688</v>
      </c>
      <c r="BW112" s="921"/>
      <c r="BX112" s="921"/>
      <c r="BY112" s="921"/>
      <c r="BZ112" s="921"/>
      <c r="CA112" s="921">
        <v>3444400</v>
      </c>
      <c r="CB112" s="921"/>
      <c r="CC112" s="921"/>
      <c r="CD112" s="921"/>
      <c r="CE112" s="921"/>
      <c r="CF112" s="915">
        <v>70.599999999999994</v>
      </c>
      <c r="CG112" s="916"/>
      <c r="CH112" s="916"/>
      <c r="CI112" s="916"/>
      <c r="CJ112" s="916"/>
      <c r="CK112" s="946"/>
      <c r="CL112" s="947"/>
      <c r="CM112" s="917" t="s">
        <v>413</v>
      </c>
      <c r="CN112" s="918"/>
      <c r="CO112" s="918"/>
      <c r="CP112" s="918"/>
      <c r="CQ112" s="918"/>
      <c r="CR112" s="918"/>
      <c r="CS112" s="918"/>
      <c r="CT112" s="918"/>
      <c r="CU112" s="918"/>
      <c r="CV112" s="918"/>
      <c r="CW112" s="918"/>
      <c r="CX112" s="918"/>
      <c r="CY112" s="918"/>
      <c r="CZ112" s="918"/>
      <c r="DA112" s="918"/>
      <c r="DB112" s="918"/>
      <c r="DC112" s="918"/>
      <c r="DD112" s="918"/>
      <c r="DE112" s="918"/>
      <c r="DF112" s="919"/>
      <c r="DG112" s="920" t="s">
        <v>108</v>
      </c>
      <c r="DH112" s="921"/>
      <c r="DI112" s="921"/>
      <c r="DJ112" s="921"/>
      <c r="DK112" s="921"/>
      <c r="DL112" s="921" t="s">
        <v>108</v>
      </c>
      <c r="DM112" s="921"/>
      <c r="DN112" s="921"/>
      <c r="DO112" s="921"/>
      <c r="DP112" s="921"/>
      <c r="DQ112" s="921" t="s">
        <v>108</v>
      </c>
      <c r="DR112" s="921"/>
      <c r="DS112" s="921"/>
      <c r="DT112" s="921"/>
      <c r="DU112" s="921"/>
      <c r="DV112" s="922" t="s">
        <v>108</v>
      </c>
      <c r="DW112" s="922"/>
      <c r="DX112" s="922"/>
      <c r="DY112" s="922"/>
      <c r="DZ112" s="923"/>
    </row>
    <row r="113" spans="1:130" s="197" customFormat="1" ht="26.25" customHeight="1" x14ac:dyDescent="0.15">
      <c r="A113" s="955"/>
      <c r="B113" s="956"/>
      <c r="C113" s="951" t="s">
        <v>414</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34">
        <v>282889</v>
      </c>
      <c r="AB113" s="935"/>
      <c r="AC113" s="935"/>
      <c r="AD113" s="935"/>
      <c r="AE113" s="936"/>
      <c r="AF113" s="937">
        <v>282636</v>
      </c>
      <c r="AG113" s="935"/>
      <c r="AH113" s="935"/>
      <c r="AI113" s="935"/>
      <c r="AJ113" s="936"/>
      <c r="AK113" s="937">
        <v>288916</v>
      </c>
      <c r="AL113" s="935"/>
      <c r="AM113" s="935"/>
      <c r="AN113" s="935"/>
      <c r="AO113" s="936"/>
      <c r="AP113" s="938">
        <v>5.9</v>
      </c>
      <c r="AQ113" s="939"/>
      <c r="AR113" s="939"/>
      <c r="AS113" s="939"/>
      <c r="AT113" s="940"/>
      <c r="AU113" s="900"/>
      <c r="AV113" s="901"/>
      <c r="AW113" s="901"/>
      <c r="AX113" s="901"/>
      <c r="AY113" s="902"/>
      <c r="AZ113" s="950" t="s">
        <v>415</v>
      </c>
      <c r="BA113" s="951"/>
      <c r="BB113" s="951"/>
      <c r="BC113" s="951"/>
      <c r="BD113" s="951"/>
      <c r="BE113" s="951"/>
      <c r="BF113" s="951"/>
      <c r="BG113" s="951"/>
      <c r="BH113" s="951"/>
      <c r="BI113" s="951"/>
      <c r="BJ113" s="951"/>
      <c r="BK113" s="951"/>
      <c r="BL113" s="951"/>
      <c r="BM113" s="951"/>
      <c r="BN113" s="951"/>
      <c r="BO113" s="951"/>
      <c r="BP113" s="952"/>
      <c r="BQ113" s="920">
        <v>9057</v>
      </c>
      <c r="BR113" s="921"/>
      <c r="BS113" s="921"/>
      <c r="BT113" s="921"/>
      <c r="BU113" s="921"/>
      <c r="BV113" s="921">
        <v>214386</v>
      </c>
      <c r="BW113" s="921"/>
      <c r="BX113" s="921"/>
      <c r="BY113" s="921"/>
      <c r="BZ113" s="921"/>
      <c r="CA113" s="921">
        <v>1012893</v>
      </c>
      <c r="CB113" s="921"/>
      <c r="CC113" s="921"/>
      <c r="CD113" s="921"/>
      <c r="CE113" s="921"/>
      <c r="CF113" s="915">
        <v>20.8</v>
      </c>
      <c r="CG113" s="916"/>
      <c r="CH113" s="916"/>
      <c r="CI113" s="916"/>
      <c r="CJ113" s="916"/>
      <c r="CK113" s="946"/>
      <c r="CL113" s="947"/>
      <c r="CM113" s="917" t="s">
        <v>416</v>
      </c>
      <c r="CN113" s="918"/>
      <c r="CO113" s="918"/>
      <c r="CP113" s="918"/>
      <c r="CQ113" s="918"/>
      <c r="CR113" s="918"/>
      <c r="CS113" s="918"/>
      <c r="CT113" s="918"/>
      <c r="CU113" s="918"/>
      <c r="CV113" s="918"/>
      <c r="CW113" s="918"/>
      <c r="CX113" s="918"/>
      <c r="CY113" s="918"/>
      <c r="CZ113" s="918"/>
      <c r="DA113" s="918"/>
      <c r="DB113" s="918"/>
      <c r="DC113" s="918"/>
      <c r="DD113" s="918"/>
      <c r="DE113" s="918"/>
      <c r="DF113" s="919"/>
      <c r="DG113" s="959" t="s">
        <v>108</v>
      </c>
      <c r="DH113" s="960"/>
      <c r="DI113" s="960"/>
      <c r="DJ113" s="960"/>
      <c r="DK113" s="961"/>
      <c r="DL113" s="962" t="s">
        <v>108</v>
      </c>
      <c r="DM113" s="960"/>
      <c r="DN113" s="960"/>
      <c r="DO113" s="960"/>
      <c r="DP113" s="961"/>
      <c r="DQ113" s="962" t="s">
        <v>108</v>
      </c>
      <c r="DR113" s="960"/>
      <c r="DS113" s="960"/>
      <c r="DT113" s="960"/>
      <c r="DU113" s="961"/>
      <c r="DV113" s="963" t="s">
        <v>108</v>
      </c>
      <c r="DW113" s="964"/>
      <c r="DX113" s="964"/>
      <c r="DY113" s="964"/>
      <c r="DZ113" s="965"/>
    </row>
    <row r="114" spans="1:130" s="197" customFormat="1" ht="26.25" customHeight="1" x14ac:dyDescent="0.15">
      <c r="A114" s="955"/>
      <c r="B114" s="956"/>
      <c r="C114" s="951" t="s">
        <v>417</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59">
        <v>2433</v>
      </c>
      <c r="AB114" s="960"/>
      <c r="AC114" s="960"/>
      <c r="AD114" s="960"/>
      <c r="AE114" s="961"/>
      <c r="AF114" s="962">
        <v>2413</v>
      </c>
      <c r="AG114" s="960"/>
      <c r="AH114" s="960"/>
      <c r="AI114" s="960"/>
      <c r="AJ114" s="961"/>
      <c r="AK114" s="962">
        <v>3371</v>
      </c>
      <c r="AL114" s="960"/>
      <c r="AM114" s="960"/>
      <c r="AN114" s="960"/>
      <c r="AO114" s="961"/>
      <c r="AP114" s="963">
        <v>0.1</v>
      </c>
      <c r="AQ114" s="964"/>
      <c r="AR114" s="964"/>
      <c r="AS114" s="964"/>
      <c r="AT114" s="965"/>
      <c r="AU114" s="900"/>
      <c r="AV114" s="901"/>
      <c r="AW114" s="901"/>
      <c r="AX114" s="901"/>
      <c r="AY114" s="902"/>
      <c r="AZ114" s="950" t="s">
        <v>418</v>
      </c>
      <c r="BA114" s="951"/>
      <c r="BB114" s="951"/>
      <c r="BC114" s="951"/>
      <c r="BD114" s="951"/>
      <c r="BE114" s="951"/>
      <c r="BF114" s="951"/>
      <c r="BG114" s="951"/>
      <c r="BH114" s="951"/>
      <c r="BI114" s="951"/>
      <c r="BJ114" s="951"/>
      <c r="BK114" s="951"/>
      <c r="BL114" s="951"/>
      <c r="BM114" s="951"/>
      <c r="BN114" s="951"/>
      <c r="BO114" s="951"/>
      <c r="BP114" s="952"/>
      <c r="BQ114" s="920">
        <v>1210475</v>
      </c>
      <c r="BR114" s="921"/>
      <c r="BS114" s="921"/>
      <c r="BT114" s="921"/>
      <c r="BU114" s="921"/>
      <c r="BV114" s="921">
        <v>990550</v>
      </c>
      <c r="BW114" s="921"/>
      <c r="BX114" s="921"/>
      <c r="BY114" s="921"/>
      <c r="BZ114" s="921"/>
      <c r="CA114" s="921">
        <v>952436</v>
      </c>
      <c r="CB114" s="921"/>
      <c r="CC114" s="921"/>
      <c r="CD114" s="921"/>
      <c r="CE114" s="921"/>
      <c r="CF114" s="915">
        <v>19.5</v>
      </c>
      <c r="CG114" s="916"/>
      <c r="CH114" s="916"/>
      <c r="CI114" s="916"/>
      <c r="CJ114" s="916"/>
      <c r="CK114" s="946"/>
      <c r="CL114" s="947"/>
      <c r="CM114" s="917" t="s">
        <v>419</v>
      </c>
      <c r="CN114" s="918"/>
      <c r="CO114" s="918"/>
      <c r="CP114" s="918"/>
      <c r="CQ114" s="918"/>
      <c r="CR114" s="918"/>
      <c r="CS114" s="918"/>
      <c r="CT114" s="918"/>
      <c r="CU114" s="918"/>
      <c r="CV114" s="918"/>
      <c r="CW114" s="918"/>
      <c r="CX114" s="918"/>
      <c r="CY114" s="918"/>
      <c r="CZ114" s="918"/>
      <c r="DA114" s="918"/>
      <c r="DB114" s="918"/>
      <c r="DC114" s="918"/>
      <c r="DD114" s="918"/>
      <c r="DE114" s="918"/>
      <c r="DF114" s="919"/>
      <c r="DG114" s="959" t="s">
        <v>108</v>
      </c>
      <c r="DH114" s="960"/>
      <c r="DI114" s="960"/>
      <c r="DJ114" s="960"/>
      <c r="DK114" s="961"/>
      <c r="DL114" s="962" t="s">
        <v>108</v>
      </c>
      <c r="DM114" s="960"/>
      <c r="DN114" s="960"/>
      <c r="DO114" s="960"/>
      <c r="DP114" s="961"/>
      <c r="DQ114" s="962" t="s">
        <v>108</v>
      </c>
      <c r="DR114" s="960"/>
      <c r="DS114" s="960"/>
      <c r="DT114" s="960"/>
      <c r="DU114" s="961"/>
      <c r="DV114" s="963" t="s">
        <v>108</v>
      </c>
      <c r="DW114" s="964"/>
      <c r="DX114" s="964"/>
      <c r="DY114" s="964"/>
      <c r="DZ114" s="965"/>
    </row>
    <row r="115" spans="1:130" s="197" customFormat="1" ht="26.25" customHeight="1" x14ac:dyDescent="0.15">
      <c r="A115" s="955"/>
      <c r="B115" s="956"/>
      <c r="C115" s="951" t="s">
        <v>420</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34">
        <v>80805</v>
      </c>
      <c r="AB115" s="935"/>
      <c r="AC115" s="935"/>
      <c r="AD115" s="935"/>
      <c r="AE115" s="936"/>
      <c r="AF115" s="937">
        <v>62115</v>
      </c>
      <c r="AG115" s="935"/>
      <c r="AH115" s="935"/>
      <c r="AI115" s="935"/>
      <c r="AJ115" s="936"/>
      <c r="AK115" s="937">
        <v>52089</v>
      </c>
      <c r="AL115" s="935"/>
      <c r="AM115" s="935"/>
      <c r="AN115" s="935"/>
      <c r="AO115" s="936"/>
      <c r="AP115" s="938">
        <v>1.1000000000000001</v>
      </c>
      <c r="AQ115" s="939"/>
      <c r="AR115" s="939"/>
      <c r="AS115" s="939"/>
      <c r="AT115" s="940"/>
      <c r="AU115" s="900"/>
      <c r="AV115" s="901"/>
      <c r="AW115" s="901"/>
      <c r="AX115" s="901"/>
      <c r="AY115" s="902"/>
      <c r="AZ115" s="950" t="s">
        <v>421</v>
      </c>
      <c r="BA115" s="951"/>
      <c r="BB115" s="951"/>
      <c r="BC115" s="951"/>
      <c r="BD115" s="951"/>
      <c r="BE115" s="951"/>
      <c r="BF115" s="951"/>
      <c r="BG115" s="951"/>
      <c r="BH115" s="951"/>
      <c r="BI115" s="951"/>
      <c r="BJ115" s="951"/>
      <c r="BK115" s="951"/>
      <c r="BL115" s="951"/>
      <c r="BM115" s="951"/>
      <c r="BN115" s="951"/>
      <c r="BO115" s="951"/>
      <c r="BP115" s="952"/>
      <c r="BQ115" s="920" t="s">
        <v>108</v>
      </c>
      <c r="BR115" s="921"/>
      <c r="BS115" s="921"/>
      <c r="BT115" s="921"/>
      <c r="BU115" s="921"/>
      <c r="BV115" s="921" t="s">
        <v>108</v>
      </c>
      <c r="BW115" s="921"/>
      <c r="BX115" s="921"/>
      <c r="BY115" s="921"/>
      <c r="BZ115" s="921"/>
      <c r="CA115" s="921" t="s">
        <v>108</v>
      </c>
      <c r="CB115" s="921"/>
      <c r="CC115" s="921"/>
      <c r="CD115" s="921"/>
      <c r="CE115" s="921"/>
      <c r="CF115" s="915" t="s">
        <v>108</v>
      </c>
      <c r="CG115" s="916"/>
      <c r="CH115" s="916"/>
      <c r="CI115" s="916"/>
      <c r="CJ115" s="916"/>
      <c r="CK115" s="946"/>
      <c r="CL115" s="947"/>
      <c r="CM115" s="950" t="s">
        <v>422</v>
      </c>
      <c r="CN115" s="974"/>
      <c r="CO115" s="974"/>
      <c r="CP115" s="974"/>
      <c r="CQ115" s="974"/>
      <c r="CR115" s="974"/>
      <c r="CS115" s="974"/>
      <c r="CT115" s="974"/>
      <c r="CU115" s="974"/>
      <c r="CV115" s="974"/>
      <c r="CW115" s="974"/>
      <c r="CX115" s="974"/>
      <c r="CY115" s="974"/>
      <c r="CZ115" s="974"/>
      <c r="DA115" s="974"/>
      <c r="DB115" s="974"/>
      <c r="DC115" s="974"/>
      <c r="DD115" s="974"/>
      <c r="DE115" s="974"/>
      <c r="DF115" s="952"/>
      <c r="DG115" s="959" t="s">
        <v>108</v>
      </c>
      <c r="DH115" s="960"/>
      <c r="DI115" s="960"/>
      <c r="DJ115" s="960"/>
      <c r="DK115" s="961"/>
      <c r="DL115" s="962" t="s">
        <v>108</v>
      </c>
      <c r="DM115" s="960"/>
      <c r="DN115" s="960"/>
      <c r="DO115" s="960"/>
      <c r="DP115" s="961"/>
      <c r="DQ115" s="962" t="s">
        <v>108</v>
      </c>
      <c r="DR115" s="960"/>
      <c r="DS115" s="960"/>
      <c r="DT115" s="960"/>
      <c r="DU115" s="961"/>
      <c r="DV115" s="963" t="s">
        <v>108</v>
      </c>
      <c r="DW115" s="964"/>
      <c r="DX115" s="964"/>
      <c r="DY115" s="964"/>
      <c r="DZ115" s="965"/>
    </row>
    <row r="116" spans="1:130" s="197" customFormat="1" ht="26.25" customHeight="1" x14ac:dyDescent="0.15">
      <c r="A116" s="957"/>
      <c r="B116" s="958"/>
      <c r="C116" s="972" t="s">
        <v>423</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59">
        <v>680</v>
      </c>
      <c r="AB116" s="960"/>
      <c r="AC116" s="960"/>
      <c r="AD116" s="960"/>
      <c r="AE116" s="961"/>
      <c r="AF116" s="962">
        <v>906</v>
      </c>
      <c r="AG116" s="960"/>
      <c r="AH116" s="960"/>
      <c r="AI116" s="960"/>
      <c r="AJ116" s="961"/>
      <c r="AK116" s="962">
        <v>698</v>
      </c>
      <c r="AL116" s="960"/>
      <c r="AM116" s="960"/>
      <c r="AN116" s="960"/>
      <c r="AO116" s="961"/>
      <c r="AP116" s="963">
        <v>0</v>
      </c>
      <c r="AQ116" s="964"/>
      <c r="AR116" s="964"/>
      <c r="AS116" s="964"/>
      <c r="AT116" s="965"/>
      <c r="AU116" s="900"/>
      <c r="AV116" s="901"/>
      <c r="AW116" s="901"/>
      <c r="AX116" s="901"/>
      <c r="AY116" s="902"/>
      <c r="AZ116" s="950" t="s">
        <v>424</v>
      </c>
      <c r="BA116" s="951"/>
      <c r="BB116" s="951"/>
      <c r="BC116" s="951"/>
      <c r="BD116" s="951"/>
      <c r="BE116" s="951"/>
      <c r="BF116" s="951"/>
      <c r="BG116" s="951"/>
      <c r="BH116" s="951"/>
      <c r="BI116" s="951"/>
      <c r="BJ116" s="951"/>
      <c r="BK116" s="951"/>
      <c r="BL116" s="951"/>
      <c r="BM116" s="951"/>
      <c r="BN116" s="951"/>
      <c r="BO116" s="951"/>
      <c r="BP116" s="952"/>
      <c r="BQ116" s="920" t="s">
        <v>108</v>
      </c>
      <c r="BR116" s="921"/>
      <c r="BS116" s="921"/>
      <c r="BT116" s="921"/>
      <c r="BU116" s="921"/>
      <c r="BV116" s="921" t="s">
        <v>108</v>
      </c>
      <c r="BW116" s="921"/>
      <c r="BX116" s="921"/>
      <c r="BY116" s="921"/>
      <c r="BZ116" s="921"/>
      <c r="CA116" s="921" t="s">
        <v>108</v>
      </c>
      <c r="CB116" s="921"/>
      <c r="CC116" s="921"/>
      <c r="CD116" s="921"/>
      <c r="CE116" s="921"/>
      <c r="CF116" s="915" t="s">
        <v>108</v>
      </c>
      <c r="CG116" s="916"/>
      <c r="CH116" s="916"/>
      <c r="CI116" s="916"/>
      <c r="CJ116" s="916"/>
      <c r="CK116" s="946"/>
      <c r="CL116" s="947"/>
      <c r="CM116" s="917" t="s">
        <v>425</v>
      </c>
      <c r="CN116" s="918"/>
      <c r="CO116" s="918"/>
      <c r="CP116" s="918"/>
      <c r="CQ116" s="918"/>
      <c r="CR116" s="918"/>
      <c r="CS116" s="918"/>
      <c r="CT116" s="918"/>
      <c r="CU116" s="918"/>
      <c r="CV116" s="918"/>
      <c r="CW116" s="918"/>
      <c r="CX116" s="918"/>
      <c r="CY116" s="918"/>
      <c r="CZ116" s="918"/>
      <c r="DA116" s="918"/>
      <c r="DB116" s="918"/>
      <c r="DC116" s="918"/>
      <c r="DD116" s="918"/>
      <c r="DE116" s="918"/>
      <c r="DF116" s="919"/>
      <c r="DG116" s="959">
        <v>285400</v>
      </c>
      <c r="DH116" s="960"/>
      <c r="DI116" s="960"/>
      <c r="DJ116" s="960"/>
      <c r="DK116" s="961"/>
      <c r="DL116" s="962">
        <v>272338</v>
      </c>
      <c r="DM116" s="960"/>
      <c r="DN116" s="960"/>
      <c r="DO116" s="960"/>
      <c r="DP116" s="961"/>
      <c r="DQ116" s="962">
        <v>252834</v>
      </c>
      <c r="DR116" s="960"/>
      <c r="DS116" s="960"/>
      <c r="DT116" s="960"/>
      <c r="DU116" s="961"/>
      <c r="DV116" s="963">
        <v>5.2</v>
      </c>
      <c r="DW116" s="964"/>
      <c r="DX116" s="964"/>
      <c r="DY116" s="964"/>
      <c r="DZ116" s="965"/>
    </row>
    <row r="117" spans="1:130" s="197" customFormat="1" ht="26.25" customHeight="1" x14ac:dyDescent="0.15">
      <c r="A117" s="905" t="s">
        <v>167</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994" t="s">
        <v>426</v>
      </c>
      <c r="Z117" s="885"/>
      <c r="AA117" s="997">
        <v>1591099</v>
      </c>
      <c r="AB117" s="967"/>
      <c r="AC117" s="967"/>
      <c r="AD117" s="967"/>
      <c r="AE117" s="968"/>
      <c r="AF117" s="966">
        <v>1536205</v>
      </c>
      <c r="AG117" s="967"/>
      <c r="AH117" s="967"/>
      <c r="AI117" s="967"/>
      <c r="AJ117" s="968"/>
      <c r="AK117" s="966">
        <v>1569890</v>
      </c>
      <c r="AL117" s="967"/>
      <c r="AM117" s="967"/>
      <c r="AN117" s="967"/>
      <c r="AO117" s="968"/>
      <c r="AP117" s="969"/>
      <c r="AQ117" s="970"/>
      <c r="AR117" s="970"/>
      <c r="AS117" s="970"/>
      <c r="AT117" s="971"/>
      <c r="AU117" s="900"/>
      <c r="AV117" s="901"/>
      <c r="AW117" s="901"/>
      <c r="AX117" s="901"/>
      <c r="AY117" s="902"/>
      <c r="AZ117" s="996" t="s">
        <v>427</v>
      </c>
      <c r="BA117" s="972"/>
      <c r="BB117" s="972"/>
      <c r="BC117" s="972"/>
      <c r="BD117" s="972"/>
      <c r="BE117" s="972"/>
      <c r="BF117" s="972"/>
      <c r="BG117" s="972"/>
      <c r="BH117" s="972"/>
      <c r="BI117" s="972"/>
      <c r="BJ117" s="972"/>
      <c r="BK117" s="972"/>
      <c r="BL117" s="972"/>
      <c r="BM117" s="972"/>
      <c r="BN117" s="972"/>
      <c r="BO117" s="972"/>
      <c r="BP117" s="973"/>
      <c r="BQ117" s="986" t="s">
        <v>108</v>
      </c>
      <c r="BR117" s="987"/>
      <c r="BS117" s="987"/>
      <c r="BT117" s="987"/>
      <c r="BU117" s="987"/>
      <c r="BV117" s="987" t="s">
        <v>108</v>
      </c>
      <c r="BW117" s="987"/>
      <c r="BX117" s="987"/>
      <c r="BY117" s="987"/>
      <c r="BZ117" s="987"/>
      <c r="CA117" s="987" t="s">
        <v>108</v>
      </c>
      <c r="CB117" s="987"/>
      <c r="CC117" s="987"/>
      <c r="CD117" s="987"/>
      <c r="CE117" s="987"/>
      <c r="CF117" s="915" t="s">
        <v>108</v>
      </c>
      <c r="CG117" s="916"/>
      <c r="CH117" s="916"/>
      <c r="CI117" s="916"/>
      <c r="CJ117" s="916"/>
      <c r="CK117" s="946"/>
      <c r="CL117" s="947"/>
      <c r="CM117" s="917" t="s">
        <v>428</v>
      </c>
      <c r="CN117" s="918"/>
      <c r="CO117" s="918"/>
      <c r="CP117" s="918"/>
      <c r="CQ117" s="918"/>
      <c r="CR117" s="918"/>
      <c r="CS117" s="918"/>
      <c r="CT117" s="918"/>
      <c r="CU117" s="918"/>
      <c r="CV117" s="918"/>
      <c r="CW117" s="918"/>
      <c r="CX117" s="918"/>
      <c r="CY117" s="918"/>
      <c r="CZ117" s="918"/>
      <c r="DA117" s="918"/>
      <c r="DB117" s="918"/>
      <c r="DC117" s="918"/>
      <c r="DD117" s="918"/>
      <c r="DE117" s="918"/>
      <c r="DF117" s="919"/>
      <c r="DG117" s="959" t="s">
        <v>108</v>
      </c>
      <c r="DH117" s="960"/>
      <c r="DI117" s="960"/>
      <c r="DJ117" s="960"/>
      <c r="DK117" s="961"/>
      <c r="DL117" s="962" t="s">
        <v>108</v>
      </c>
      <c r="DM117" s="960"/>
      <c r="DN117" s="960"/>
      <c r="DO117" s="960"/>
      <c r="DP117" s="961"/>
      <c r="DQ117" s="962" t="s">
        <v>108</v>
      </c>
      <c r="DR117" s="960"/>
      <c r="DS117" s="960"/>
      <c r="DT117" s="960"/>
      <c r="DU117" s="961"/>
      <c r="DV117" s="963" t="s">
        <v>108</v>
      </c>
      <c r="DW117" s="964"/>
      <c r="DX117" s="964"/>
      <c r="DY117" s="964"/>
      <c r="DZ117" s="965"/>
    </row>
    <row r="118" spans="1:130" s="197" customFormat="1" ht="26.25" customHeight="1" x14ac:dyDescent="0.15">
      <c r="A118" s="905" t="s">
        <v>400</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3" t="s">
        <v>398</v>
      </c>
      <c r="AB118" s="884"/>
      <c r="AC118" s="884"/>
      <c r="AD118" s="884"/>
      <c r="AE118" s="885"/>
      <c r="AF118" s="883" t="s">
        <v>284</v>
      </c>
      <c r="AG118" s="884"/>
      <c r="AH118" s="884"/>
      <c r="AI118" s="884"/>
      <c r="AJ118" s="885"/>
      <c r="AK118" s="883" t="s">
        <v>283</v>
      </c>
      <c r="AL118" s="884"/>
      <c r="AM118" s="884"/>
      <c r="AN118" s="884"/>
      <c r="AO118" s="885"/>
      <c r="AP118" s="991" t="s">
        <v>399</v>
      </c>
      <c r="AQ118" s="992"/>
      <c r="AR118" s="992"/>
      <c r="AS118" s="992"/>
      <c r="AT118" s="993"/>
      <c r="AU118" s="903"/>
      <c r="AV118" s="904"/>
      <c r="AW118" s="904"/>
      <c r="AX118" s="904"/>
      <c r="AY118" s="904"/>
      <c r="AZ118" s="228" t="s">
        <v>167</v>
      </c>
      <c r="BA118" s="228"/>
      <c r="BB118" s="228"/>
      <c r="BC118" s="228"/>
      <c r="BD118" s="228"/>
      <c r="BE118" s="228"/>
      <c r="BF118" s="228"/>
      <c r="BG118" s="228"/>
      <c r="BH118" s="228"/>
      <c r="BI118" s="228"/>
      <c r="BJ118" s="228"/>
      <c r="BK118" s="228"/>
      <c r="BL118" s="228"/>
      <c r="BM118" s="228"/>
      <c r="BN118" s="228"/>
      <c r="BO118" s="994" t="s">
        <v>429</v>
      </c>
      <c r="BP118" s="995"/>
      <c r="BQ118" s="986">
        <v>17758835</v>
      </c>
      <c r="BR118" s="987"/>
      <c r="BS118" s="987"/>
      <c r="BT118" s="987"/>
      <c r="BU118" s="987"/>
      <c r="BV118" s="987">
        <v>17686070</v>
      </c>
      <c r="BW118" s="987"/>
      <c r="BX118" s="987"/>
      <c r="BY118" s="987"/>
      <c r="BZ118" s="987"/>
      <c r="CA118" s="987">
        <v>18177068</v>
      </c>
      <c r="CB118" s="987"/>
      <c r="CC118" s="987"/>
      <c r="CD118" s="987"/>
      <c r="CE118" s="987"/>
      <c r="CF118" s="988"/>
      <c r="CG118" s="989"/>
      <c r="CH118" s="989"/>
      <c r="CI118" s="989"/>
      <c r="CJ118" s="990"/>
      <c r="CK118" s="946"/>
      <c r="CL118" s="947"/>
      <c r="CM118" s="917" t="s">
        <v>430</v>
      </c>
      <c r="CN118" s="918"/>
      <c r="CO118" s="918"/>
      <c r="CP118" s="918"/>
      <c r="CQ118" s="918"/>
      <c r="CR118" s="918"/>
      <c r="CS118" s="918"/>
      <c r="CT118" s="918"/>
      <c r="CU118" s="918"/>
      <c r="CV118" s="918"/>
      <c r="CW118" s="918"/>
      <c r="CX118" s="918"/>
      <c r="CY118" s="918"/>
      <c r="CZ118" s="918"/>
      <c r="DA118" s="918"/>
      <c r="DB118" s="918"/>
      <c r="DC118" s="918"/>
      <c r="DD118" s="918"/>
      <c r="DE118" s="918"/>
      <c r="DF118" s="919"/>
      <c r="DG118" s="959" t="s">
        <v>108</v>
      </c>
      <c r="DH118" s="960"/>
      <c r="DI118" s="960"/>
      <c r="DJ118" s="960"/>
      <c r="DK118" s="961"/>
      <c r="DL118" s="962" t="s">
        <v>108</v>
      </c>
      <c r="DM118" s="960"/>
      <c r="DN118" s="960"/>
      <c r="DO118" s="960"/>
      <c r="DP118" s="961"/>
      <c r="DQ118" s="962" t="s">
        <v>108</v>
      </c>
      <c r="DR118" s="960"/>
      <c r="DS118" s="960"/>
      <c r="DT118" s="960"/>
      <c r="DU118" s="961"/>
      <c r="DV118" s="963" t="s">
        <v>108</v>
      </c>
      <c r="DW118" s="964"/>
      <c r="DX118" s="964"/>
      <c r="DY118" s="964"/>
      <c r="DZ118" s="965"/>
    </row>
    <row r="119" spans="1:130" s="197" customFormat="1" ht="26.25" customHeight="1" x14ac:dyDescent="0.15">
      <c r="A119" s="975" t="s">
        <v>403</v>
      </c>
      <c r="B119" s="945"/>
      <c r="C119" s="924" t="s">
        <v>404</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890" t="s">
        <v>108</v>
      </c>
      <c r="AB119" s="891"/>
      <c r="AC119" s="891"/>
      <c r="AD119" s="891"/>
      <c r="AE119" s="892"/>
      <c r="AF119" s="893" t="s">
        <v>108</v>
      </c>
      <c r="AG119" s="891"/>
      <c r="AH119" s="891"/>
      <c r="AI119" s="891"/>
      <c r="AJ119" s="892"/>
      <c r="AK119" s="893" t="s">
        <v>108</v>
      </c>
      <c r="AL119" s="891"/>
      <c r="AM119" s="891"/>
      <c r="AN119" s="891"/>
      <c r="AO119" s="892"/>
      <c r="AP119" s="894" t="s">
        <v>108</v>
      </c>
      <c r="AQ119" s="895"/>
      <c r="AR119" s="895"/>
      <c r="AS119" s="895"/>
      <c r="AT119" s="896"/>
      <c r="AU119" s="978" t="s">
        <v>431</v>
      </c>
      <c r="AV119" s="979"/>
      <c r="AW119" s="979"/>
      <c r="AX119" s="979"/>
      <c r="AY119" s="980"/>
      <c r="AZ119" s="941" t="s">
        <v>432</v>
      </c>
      <c r="BA119" s="888"/>
      <c r="BB119" s="888"/>
      <c r="BC119" s="888"/>
      <c r="BD119" s="888"/>
      <c r="BE119" s="888"/>
      <c r="BF119" s="888"/>
      <c r="BG119" s="888"/>
      <c r="BH119" s="888"/>
      <c r="BI119" s="888"/>
      <c r="BJ119" s="888"/>
      <c r="BK119" s="888"/>
      <c r="BL119" s="888"/>
      <c r="BM119" s="888"/>
      <c r="BN119" s="888"/>
      <c r="BO119" s="888"/>
      <c r="BP119" s="889"/>
      <c r="BQ119" s="927">
        <v>2983828</v>
      </c>
      <c r="BR119" s="928"/>
      <c r="BS119" s="928"/>
      <c r="BT119" s="928"/>
      <c r="BU119" s="928"/>
      <c r="BV119" s="928">
        <v>2558274</v>
      </c>
      <c r="BW119" s="928"/>
      <c r="BX119" s="928"/>
      <c r="BY119" s="928"/>
      <c r="BZ119" s="928"/>
      <c r="CA119" s="928">
        <v>2481452</v>
      </c>
      <c r="CB119" s="928"/>
      <c r="CC119" s="928"/>
      <c r="CD119" s="928"/>
      <c r="CE119" s="928"/>
      <c r="CF119" s="942">
        <v>50.8</v>
      </c>
      <c r="CG119" s="943"/>
      <c r="CH119" s="943"/>
      <c r="CI119" s="943"/>
      <c r="CJ119" s="943"/>
      <c r="CK119" s="948"/>
      <c r="CL119" s="949"/>
      <c r="CM119" s="1005" t="s">
        <v>433</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998">
        <v>340154</v>
      </c>
      <c r="DH119" s="999"/>
      <c r="DI119" s="999"/>
      <c r="DJ119" s="999"/>
      <c r="DK119" s="1000"/>
      <c r="DL119" s="1001">
        <v>307487</v>
      </c>
      <c r="DM119" s="999"/>
      <c r="DN119" s="999"/>
      <c r="DO119" s="999"/>
      <c r="DP119" s="1000"/>
      <c r="DQ119" s="1001">
        <v>252045</v>
      </c>
      <c r="DR119" s="999"/>
      <c r="DS119" s="999"/>
      <c r="DT119" s="999"/>
      <c r="DU119" s="1000"/>
      <c r="DV119" s="1002">
        <v>5.2</v>
      </c>
      <c r="DW119" s="1003"/>
      <c r="DX119" s="1003"/>
      <c r="DY119" s="1003"/>
      <c r="DZ119" s="1004"/>
    </row>
    <row r="120" spans="1:130" s="197" customFormat="1" ht="26.25" customHeight="1" x14ac:dyDescent="0.15">
      <c r="A120" s="976"/>
      <c r="B120" s="947"/>
      <c r="C120" s="917" t="s">
        <v>409</v>
      </c>
      <c r="D120" s="918"/>
      <c r="E120" s="918"/>
      <c r="F120" s="918"/>
      <c r="G120" s="918"/>
      <c r="H120" s="918"/>
      <c r="I120" s="918"/>
      <c r="J120" s="918"/>
      <c r="K120" s="918"/>
      <c r="L120" s="918"/>
      <c r="M120" s="918"/>
      <c r="N120" s="918"/>
      <c r="O120" s="918"/>
      <c r="P120" s="918"/>
      <c r="Q120" s="918"/>
      <c r="R120" s="918"/>
      <c r="S120" s="918"/>
      <c r="T120" s="918"/>
      <c r="U120" s="918"/>
      <c r="V120" s="918"/>
      <c r="W120" s="918"/>
      <c r="X120" s="918"/>
      <c r="Y120" s="918"/>
      <c r="Z120" s="919"/>
      <c r="AA120" s="959" t="s">
        <v>108</v>
      </c>
      <c r="AB120" s="960"/>
      <c r="AC120" s="960"/>
      <c r="AD120" s="960"/>
      <c r="AE120" s="961"/>
      <c r="AF120" s="962" t="s">
        <v>108</v>
      </c>
      <c r="AG120" s="960"/>
      <c r="AH120" s="960"/>
      <c r="AI120" s="960"/>
      <c r="AJ120" s="961"/>
      <c r="AK120" s="962" t="s">
        <v>108</v>
      </c>
      <c r="AL120" s="960"/>
      <c r="AM120" s="960"/>
      <c r="AN120" s="960"/>
      <c r="AO120" s="961"/>
      <c r="AP120" s="963" t="s">
        <v>108</v>
      </c>
      <c r="AQ120" s="964"/>
      <c r="AR120" s="964"/>
      <c r="AS120" s="964"/>
      <c r="AT120" s="965"/>
      <c r="AU120" s="981"/>
      <c r="AV120" s="982"/>
      <c r="AW120" s="982"/>
      <c r="AX120" s="982"/>
      <c r="AY120" s="983"/>
      <c r="AZ120" s="950" t="s">
        <v>434</v>
      </c>
      <c r="BA120" s="951"/>
      <c r="BB120" s="951"/>
      <c r="BC120" s="951"/>
      <c r="BD120" s="951"/>
      <c r="BE120" s="951"/>
      <c r="BF120" s="951"/>
      <c r="BG120" s="951"/>
      <c r="BH120" s="951"/>
      <c r="BI120" s="951"/>
      <c r="BJ120" s="951"/>
      <c r="BK120" s="951"/>
      <c r="BL120" s="951"/>
      <c r="BM120" s="951"/>
      <c r="BN120" s="951"/>
      <c r="BO120" s="951"/>
      <c r="BP120" s="952"/>
      <c r="BQ120" s="920">
        <v>960793</v>
      </c>
      <c r="BR120" s="921"/>
      <c r="BS120" s="921"/>
      <c r="BT120" s="921"/>
      <c r="BU120" s="921"/>
      <c r="BV120" s="921">
        <v>1026463</v>
      </c>
      <c r="BW120" s="921"/>
      <c r="BX120" s="921"/>
      <c r="BY120" s="921"/>
      <c r="BZ120" s="921"/>
      <c r="CA120" s="921">
        <v>1110960</v>
      </c>
      <c r="CB120" s="921"/>
      <c r="CC120" s="921"/>
      <c r="CD120" s="921"/>
      <c r="CE120" s="921"/>
      <c r="CF120" s="915">
        <v>22.8</v>
      </c>
      <c r="CG120" s="916"/>
      <c r="CH120" s="916"/>
      <c r="CI120" s="916"/>
      <c r="CJ120" s="916"/>
      <c r="CK120" s="1014" t="s">
        <v>435</v>
      </c>
      <c r="CL120" s="1015"/>
      <c r="CM120" s="1015"/>
      <c r="CN120" s="1015"/>
      <c r="CO120" s="1016"/>
      <c r="CP120" s="1022" t="s">
        <v>436</v>
      </c>
      <c r="CQ120" s="1023"/>
      <c r="CR120" s="1023"/>
      <c r="CS120" s="1023"/>
      <c r="CT120" s="1023"/>
      <c r="CU120" s="1023"/>
      <c r="CV120" s="1023"/>
      <c r="CW120" s="1023"/>
      <c r="CX120" s="1023"/>
      <c r="CY120" s="1023"/>
      <c r="CZ120" s="1023"/>
      <c r="DA120" s="1023"/>
      <c r="DB120" s="1023"/>
      <c r="DC120" s="1023"/>
      <c r="DD120" s="1023"/>
      <c r="DE120" s="1023"/>
      <c r="DF120" s="1024"/>
      <c r="DG120" s="927">
        <v>3120160</v>
      </c>
      <c r="DH120" s="928"/>
      <c r="DI120" s="928"/>
      <c r="DJ120" s="928"/>
      <c r="DK120" s="928"/>
      <c r="DL120" s="928">
        <v>3181725</v>
      </c>
      <c r="DM120" s="928"/>
      <c r="DN120" s="928"/>
      <c r="DO120" s="928"/>
      <c r="DP120" s="928"/>
      <c r="DQ120" s="928">
        <v>3178294</v>
      </c>
      <c r="DR120" s="928"/>
      <c r="DS120" s="928"/>
      <c r="DT120" s="928"/>
      <c r="DU120" s="928"/>
      <c r="DV120" s="929">
        <v>65.099999999999994</v>
      </c>
      <c r="DW120" s="929"/>
      <c r="DX120" s="929"/>
      <c r="DY120" s="929"/>
      <c r="DZ120" s="930"/>
    </row>
    <row r="121" spans="1:130" s="197" customFormat="1" ht="26.25" customHeight="1" x14ac:dyDescent="0.15">
      <c r="A121" s="976"/>
      <c r="B121" s="947"/>
      <c r="C121" s="1011" t="s">
        <v>437</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59" t="s">
        <v>108</v>
      </c>
      <c r="AB121" s="960"/>
      <c r="AC121" s="960"/>
      <c r="AD121" s="960"/>
      <c r="AE121" s="961"/>
      <c r="AF121" s="962" t="s">
        <v>108</v>
      </c>
      <c r="AG121" s="960"/>
      <c r="AH121" s="960"/>
      <c r="AI121" s="960"/>
      <c r="AJ121" s="961"/>
      <c r="AK121" s="962" t="s">
        <v>108</v>
      </c>
      <c r="AL121" s="960"/>
      <c r="AM121" s="960"/>
      <c r="AN121" s="960"/>
      <c r="AO121" s="961"/>
      <c r="AP121" s="963" t="s">
        <v>108</v>
      </c>
      <c r="AQ121" s="964"/>
      <c r="AR121" s="964"/>
      <c r="AS121" s="964"/>
      <c r="AT121" s="965"/>
      <c r="AU121" s="981"/>
      <c r="AV121" s="982"/>
      <c r="AW121" s="982"/>
      <c r="AX121" s="982"/>
      <c r="AY121" s="983"/>
      <c r="AZ121" s="996" t="s">
        <v>438</v>
      </c>
      <c r="BA121" s="972"/>
      <c r="BB121" s="972"/>
      <c r="BC121" s="972"/>
      <c r="BD121" s="972"/>
      <c r="BE121" s="972"/>
      <c r="BF121" s="972"/>
      <c r="BG121" s="972"/>
      <c r="BH121" s="972"/>
      <c r="BI121" s="972"/>
      <c r="BJ121" s="972"/>
      <c r="BK121" s="972"/>
      <c r="BL121" s="972"/>
      <c r="BM121" s="972"/>
      <c r="BN121" s="972"/>
      <c r="BO121" s="972"/>
      <c r="BP121" s="973"/>
      <c r="BQ121" s="986">
        <v>9509057</v>
      </c>
      <c r="BR121" s="987"/>
      <c r="BS121" s="987"/>
      <c r="BT121" s="987"/>
      <c r="BU121" s="987"/>
      <c r="BV121" s="987">
        <v>9600120</v>
      </c>
      <c r="BW121" s="987"/>
      <c r="BX121" s="987"/>
      <c r="BY121" s="987"/>
      <c r="BZ121" s="987"/>
      <c r="CA121" s="987">
        <v>10110945</v>
      </c>
      <c r="CB121" s="987"/>
      <c r="CC121" s="987"/>
      <c r="CD121" s="987"/>
      <c r="CE121" s="987"/>
      <c r="CF121" s="1025">
        <v>207.2</v>
      </c>
      <c r="CG121" s="1026"/>
      <c r="CH121" s="1026"/>
      <c r="CI121" s="1026"/>
      <c r="CJ121" s="1026"/>
      <c r="CK121" s="1017"/>
      <c r="CL121" s="1018"/>
      <c r="CM121" s="1018"/>
      <c r="CN121" s="1018"/>
      <c r="CO121" s="1019"/>
      <c r="CP121" s="1008" t="s">
        <v>439</v>
      </c>
      <c r="CQ121" s="1009"/>
      <c r="CR121" s="1009"/>
      <c r="CS121" s="1009"/>
      <c r="CT121" s="1009"/>
      <c r="CU121" s="1009"/>
      <c r="CV121" s="1009"/>
      <c r="CW121" s="1009"/>
      <c r="CX121" s="1009"/>
      <c r="CY121" s="1009"/>
      <c r="CZ121" s="1009"/>
      <c r="DA121" s="1009"/>
      <c r="DB121" s="1009"/>
      <c r="DC121" s="1009"/>
      <c r="DD121" s="1009"/>
      <c r="DE121" s="1009"/>
      <c r="DF121" s="1010"/>
      <c r="DG121" s="920">
        <v>378112</v>
      </c>
      <c r="DH121" s="921"/>
      <c r="DI121" s="921"/>
      <c r="DJ121" s="921"/>
      <c r="DK121" s="921"/>
      <c r="DL121" s="921">
        <v>318265</v>
      </c>
      <c r="DM121" s="921"/>
      <c r="DN121" s="921"/>
      <c r="DO121" s="921"/>
      <c r="DP121" s="921"/>
      <c r="DQ121" s="921">
        <v>252499</v>
      </c>
      <c r="DR121" s="921"/>
      <c r="DS121" s="921"/>
      <c r="DT121" s="921"/>
      <c r="DU121" s="921"/>
      <c r="DV121" s="922">
        <v>5.2</v>
      </c>
      <c r="DW121" s="922"/>
      <c r="DX121" s="922"/>
      <c r="DY121" s="922"/>
      <c r="DZ121" s="923"/>
    </row>
    <row r="122" spans="1:130" s="197" customFormat="1" ht="26.25" customHeight="1" x14ac:dyDescent="0.15">
      <c r="A122" s="976"/>
      <c r="B122" s="947"/>
      <c r="C122" s="917" t="s">
        <v>419</v>
      </c>
      <c r="D122" s="918"/>
      <c r="E122" s="918"/>
      <c r="F122" s="918"/>
      <c r="G122" s="918"/>
      <c r="H122" s="918"/>
      <c r="I122" s="918"/>
      <c r="J122" s="918"/>
      <c r="K122" s="918"/>
      <c r="L122" s="918"/>
      <c r="M122" s="918"/>
      <c r="N122" s="918"/>
      <c r="O122" s="918"/>
      <c r="P122" s="918"/>
      <c r="Q122" s="918"/>
      <c r="R122" s="918"/>
      <c r="S122" s="918"/>
      <c r="T122" s="918"/>
      <c r="U122" s="918"/>
      <c r="V122" s="918"/>
      <c r="W122" s="918"/>
      <c r="X122" s="918"/>
      <c r="Y122" s="918"/>
      <c r="Z122" s="919"/>
      <c r="AA122" s="959" t="s">
        <v>108</v>
      </c>
      <c r="AB122" s="960"/>
      <c r="AC122" s="960"/>
      <c r="AD122" s="960"/>
      <c r="AE122" s="961"/>
      <c r="AF122" s="962" t="s">
        <v>108</v>
      </c>
      <c r="AG122" s="960"/>
      <c r="AH122" s="960"/>
      <c r="AI122" s="960"/>
      <c r="AJ122" s="961"/>
      <c r="AK122" s="962" t="s">
        <v>108</v>
      </c>
      <c r="AL122" s="960"/>
      <c r="AM122" s="960"/>
      <c r="AN122" s="960"/>
      <c r="AO122" s="961"/>
      <c r="AP122" s="963" t="s">
        <v>108</v>
      </c>
      <c r="AQ122" s="964"/>
      <c r="AR122" s="964"/>
      <c r="AS122" s="964"/>
      <c r="AT122" s="965"/>
      <c r="AU122" s="984"/>
      <c r="AV122" s="985"/>
      <c r="AW122" s="985"/>
      <c r="AX122" s="985"/>
      <c r="AY122" s="985"/>
      <c r="AZ122" s="228" t="s">
        <v>167</v>
      </c>
      <c r="BA122" s="228"/>
      <c r="BB122" s="228"/>
      <c r="BC122" s="228"/>
      <c r="BD122" s="228"/>
      <c r="BE122" s="228"/>
      <c r="BF122" s="228"/>
      <c r="BG122" s="228"/>
      <c r="BH122" s="228"/>
      <c r="BI122" s="228"/>
      <c r="BJ122" s="228"/>
      <c r="BK122" s="228"/>
      <c r="BL122" s="228"/>
      <c r="BM122" s="228"/>
      <c r="BN122" s="228"/>
      <c r="BO122" s="994" t="s">
        <v>440</v>
      </c>
      <c r="BP122" s="995"/>
      <c r="BQ122" s="1035">
        <v>13453678</v>
      </c>
      <c r="BR122" s="1036"/>
      <c r="BS122" s="1036"/>
      <c r="BT122" s="1036"/>
      <c r="BU122" s="1036"/>
      <c r="BV122" s="1036">
        <v>13184857</v>
      </c>
      <c r="BW122" s="1036"/>
      <c r="BX122" s="1036"/>
      <c r="BY122" s="1036"/>
      <c r="BZ122" s="1036"/>
      <c r="CA122" s="1036">
        <v>13703357</v>
      </c>
      <c r="CB122" s="1036"/>
      <c r="CC122" s="1036"/>
      <c r="CD122" s="1036"/>
      <c r="CE122" s="1036"/>
      <c r="CF122" s="988"/>
      <c r="CG122" s="989"/>
      <c r="CH122" s="989"/>
      <c r="CI122" s="989"/>
      <c r="CJ122" s="990"/>
      <c r="CK122" s="1017"/>
      <c r="CL122" s="1018"/>
      <c r="CM122" s="1018"/>
      <c r="CN122" s="1018"/>
      <c r="CO122" s="1019"/>
      <c r="CP122" s="1008" t="s">
        <v>441</v>
      </c>
      <c r="CQ122" s="1009"/>
      <c r="CR122" s="1009"/>
      <c r="CS122" s="1009"/>
      <c r="CT122" s="1009"/>
      <c r="CU122" s="1009"/>
      <c r="CV122" s="1009"/>
      <c r="CW122" s="1009"/>
      <c r="CX122" s="1009"/>
      <c r="CY122" s="1009"/>
      <c r="CZ122" s="1009"/>
      <c r="DA122" s="1009"/>
      <c r="DB122" s="1009"/>
      <c r="DC122" s="1009"/>
      <c r="DD122" s="1009"/>
      <c r="DE122" s="1009"/>
      <c r="DF122" s="1010"/>
      <c r="DG122" s="920">
        <v>31844</v>
      </c>
      <c r="DH122" s="921"/>
      <c r="DI122" s="921"/>
      <c r="DJ122" s="921"/>
      <c r="DK122" s="921"/>
      <c r="DL122" s="921">
        <v>22698</v>
      </c>
      <c r="DM122" s="921"/>
      <c r="DN122" s="921"/>
      <c r="DO122" s="921"/>
      <c r="DP122" s="921"/>
      <c r="DQ122" s="921">
        <v>13607</v>
      </c>
      <c r="DR122" s="921"/>
      <c r="DS122" s="921"/>
      <c r="DT122" s="921"/>
      <c r="DU122" s="921"/>
      <c r="DV122" s="922">
        <v>0.3</v>
      </c>
      <c r="DW122" s="922"/>
      <c r="DX122" s="922"/>
      <c r="DY122" s="922"/>
      <c r="DZ122" s="923"/>
    </row>
    <row r="123" spans="1:130" s="197" customFormat="1" ht="26.25" customHeight="1" thickBot="1" x14ac:dyDescent="0.2">
      <c r="A123" s="976"/>
      <c r="B123" s="947"/>
      <c r="C123" s="917" t="s">
        <v>425</v>
      </c>
      <c r="D123" s="918"/>
      <c r="E123" s="918"/>
      <c r="F123" s="918"/>
      <c r="G123" s="918"/>
      <c r="H123" s="918"/>
      <c r="I123" s="918"/>
      <c r="J123" s="918"/>
      <c r="K123" s="918"/>
      <c r="L123" s="918"/>
      <c r="M123" s="918"/>
      <c r="N123" s="918"/>
      <c r="O123" s="918"/>
      <c r="P123" s="918"/>
      <c r="Q123" s="918"/>
      <c r="R123" s="918"/>
      <c r="S123" s="918"/>
      <c r="T123" s="918"/>
      <c r="U123" s="918"/>
      <c r="V123" s="918"/>
      <c r="W123" s="918"/>
      <c r="X123" s="918"/>
      <c r="Y123" s="918"/>
      <c r="Z123" s="919"/>
      <c r="AA123" s="959">
        <v>21772</v>
      </c>
      <c r="AB123" s="960"/>
      <c r="AC123" s="960"/>
      <c r="AD123" s="960"/>
      <c r="AE123" s="961"/>
      <c r="AF123" s="962">
        <v>13062</v>
      </c>
      <c r="AG123" s="960"/>
      <c r="AH123" s="960"/>
      <c r="AI123" s="960"/>
      <c r="AJ123" s="961"/>
      <c r="AK123" s="962">
        <v>18490</v>
      </c>
      <c r="AL123" s="960"/>
      <c r="AM123" s="960"/>
      <c r="AN123" s="960"/>
      <c r="AO123" s="961"/>
      <c r="AP123" s="963">
        <v>0.4</v>
      </c>
      <c r="AQ123" s="964"/>
      <c r="AR123" s="964"/>
      <c r="AS123" s="964"/>
      <c r="AT123" s="965"/>
      <c r="AU123" s="1032" t="s">
        <v>442</v>
      </c>
      <c r="AV123" s="1033"/>
      <c r="AW123" s="1033"/>
      <c r="AX123" s="1033"/>
      <c r="AY123" s="1033"/>
      <c r="AZ123" s="1033"/>
      <c r="BA123" s="1033"/>
      <c r="BB123" s="1033"/>
      <c r="BC123" s="1033"/>
      <c r="BD123" s="1033"/>
      <c r="BE123" s="1033"/>
      <c r="BF123" s="1033"/>
      <c r="BG123" s="1033"/>
      <c r="BH123" s="1033"/>
      <c r="BI123" s="1033"/>
      <c r="BJ123" s="1033"/>
      <c r="BK123" s="1033"/>
      <c r="BL123" s="1033"/>
      <c r="BM123" s="1033"/>
      <c r="BN123" s="1033"/>
      <c r="BO123" s="1033"/>
      <c r="BP123" s="1034"/>
      <c r="BQ123" s="1027">
        <v>86.5</v>
      </c>
      <c r="BR123" s="1028"/>
      <c r="BS123" s="1028"/>
      <c r="BT123" s="1028"/>
      <c r="BU123" s="1028"/>
      <c r="BV123" s="1028">
        <v>92.9</v>
      </c>
      <c r="BW123" s="1028"/>
      <c r="BX123" s="1028"/>
      <c r="BY123" s="1028"/>
      <c r="BZ123" s="1028"/>
      <c r="CA123" s="1028">
        <v>91.6</v>
      </c>
      <c r="CB123" s="1028"/>
      <c r="CC123" s="1028"/>
      <c r="CD123" s="1028"/>
      <c r="CE123" s="1028"/>
      <c r="CF123" s="1029"/>
      <c r="CG123" s="1030"/>
      <c r="CH123" s="1030"/>
      <c r="CI123" s="1030"/>
      <c r="CJ123" s="1031"/>
      <c r="CK123" s="1017"/>
      <c r="CL123" s="1018"/>
      <c r="CM123" s="1018"/>
      <c r="CN123" s="1018"/>
      <c r="CO123" s="1019"/>
      <c r="CP123" s="1008" t="s">
        <v>443</v>
      </c>
      <c r="CQ123" s="1009"/>
      <c r="CR123" s="1009"/>
      <c r="CS123" s="1009"/>
      <c r="CT123" s="1009"/>
      <c r="CU123" s="1009"/>
      <c r="CV123" s="1009"/>
      <c r="CW123" s="1009"/>
      <c r="CX123" s="1009"/>
      <c r="CY123" s="1009"/>
      <c r="CZ123" s="1009"/>
      <c r="DA123" s="1009"/>
      <c r="DB123" s="1009"/>
      <c r="DC123" s="1009"/>
      <c r="DD123" s="1009"/>
      <c r="DE123" s="1009"/>
      <c r="DF123" s="1010"/>
      <c r="DG123" s="959" t="s">
        <v>444</v>
      </c>
      <c r="DH123" s="960"/>
      <c r="DI123" s="960"/>
      <c r="DJ123" s="960"/>
      <c r="DK123" s="961"/>
      <c r="DL123" s="962" t="s">
        <v>444</v>
      </c>
      <c r="DM123" s="960"/>
      <c r="DN123" s="960"/>
      <c r="DO123" s="960"/>
      <c r="DP123" s="961"/>
      <c r="DQ123" s="962" t="s">
        <v>444</v>
      </c>
      <c r="DR123" s="960"/>
      <c r="DS123" s="960"/>
      <c r="DT123" s="960"/>
      <c r="DU123" s="961"/>
      <c r="DV123" s="963" t="s">
        <v>444</v>
      </c>
      <c r="DW123" s="964"/>
      <c r="DX123" s="964"/>
      <c r="DY123" s="964"/>
      <c r="DZ123" s="965"/>
    </row>
    <row r="124" spans="1:130" s="197" customFormat="1" ht="26.25" customHeight="1" x14ac:dyDescent="0.15">
      <c r="A124" s="976"/>
      <c r="B124" s="947"/>
      <c r="C124" s="917" t="s">
        <v>428</v>
      </c>
      <c r="D124" s="918"/>
      <c r="E124" s="918"/>
      <c r="F124" s="918"/>
      <c r="G124" s="918"/>
      <c r="H124" s="918"/>
      <c r="I124" s="918"/>
      <c r="J124" s="918"/>
      <c r="K124" s="918"/>
      <c r="L124" s="918"/>
      <c r="M124" s="918"/>
      <c r="N124" s="918"/>
      <c r="O124" s="918"/>
      <c r="P124" s="918"/>
      <c r="Q124" s="918"/>
      <c r="R124" s="918"/>
      <c r="S124" s="918"/>
      <c r="T124" s="918"/>
      <c r="U124" s="918"/>
      <c r="V124" s="918"/>
      <c r="W124" s="918"/>
      <c r="X124" s="918"/>
      <c r="Y124" s="918"/>
      <c r="Z124" s="919"/>
      <c r="AA124" s="959" t="s">
        <v>444</v>
      </c>
      <c r="AB124" s="960"/>
      <c r="AC124" s="960"/>
      <c r="AD124" s="960"/>
      <c r="AE124" s="961"/>
      <c r="AF124" s="962" t="s">
        <v>444</v>
      </c>
      <c r="AG124" s="960"/>
      <c r="AH124" s="960"/>
      <c r="AI124" s="960"/>
      <c r="AJ124" s="961"/>
      <c r="AK124" s="962" t="s">
        <v>444</v>
      </c>
      <c r="AL124" s="960"/>
      <c r="AM124" s="960"/>
      <c r="AN124" s="960"/>
      <c r="AO124" s="961"/>
      <c r="AP124" s="963" t="s">
        <v>444</v>
      </c>
      <c r="AQ124" s="964"/>
      <c r="AR124" s="964"/>
      <c r="AS124" s="964"/>
      <c r="AT124" s="96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0"/>
      <c r="CL124" s="1020"/>
      <c r="CM124" s="1020"/>
      <c r="CN124" s="1020"/>
      <c r="CO124" s="1021"/>
      <c r="CP124" s="1008" t="s">
        <v>445</v>
      </c>
      <c r="CQ124" s="1009"/>
      <c r="CR124" s="1009"/>
      <c r="CS124" s="1009"/>
      <c r="CT124" s="1009"/>
      <c r="CU124" s="1009"/>
      <c r="CV124" s="1009"/>
      <c r="CW124" s="1009"/>
      <c r="CX124" s="1009"/>
      <c r="CY124" s="1009"/>
      <c r="CZ124" s="1009"/>
      <c r="DA124" s="1009"/>
      <c r="DB124" s="1009"/>
      <c r="DC124" s="1009"/>
      <c r="DD124" s="1009"/>
      <c r="DE124" s="1009"/>
      <c r="DF124" s="1010"/>
      <c r="DG124" s="998" t="s">
        <v>444</v>
      </c>
      <c r="DH124" s="999"/>
      <c r="DI124" s="999"/>
      <c r="DJ124" s="999"/>
      <c r="DK124" s="1000"/>
      <c r="DL124" s="1001" t="s">
        <v>444</v>
      </c>
      <c r="DM124" s="999"/>
      <c r="DN124" s="999"/>
      <c r="DO124" s="999"/>
      <c r="DP124" s="1000"/>
      <c r="DQ124" s="1001" t="s">
        <v>444</v>
      </c>
      <c r="DR124" s="999"/>
      <c r="DS124" s="999"/>
      <c r="DT124" s="999"/>
      <c r="DU124" s="1000"/>
      <c r="DV124" s="1002" t="s">
        <v>444</v>
      </c>
      <c r="DW124" s="1003"/>
      <c r="DX124" s="1003"/>
      <c r="DY124" s="1003"/>
      <c r="DZ124" s="1004"/>
    </row>
    <row r="125" spans="1:130" s="197" customFormat="1" ht="26.25" customHeight="1" thickBot="1" x14ac:dyDescent="0.2">
      <c r="A125" s="976"/>
      <c r="B125" s="947"/>
      <c r="C125" s="917" t="s">
        <v>430</v>
      </c>
      <c r="D125" s="918"/>
      <c r="E125" s="918"/>
      <c r="F125" s="918"/>
      <c r="G125" s="918"/>
      <c r="H125" s="918"/>
      <c r="I125" s="918"/>
      <c r="J125" s="918"/>
      <c r="K125" s="918"/>
      <c r="L125" s="918"/>
      <c r="M125" s="918"/>
      <c r="N125" s="918"/>
      <c r="O125" s="918"/>
      <c r="P125" s="918"/>
      <c r="Q125" s="918"/>
      <c r="R125" s="918"/>
      <c r="S125" s="918"/>
      <c r="T125" s="918"/>
      <c r="U125" s="918"/>
      <c r="V125" s="918"/>
      <c r="W125" s="918"/>
      <c r="X125" s="918"/>
      <c r="Y125" s="918"/>
      <c r="Z125" s="919"/>
      <c r="AA125" s="959" t="s">
        <v>444</v>
      </c>
      <c r="AB125" s="960"/>
      <c r="AC125" s="960"/>
      <c r="AD125" s="960"/>
      <c r="AE125" s="961"/>
      <c r="AF125" s="962" t="s">
        <v>444</v>
      </c>
      <c r="AG125" s="960"/>
      <c r="AH125" s="960"/>
      <c r="AI125" s="960"/>
      <c r="AJ125" s="961"/>
      <c r="AK125" s="962" t="s">
        <v>444</v>
      </c>
      <c r="AL125" s="960"/>
      <c r="AM125" s="960"/>
      <c r="AN125" s="960"/>
      <c r="AO125" s="961"/>
      <c r="AP125" s="963" t="s">
        <v>444</v>
      </c>
      <c r="AQ125" s="964"/>
      <c r="AR125" s="964"/>
      <c r="AS125" s="964"/>
      <c r="AT125" s="96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5" t="s">
        <v>446</v>
      </c>
      <c r="CL125" s="1015"/>
      <c r="CM125" s="1015"/>
      <c r="CN125" s="1015"/>
      <c r="CO125" s="1016"/>
      <c r="CP125" s="941" t="s">
        <v>447</v>
      </c>
      <c r="CQ125" s="888"/>
      <c r="CR125" s="888"/>
      <c r="CS125" s="888"/>
      <c r="CT125" s="888"/>
      <c r="CU125" s="888"/>
      <c r="CV125" s="888"/>
      <c r="CW125" s="888"/>
      <c r="CX125" s="888"/>
      <c r="CY125" s="888"/>
      <c r="CZ125" s="888"/>
      <c r="DA125" s="888"/>
      <c r="DB125" s="888"/>
      <c r="DC125" s="888"/>
      <c r="DD125" s="888"/>
      <c r="DE125" s="888"/>
      <c r="DF125" s="889"/>
      <c r="DG125" s="927" t="s">
        <v>444</v>
      </c>
      <c r="DH125" s="928"/>
      <c r="DI125" s="928"/>
      <c r="DJ125" s="928"/>
      <c r="DK125" s="928"/>
      <c r="DL125" s="928" t="s">
        <v>444</v>
      </c>
      <c r="DM125" s="928"/>
      <c r="DN125" s="928"/>
      <c r="DO125" s="928"/>
      <c r="DP125" s="928"/>
      <c r="DQ125" s="928" t="s">
        <v>444</v>
      </c>
      <c r="DR125" s="928"/>
      <c r="DS125" s="928"/>
      <c r="DT125" s="928"/>
      <c r="DU125" s="928"/>
      <c r="DV125" s="929" t="s">
        <v>444</v>
      </c>
      <c r="DW125" s="929"/>
      <c r="DX125" s="929"/>
      <c r="DY125" s="929"/>
      <c r="DZ125" s="930"/>
    </row>
    <row r="126" spans="1:130" s="197" customFormat="1" ht="26.25" customHeight="1" x14ac:dyDescent="0.15">
      <c r="A126" s="976"/>
      <c r="B126" s="947"/>
      <c r="C126" s="917" t="s">
        <v>433</v>
      </c>
      <c r="D126" s="918"/>
      <c r="E126" s="918"/>
      <c r="F126" s="918"/>
      <c r="G126" s="918"/>
      <c r="H126" s="918"/>
      <c r="I126" s="918"/>
      <c r="J126" s="918"/>
      <c r="K126" s="918"/>
      <c r="L126" s="918"/>
      <c r="M126" s="918"/>
      <c r="N126" s="918"/>
      <c r="O126" s="918"/>
      <c r="P126" s="918"/>
      <c r="Q126" s="918"/>
      <c r="R126" s="918"/>
      <c r="S126" s="918"/>
      <c r="T126" s="918"/>
      <c r="U126" s="918"/>
      <c r="V126" s="918"/>
      <c r="W126" s="918"/>
      <c r="X126" s="918"/>
      <c r="Y126" s="918"/>
      <c r="Z126" s="919"/>
      <c r="AA126" s="959">
        <v>59033</v>
      </c>
      <c r="AB126" s="960"/>
      <c r="AC126" s="960"/>
      <c r="AD126" s="960"/>
      <c r="AE126" s="961"/>
      <c r="AF126" s="962">
        <v>49053</v>
      </c>
      <c r="AG126" s="960"/>
      <c r="AH126" s="960"/>
      <c r="AI126" s="960"/>
      <c r="AJ126" s="961"/>
      <c r="AK126" s="962">
        <v>33599</v>
      </c>
      <c r="AL126" s="960"/>
      <c r="AM126" s="960"/>
      <c r="AN126" s="960"/>
      <c r="AO126" s="961"/>
      <c r="AP126" s="963">
        <v>0.7</v>
      </c>
      <c r="AQ126" s="964"/>
      <c r="AR126" s="964"/>
      <c r="AS126" s="964"/>
      <c r="AT126" s="965"/>
      <c r="AU126" s="233"/>
      <c r="AV126" s="233"/>
      <c r="AW126" s="233"/>
      <c r="AX126" s="1037" t="s">
        <v>448</v>
      </c>
      <c r="AY126" s="1038"/>
      <c r="AZ126" s="1038"/>
      <c r="BA126" s="1038"/>
      <c r="BB126" s="1038"/>
      <c r="BC126" s="1038"/>
      <c r="BD126" s="1038"/>
      <c r="BE126" s="1039"/>
      <c r="BF126" s="1053" t="s">
        <v>449</v>
      </c>
      <c r="BG126" s="1038"/>
      <c r="BH126" s="1038"/>
      <c r="BI126" s="1038"/>
      <c r="BJ126" s="1038"/>
      <c r="BK126" s="1038"/>
      <c r="BL126" s="1039"/>
      <c r="BM126" s="1053" t="s">
        <v>450</v>
      </c>
      <c r="BN126" s="1038"/>
      <c r="BO126" s="1038"/>
      <c r="BP126" s="1038"/>
      <c r="BQ126" s="1038"/>
      <c r="BR126" s="1038"/>
      <c r="BS126" s="1039"/>
      <c r="BT126" s="1053" t="s">
        <v>451</v>
      </c>
      <c r="BU126" s="1038"/>
      <c r="BV126" s="1038"/>
      <c r="BW126" s="1038"/>
      <c r="BX126" s="1038"/>
      <c r="BY126" s="1038"/>
      <c r="BZ126" s="1054"/>
      <c r="CA126" s="233"/>
      <c r="CB126" s="233"/>
      <c r="CC126" s="233"/>
      <c r="CD126" s="234"/>
      <c r="CE126" s="234"/>
      <c r="CF126" s="234"/>
      <c r="CG126" s="231"/>
      <c r="CH126" s="231"/>
      <c r="CI126" s="231"/>
      <c r="CJ126" s="232"/>
      <c r="CK126" s="1018"/>
      <c r="CL126" s="1018"/>
      <c r="CM126" s="1018"/>
      <c r="CN126" s="1018"/>
      <c r="CO126" s="1019"/>
      <c r="CP126" s="950" t="s">
        <v>452</v>
      </c>
      <c r="CQ126" s="951"/>
      <c r="CR126" s="951"/>
      <c r="CS126" s="951"/>
      <c r="CT126" s="951"/>
      <c r="CU126" s="951"/>
      <c r="CV126" s="951"/>
      <c r="CW126" s="951"/>
      <c r="CX126" s="951"/>
      <c r="CY126" s="951"/>
      <c r="CZ126" s="951"/>
      <c r="DA126" s="951"/>
      <c r="DB126" s="951"/>
      <c r="DC126" s="951"/>
      <c r="DD126" s="951"/>
      <c r="DE126" s="951"/>
      <c r="DF126" s="952"/>
      <c r="DG126" s="920" t="s">
        <v>444</v>
      </c>
      <c r="DH126" s="921"/>
      <c r="DI126" s="921"/>
      <c r="DJ126" s="921"/>
      <c r="DK126" s="921"/>
      <c r="DL126" s="921" t="s">
        <v>444</v>
      </c>
      <c r="DM126" s="921"/>
      <c r="DN126" s="921"/>
      <c r="DO126" s="921"/>
      <c r="DP126" s="921"/>
      <c r="DQ126" s="921" t="s">
        <v>444</v>
      </c>
      <c r="DR126" s="921"/>
      <c r="DS126" s="921"/>
      <c r="DT126" s="921"/>
      <c r="DU126" s="921"/>
      <c r="DV126" s="922" t="s">
        <v>444</v>
      </c>
      <c r="DW126" s="922"/>
      <c r="DX126" s="922"/>
      <c r="DY126" s="922"/>
      <c r="DZ126" s="923"/>
    </row>
    <row r="127" spans="1:130" s="197" customFormat="1" ht="26.25" customHeight="1" thickBot="1" x14ac:dyDescent="0.2">
      <c r="A127" s="977"/>
      <c r="B127" s="949"/>
      <c r="C127" s="1005" t="s">
        <v>453</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59" t="s">
        <v>444</v>
      </c>
      <c r="AB127" s="960"/>
      <c r="AC127" s="960"/>
      <c r="AD127" s="960"/>
      <c r="AE127" s="961"/>
      <c r="AF127" s="962" t="s">
        <v>444</v>
      </c>
      <c r="AG127" s="960"/>
      <c r="AH127" s="960"/>
      <c r="AI127" s="960"/>
      <c r="AJ127" s="961"/>
      <c r="AK127" s="962" t="s">
        <v>444</v>
      </c>
      <c r="AL127" s="960"/>
      <c r="AM127" s="960"/>
      <c r="AN127" s="960"/>
      <c r="AO127" s="961"/>
      <c r="AP127" s="963" t="s">
        <v>444</v>
      </c>
      <c r="AQ127" s="964"/>
      <c r="AR127" s="964"/>
      <c r="AS127" s="964"/>
      <c r="AT127" s="965"/>
      <c r="AU127" s="233"/>
      <c r="AV127" s="233"/>
      <c r="AW127" s="233"/>
      <c r="AX127" s="887" t="s">
        <v>454</v>
      </c>
      <c r="AY127" s="888"/>
      <c r="AZ127" s="888"/>
      <c r="BA127" s="888"/>
      <c r="BB127" s="888"/>
      <c r="BC127" s="888"/>
      <c r="BD127" s="888"/>
      <c r="BE127" s="889"/>
      <c r="BF127" s="1042" t="s">
        <v>444</v>
      </c>
      <c r="BG127" s="1043"/>
      <c r="BH127" s="1043"/>
      <c r="BI127" s="1043"/>
      <c r="BJ127" s="1043"/>
      <c r="BK127" s="1043"/>
      <c r="BL127" s="1052"/>
      <c r="BM127" s="1042">
        <v>14.57</v>
      </c>
      <c r="BN127" s="1043"/>
      <c r="BO127" s="1043"/>
      <c r="BP127" s="1043"/>
      <c r="BQ127" s="1043"/>
      <c r="BR127" s="1043"/>
      <c r="BS127" s="1052"/>
      <c r="BT127" s="1042">
        <v>20</v>
      </c>
      <c r="BU127" s="1043"/>
      <c r="BV127" s="1043"/>
      <c r="BW127" s="1043"/>
      <c r="BX127" s="1043"/>
      <c r="BY127" s="1043"/>
      <c r="BZ127" s="1044"/>
      <c r="CA127" s="234"/>
      <c r="CB127" s="234"/>
      <c r="CC127" s="234"/>
      <c r="CD127" s="234"/>
      <c r="CE127" s="234"/>
      <c r="CF127" s="234"/>
      <c r="CG127" s="231"/>
      <c r="CH127" s="231"/>
      <c r="CI127" s="231"/>
      <c r="CJ127" s="232"/>
      <c r="CK127" s="1040"/>
      <c r="CL127" s="1040"/>
      <c r="CM127" s="1040"/>
      <c r="CN127" s="1040"/>
      <c r="CO127" s="1041"/>
      <c r="CP127" s="1045" t="s">
        <v>455</v>
      </c>
      <c r="CQ127" s="1046"/>
      <c r="CR127" s="1046"/>
      <c r="CS127" s="1046"/>
      <c r="CT127" s="1046"/>
      <c r="CU127" s="1046"/>
      <c r="CV127" s="1046"/>
      <c r="CW127" s="1046"/>
      <c r="CX127" s="1046"/>
      <c r="CY127" s="1046"/>
      <c r="CZ127" s="1046"/>
      <c r="DA127" s="1046"/>
      <c r="DB127" s="1046"/>
      <c r="DC127" s="1046"/>
      <c r="DD127" s="1046"/>
      <c r="DE127" s="1046"/>
      <c r="DF127" s="1047"/>
      <c r="DG127" s="1048" t="s">
        <v>456</v>
      </c>
      <c r="DH127" s="1049"/>
      <c r="DI127" s="1049"/>
      <c r="DJ127" s="1049"/>
      <c r="DK127" s="1049"/>
      <c r="DL127" s="1049" t="s">
        <v>457</v>
      </c>
      <c r="DM127" s="1049"/>
      <c r="DN127" s="1049"/>
      <c r="DO127" s="1049"/>
      <c r="DP127" s="1049"/>
      <c r="DQ127" s="1049" t="s">
        <v>457</v>
      </c>
      <c r="DR127" s="1049"/>
      <c r="DS127" s="1049"/>
      <c r="DT127" s="1049"/>
      <c r="DU127" s="1049"/>
      <c r="DV127" s="1050" t="s">
        <v>457</v>
      </c>
      <c r="DW127" s="1050"/>
      <c r="DX127" s="1050"/>
      <c r="DY127" s="1050"/>
      <c r="DZ127" s="1051"/>
    </row>
    <row r="128" spans="1:130" s="197" customFormat="1" ht="26.25" customHeight="1" x14ac:dyDescent="0.15">
      <c r="A128" s="1072" t="s">
        <v>458</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459</v>
      </c>
      <c r="X128" s="1074"/>
      <c r="Y128" s="1074"/>
      <c r="Z128" s="1075"/>
      <c r="AA128" s="1090">
        <v>147549</v>
      </c>
      <c r="AB128" s="1091"/>
      <c r="AC128" s="1091"/>
      <c r="AD128" s="1091"/>
      <c r="AE128" s="1092"/>
      <c r="AF128" s="1093">
        <v>153899</v>
      </c>
      <c r="AG128" s="1091"/>
      <c r="AH128" s="1091"/>
      <c r="AI128" s="1091"/>
      <c r="AJ128" s="1092"/>
      <c r="AK128" s="1093">
        <v>162993</v>
      </c>
      <c r="AL128" s="1091"/>
      <c r="AM128" s="1091"/>
      <c r="AN128" s="1091"/>
      <c r="AO128" s="1092"/>
      <c r="AP128" s="1094"/>
      <c r="AQ128" s="1095"/>
      <c r="AR128" s="1095"/>
      <c r="AS128" s="1095"/>
      <c r="AT128" s="1096"/>
      <c r="AU128" s="235"/>
      <c r="AV128" s="235"/>
      <c r="AW128" s="235"/>
      <c r="AX128" s="1055" t="s">
        <v>460</v>
      </c>
      <c r="AY128" s="951"/>
      <c r="AZ128" s="951"/>
      <c r="BA128" s="951"/>
      <c r="BB128" s="951"/>
      <c r="BC128" s="951"/>
      <c r="BD128" s="951"/>
      <c r="BE128" s="952"/>
      <c r="BF128" s="1067" t="s">
        <v>444</v>
      </c>
      <c r="BG128" s="1068"/>
      <c r="BH128" s="1068"/>
      <c r="BI128" s="1068"/>
      <c r="BJ128" s="1068"/>
      <c r="BK128" s="1068"/>
      <c r="BL128" s="1069"/>
      <c r="BM128" s="1067">
        <v>19.57</v>
      </c>
      <c r="BN128" s="1068"/>
      <c r="BO128" s="1068"/>
      <c r="BP128" s="1068"/>
      <c r="BQ128" s="1068"/>
      <c r="BR128" s="1068"/>
      <c r="BS128" s="1069"/>
      <c r="BT128" s="1067">
        <v>30</v>
      </c>
      <c r="BU128" s="1070"/>
      <c r="BV128" s="1070"/>
      <c r="BW128" s="1070"/>
      <c r="BX128" s="1070"/>
      <c r="BY128" s="1070"/>
      <c r="BZ128" s="107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1" t="s">
        <v>90</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1" t="s">
        <v>461</v>
      </c>
      <c r="X129" s="1062"/>
      <c r="Y129" s="1062"/>
      <c r="Z129" s="1063"/>
      <c r="AA129" s="959">
        <v>5757489</v>
      </c>
      <c r="AB129" s="960"/>
      <c r="AC129" s="960"/>
      <c r="AD129" s="960"/>
      <c r="AE129" s="961"/>
      <c r="AF129" s="962">
        <v>5659647</v>
      </c>
      <c r="AG129" s="960"/>
      <c r="AH129" s="960"/>
      <c r="AI129" s="960"/>
      <c r="AJ129" s="961"/>
      <c r="AK129" s="962">
        <v>5732941</v>
      </c>
      <c r="AL129" s="960"/>
      <c r="AM129" s="960"/>
      <c r="AN129" s="960"/>
      <c r="AO129" s="961"/>
      <c r="AP129" s="1064"/>
      <c r="AQ129" s="1065"/>
      <c r="AR129" s="1065"/>
      <c r="AS129" s="1065"/>
      <c r="AT129" s="1066"/>
      <c r="AU129" s="235"/>
      <c r="AV129" s="235"/>
      <c r="AW129" s="235"/>
      <c r="AX129" s="1055" t="s">
        <v>462</v>
      </c>
      <c r="AY129" s="951"/>
      <c r="AZ129" s="951"/>
      <c r="BA129" s="951"/>
      <c r="BB129" s="951"/>
      <c r="BC129" s="951"/>
      <c r="BD129" s="951"/>
      <c r="BE129" s="952"/>
      <c r="BF129" s="1056">
        <v>12.1</v>
      </c>
      <c r="BG129" s="1057"/>
      <c r="BH129" s="1057"/>
      <c r="BI129" s="1057"/>
      <c r="BJ129" s="1057"/>
      <c r="BK129" s="1057"/>
      <c r="BL129" s="1058"/>
      <c r="BM129" s="1056">
        <v>25</v>
      </c>
      <c r="BN129" s="1057"/>
      <c r="BO129" s="1057"/>
      <c r="BP129" s="1057"/>
      <c r="BQ129" s="1057"/>
      <c r="BR129" s="1057"/>
      <c r="BS129" s="1058"/>
      <c r="BT129" s="1056">
        <v>35</v>
      </c>
      <c r="BU129" s="1059"/>
      <c r="BV129" s="1059"/>
      <c r="BW129" s="1059"/>
      <c r="BX129" s="1059"/>
      <c r="BY129" s="1059"/>
      <c r="BZ129" s="106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1" t="s">
        <v>463</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1" t="s">
        <v>464</v>
      </c>
      <c r="X130" s="1062"/>
      <c r="Y130" s="1062"/>
      <c r="Z130" s="1063"/>
      <c r="AA130" s="959">
        <v>782925</v>
      </c>
      <c r="AB130" s="960"/>
      <c r="AC130" s="960"/>
      <c r="AD130" s="960"/>
      <c r="AE130" s="961"/>
      <c r="AF130" s="962">
        <v>816572</v>
      </c>
      <c r="AG130" s="960"/>
      <c r="AH130" s="960"/>
      <c r="AI130" s="960"/>
      <c r="AJ130" s="961"/>
      <c r="AK130" s="962">
        <v>851993</v>
      </c>
      <c r="AL130" s="960"/>
      <c r="AM130" s="960"/>
      <c r="AN130" s="960"/>
      <c r="AO130" s="961"/>
      <c r="AP130" s="1064"/>
      <c r="AQ130" s="1065"/>
      <c r="AR130" s="1065"/>
      <c r="AS130" s="1065"/>
      <c r="AT130" s="1066"/>
      <c r="AU130" s="235"/>
      <c r="AV130" s="235"/>
      <c r="AW130" s="235"/>
      <c r="AX130" s="1114" t="s">
        <v>465</v>
      </c>
      <c r="AY130" s="1046"/>
      <c r="AZ130" s="1046"/>
      <c r="BA130" s="1046"/>
      <c r="BB130" s="1046"/>
      <c r="BC130" s="1046"/>
      <c r="BD130" s="1046"/>
      <c r="BE130" s="1047"/>
      <c r="BF130" s="1076">
        <v>91.6</v>
      </c>
      <c r="BG130" s="1077"/>
      <c r="BH130" s="1077"/>
      <c r="BI130" s="1077"/>
      <c r="BJ130" s="1077"/>
      <c r="BK130" s="1077"/>
      <c r="BL130" s="1078"/>
      <c r="BM130" s="1076">
        <v>350</v>
      </c>
      <c r="BN130" s="1077"/>
      <c r="BO130" s="1077"/>
      <c r="BP130" s="1077"/>
      <c r="BQ130" s="1077"/>
      <c r="BR130" s="1077"/>
      <c r="BS130" s="1078"/>
      <c r="BT130" s="1079"/>
      <c r="BU130" s="1080"/>
      <c r="BV130" s="1080"/>
      <c r="BW130" s="1080"/>
      <c r="BX130" s="1080"/>
      <c r="BY130" s="1080"/>
      <c r="BZ130" s="108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2"/>
      <c r="B131" s="1083"/>
      <c r="C131" s="1083"/>
      <c r="D131" s="1083"/>
      <c r="E131" s="1083"/>
      <c r="F131" s="1083"/>
      <c r="G131" s="1083"/>
      <c r="H131" s="1083"/>
      <c r="I131" s="1083"/>
      <c r="J131" s="1083"/>
      <c r="K131" s="1083"/>
      <c r="L131" s="1083"/>
      <c r="M131" s="1083"/>
      <c r="N131" s="1083"/>
      <c r="O131" s="1083"/>
      <c r="P131" s="1083"/>
      <c r="Q131" s="1083"/>
      <c r="R131" s="1083"/>
      <c r="S131" s="1083"/>
      <c r="T131" s="1083"/>
      <c r="U131" s="1083"/>
      <c r="V131" s="1083"/>
      <c r="W131" s="1084" t="s">
        <v>466</v>
      </c>
      <c r="X131" s="1085"/>
      <c r="Y131" s="1085"/>
      <c r="Z131" s="1086"/>
      <c r="AA131" s="998">
        <v>4974564</v>
      </c>
      <c r="AB131" s="999"/>
      <c r="AC131" s="999"/>
      <c r="AD131" s="999"/>
      <c r="AE131" s="1000"/>
      <c r="AF131" s="1001">
        <v>4843075</v>
      </c>
      <c r="AG131" s="999"/>
      <c r="AH131" s="999"/>
      <c r="AI131" s="999"/>
      <c r="AJ131" s="1000"/>
      <c r="AK131" s="1001">
        <v>4880948</v>
      </c>
      <c r="AL131" s="999"/>
      <c r="AM131" s="999"/>
      <c r="AN131" s="999"/>
      <c r="AO131" s="1000"/>
      <c r="AP131" s="1087"/>
      <c r="AQ131" s="1088"/>
      <c r="AR131" s="1088"/>
      <c r="AS131" s="1088"/>
      <c r="AT131" s="108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8" t="s">
        <v>467</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468</v>
      </c>
      <c r="W132" s="1102"/>
      <c r="X132" s="1102"/>
      <c r="Y132" s="1102"/>
      <c r="Z132" s="1103"/>
      <c r="AA132" s="1104">
        <v>13.280058309999999</v>
      </c>
      <c r="AB132" s="1105"/>
      <c r="AC132" s="1105"/>
      <c r="AD132" s="1105"/>
      <c r="AE132" s="1106"/>
      <c r="AF132" s="1107">
        <v>11.681297519999999</v>
      </c>
      <c r="AG132" s="1105"/>
      <c r="AH132" s="1105"/>
      <c r="AI132" s="1105"/>
      <c r="AJ132" s="1106"/>
      <c r="AK132" s="1107">
        <v>11.368775080000001</v>
      </c>
      <c r="AL132" s="1105"/>
      <c r="AM132" s="1105"/>
      <c r="AN132" s="1105"/>
      <c r="AO132" s="1106"/>
      <c r="AP132" s="988"/>
      <c r="AQ132" s="989"/>
      <c r="AR132" s="989"/>
      <c r="AS132" s="989"/>
      <c r="AT132" s="110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109" t="s">
        <v>469</v>
      </c>
      <c r="W133" s="1109"/>
      <c r="X133" s="1109"/>
      <c r="Y133" s="1109"/>
      <c r="Z133" s="1110"/>
      <c r="AA133" s="1111">
        <v>14.4</v>
      </c>
      <c r="AB133" s="1112"/>
      <c r="AC133" s="1112"/>
      <c r="AD133" s="1112"/>
      <c r="AE133" s="1113"/>
      <c r="AF133" s="1111">
        <v>13.1</v>
      </c>
      <c r="AG133" s="1112"/>
      <c r="AH133" s="1112"/>
      <c r="AI133" s="1112"/>
      <c r="AJ133" s="1113"/>
      <c r="AK133" s="1111">
        <v>12.1</v>
      </c>
      <c r="AL133" s="1112"/>
      <c r="AM133" s="1112"/>
      <c r="AN133" s="1112"/>
      <c r="AO133" s="1113"/>
      <c r="AP133" s="1029"/>
      <c r="AQ133" s="1030"/>
      <c r="AR133" s="1030"/>
      <c r="AS133" s="1030"/>
      <c r="AT133" s="109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470</v>
      </c>
      <c r="B5" s="246"/>
      <c r="C5" s="246"/>
      <c r="D5" s="246"/>
      <c r="E5" s="246"/>
      <c r="F5" s="246"/>
      <c r="G5" s="246"/>
      <c r="H5" s="246"/>
      <c r="I5" s="246"/>
      <c r="J5" s="246"/>
      <c r="K5" s="246"/>
      <c r="L5" s="246"/>
      <c r="M5" s="246"/>
      <c r="N5" s="246"/>
      <c r="O5" s="247"/>
    </row>
    <row r="6" spans="1:16" x14ac:dyDescent="0.15">
      <c r="A6" s="248"/>
      <c r="B6" s="244"/>
      <c r="C6" s="244"/>
      <c r="D6" s="244"/>
      <c r="E6" s="244"/>
      <c r="F6" s="244"/>
      <c r="G6" s="249" t="s">
        <v>471</v>
      </c>
      <c r="H6" s="249"/>
      <c r="I6" s="249"/>
      <c r="J6" s="249"/>
      <c r="K6" s="244"/>
      <c r="L6" s="244"/>
      <c r="M6" s="244"/>
      <c r="N6" s="244"/>
    </row>
    <row r="7" spans="1:16" x14ac:dyDescent="0.15">
      <c r="A7" s="248"/>
      <c r="B7" s="244"/>
      <c r="C7" s="244"/>
      <c r="D7" s="244"/>
      <c r="E7" s="244"/>
      <c r="F7" s="244"/>
      <c r="G7" s="251"/>
      <c r="H7" s="252"/>
      <c r="I7" s="252"/>
      <c r="J7" s="253"/>
      <c r="K7" s="1118" t="s">
        <v>472</v>
      </c>
      <c r="L7" s="254"/>
      <c r="M7" s="255" t="s">
        <v>473</v>
      </c>
      <c r="N7" s="256"/>
    </row>
    <row r="8" spans="1:16" x14ac:dyDescent="0.15">
      <c r="A8" s="248"/>
      <c r="B8" s="244"/>
      <c r="C8" s="244"/>
      <c r="D8" s="244"/>
      <c r="E8" s="244"/>
      <c r="F8" s="244"/>
      <c r="G8" s="257"/>
      <c r="H8" s="258"/>
      <c r="I8" s="258"/>
      <c r="J8" s="259"/>
      <c r="K8" s="1119"/>
      <c r="L8" s="260" t="s">
        <v>474</v>
      </c>
      <c r="M8" s="261" t="s">
        <v>475</v>
      </c>
      <c r="N8" s="262" t="s">
        <v>476</v>
      </c>
    </row>
    <row r="9" spans="1:16" x14ac:dyDescent="0.15">
      <c r="A9" s="248"/>
      <c r="B9" s="244"/>
      <c r="C9" s="244"/>
      <c r="D9" s="244"/>
      <c r="E9" s="244"/>
      <c r="F9" s="244"/>
      <c r="G9" s="1120" t="s">
        <v>477</v>
      </c>
      <c r="H9" s="1121"/>
      <c r="I9" s="1121"/>
      <c r="J9" s="1122"/>
      <c r="K9" s="263">
        <v>1247217</v>
      </c>
      <c r="L9" s="264">
        <v>103770</v>
      </c>
      <c r="M9" s="265">
        <v>92139</v>
      </c>
      <c r="N9" s="266">
        <v>12.6</v>
      </c>
    </row>
    <row r="10" spans="1:16" x14ac:dyDescent="0.15">
      <c r="A10" s="248"/>
      <c r="B10" s="244"/>
      <c r="C10" s="244"/>
      <c r="D10" s="244"/>
      <c r="E10" s="244"/>
      <c r="F10" s="244"/>
      <c r="G10" s="1120" t="s">
        <v>478</v>
      </c>
      <c r="H10" s="1121"/>
      <c r="I10" s="1121"/>
      <c r="J10" s="1122"/>
      <c r="K10" s="267">
        <v>180570</v>
      </c>
      <c r="L10" s="268">
        <v>15024</v>
      </c>
      <c r="M10" s="269">
        <v>9828</v>
      </c>
      <c r="N10" s="270">
        <v>52.9</v>
      </c>
    </row>
    <row r="11" spans="1:16" ht="13.5" customHeight="1" x14ac:dyDescent="0.15">
      <c r="A11" s="248"/>
      <c r="B11" s="244"/>
      <c r="C11" s="244"/>
      <c r="D11" s="244"/>
      <c r="E11" s="244"/>
      <c r="F11" s="244"/>
      <c r="G11" s="1120" t="s">
        <v>479</v>
      </c>
      <c r="H11" s="1121"/>
      <c r="I11" s="1121"/>
      <c r="J11" s="1122"/>
      <c r="K11" s="267">
        <v>328157</v>
      </c>
      <c r="L11" s="268">
        <v>27303</v>
      </c>
      <c r="M11" s="269">
        <v>18164</v>
      </c>
      <c r="N11" s="270">
        <v>50.3</v>
      </c>
    </row>
    <row r="12" spans="1:16" ht="13.5" customHeight="1" x14ac:dyDescent="0.15">
      <c r="A12" s="248"/>
      <c r="B12" s="244"/>
      <c r="C12" s="244"/>
      <c r="D12" s="244"/>
      <c r="E12" s="244"/>
      <c r="F12" s="244"/>
      <c r="G12" s="1120" t="s">
        <v>480</v>
      </c>
      <c r="H12" s="1121"/>
      <c r="I12" s="1121"/>
      <c r="J12" s="1122"/>
      <c r="K12" s="267" t="s">
        <v>481</v>
      </c>
      <c r="L12" s="268" t="s">
        <v>481</v>
      </c>
      <c r="M12" s="269">
        <v>2035</v>
      </c>
      <c r="N12" s="270" t="s">
        <v>481</v>
      </c>
    </row>
    <row r="13" spans="1:16" ht="13.5" customHeight="1" x14ac:dyDescent="0.15">
      <c r="A13" s="248"/>
      <c r="B13" s="244"/>
      <c r="C13" s="244"/>
      <c r="D13" s="244"/>
      <c r="E13" s="244"/>
      <c r="F13" s="244"/>
      <c r="G13" s="1120" t="s">
        <v>482</v>
      </c>
      <c r="H13" s="1121"/>
      <c r="I13" s="1121"/>
      <c r="J13" s="1122"/>
      <c r="K13" s="267" t="s">
        <v>481</v>
      </c>
      <c r="L13" s="268" t="s">
        <v>481</v>
      </c>
      <c r="M13" s="269" t="s">
        <v>481</v>
      </c>
      <c r="N13" s="270" t="s">
        <v>481</v>
      </c>
    </row>
    <row r="14" spans="1:16" ht="13.5" customHeight="1" x14ac:dyDescent="0.15">
      <c r="A14" s="248"/>
      <c r="B14" s="244"/>
      <c r="C14" s="244"/>
      <c r="D14" s="244"/>
      <c r="E14" s="244"/>
      <c r="F14" s="244"/>
      <c r="G14" s="1120" t="s">
        <v>483</v>
      </c>
      <c r="H14" s="1121"/>
      <c r="I14" s="1121"/>
      <c r="J14" s="1122"/>
      <c r="K14" s="267">
        <v>61041</v>
      </c>
      <c r="L14" s="268">
        <v>5079</v>
      </c>
      <c r="M14" s="269">
        <v>4628</v>
      </c>
      <c r="N14" s="270">
        <v>9.6999999999999993</v>
      </c>
    </row>
    <row r="15" spans="1:16" ht="13.5" customHeight="1" x14ac:dyDescent="0.15">
      <c r="A15" s="248"/>
      <c r="B15" s="244"/>
      <c r="C15" s="244"/>
      <c r="D15" s="244"/>
      <c r="E15" s="244"/>
      <c r="F15" s="244"/>
      <c r="G15" s="1120" t="s">
        <v>484</v>
      </c>
      <c r="H15" s="1121"/>
      <c r="I15" s="1121"/>
      <c r="J15" s="1122"/>
      <c r="K15" s="267" t="s">
        <v>481</v>
      </c>
      <c r="L15" s="268" t="s">
        <v>481</v>
      </c>
      <c r="M15" s="269">
        <v>2248</v>
      </c>
      <c r="N15" s="270" t="s">
        <v>481</v>
      </c>
    </row>
    <row r="16" spans="1:16" x14ac:dyDescent="0.15">
      <c r="A16" s="248"/>
      <c r="B16" s="244"/>
      <c r="C16" s="244"/>
      <c r="D16" s="244"/>
      <c r="E16" s="244"/>
      <c r="F16" s="244"/>
      <c r="G16" s="1123" t="s">
        <v>485</v>
      </c>
      <c r="H16" s="1124"/>
      <c r="I16" s="1124"/>
      <c r="J16" s="1125"/>
      <c r="K16" s="268">
        <v>-124973</v>
      </c>
      <c r="L16" s="268">
        <v>-10398</v>
      </c>
      <c r="M16" s="269">
        <v>-10097</v>
      </c>
      <c r="N16" s="270">
        <v>3</v>
      </c>
    </row>
    <row r="17" spans="1:16" x14ac:dyDescent="0.15">
      <c r="A17" s="248"/>
      <c r="B17" s="244"/>
      <c r="C17" s="244"/>
      <c r="D17" s="244"/>
      <c r="E17" s="244"/>
      <c r="F17" s="244"/>
      <c r="G17" s="1123" t="s">
        <v>167</v>
      </c>
      <c r="H17" s="1124"/>
      <c r="I17" s="1124"/>
      <c r="J17" s="1125"/>
      <c r="K17" s="268">
        <v>1692012</v>
      </c>
      <c r="L17" s="268">
        <v>140778</v>
      </c>
      <c r="M17" s="269">
        <v>118944</v>
      </c>
      <c r="N17" s="270">
        <v>18.399999999999999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486</v>
      </c>
      <c r="H19" s="244"/>
      <c r="I19" s="244"/>
      <c r="J19" s="244"/>
      <c r="K19" s="244"/>
      <c r="L19" s="244"/>
      <c r="M19" s="244"/>
      <c r="N19" s="244"/>
    </row>
    <row r="20" spans="1:16" x14ac:dyDescent="0.15">
      <c r="A20" s="248"/>
      <c r="B20" s="244"/>
      <c r="C20" s="244"/>
      <c r="D20" s="244"/>
      <c r="E20" s="244"/>
      <c r="F20" s="244"/>
      <c r="G20" s="272"/>
      <c r="H20" s="273"/>
      <c r="I20" s="273"/>
      <c r="J20" s="274"/>
      <c r="K20" s="275" t="s">
        <v>487</v>
      </c>
      <c r="L20" s="276" t="s">
        <v>488</v>
      </c>
      <c r="M20" s="277" t="s">
        <v>489</v>
      </c>
      <c r="N20" s="278"/>
    </row>
    <row r="21" spans="1:16" s="284" customFormat="1" x14ac:dyDescent="0.15">
      <c r="A21" s="279"/>
      <c r="B21" s="249"/>
      <c r="C21" s="249"/>
      <c r="D21" s="249"/>
      <c r="E21" s="249"/>
      <c r="F21" s="249"/>
      <c r="G21" s="1115" t="s">
        <v>490</v>
      </c>
      <c r="H21" s="1116"/>
      <c r="I21" s="1116"/>
      <c r="J21" s="1117"/>
      <c r="K21" s="280">
        <v>13.31</v>
      </c>
      <c r="L21" s="281">
        <v>10.66</v>
      </c>
      <c r="M21" s="282">
        <v>2.65</v>
      </c>
      <c r="N21" s="249"/>
      <c r="O21" s="283"/>
      <c r="P21" s="279"/>
    </row>
    <row r="22" spans="1:16" s="284" customFormat="1" x14ac:dyDescent="0.15">
      <c r="A22" s="279"/>
      <c r="B22" s="249"/>
      <c r="C22" s="249"/>
      <c r="D22" s="249"/>
      <c r="E22" s="249"/>
      <c r="F22" s="249"/>
      <c r="G22" s="1115" t="s">
        <v>491</v>
      </c>
      <c r="H22" s="1116"/>
      <c r="I22" s="1116"/>
      <c r="J22" s="1117"/>
      <c r="K22" s="285">
        <v>96.7</v>
      </c>
      <c r="L22" s="286">
        <v>95.6</v>
      </c>
      <c r="M22" s="287">
        <v>1.1000000000000001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492</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494</v>
      </c>
      <c r="H29" s="249"/>
      <c r="I29" s="249"/>
      <c r="J29" s="249"/>
      <c r="K29" s="244"/>
      <c r="L29" s="244"/>
      <c r="M29" s="244"/>
      <c r="N29" s="244"/>
      <c r="O29" s="293"/>
    </row>
    <row r="30" spans="1:16" x14ac:dyDescent="0.15">
      <c r="A30" s="248"/>
      <c r="B30" s="244"/>
      <c r="C30" s="244"/>
      <c r="D30" s="244"/>
      <c r="E30" s="244"/>
      <c r="F30" s="244"/>
      <c r="G30" s="251"/>
      <c r="H30" s="252"/>
      <c r="I30" s="252"/>
      <c r="J30" s="253"/>
      <c r="K30" s="1118" t="s">
        <v>472</v>
      </c>
      <c r="L30" s="254"/>
      <c r="M30" s="255" t="s">
        <v>473</v>
      </c>
      <c r="N30" s="256"/>
    </row>
    <row r="31" spans="1:16" x14ac:dyDescent="0.15">
      <c r="A31" s="248"/>
      <c r="B31" s="244"/>
      <c r="C31" s="244"/>
      <c r="D31" s="244"/>
      <c r="E31" s="244"/>
      <c r="F31" s="244"/>
      <c r="G31" s="257"/>
      <c r="H31" s="258"/>
      <c r="I31" s="258"/>
      <c r="J31" s="259"/>
      <c r="K31" s="1119"/>
      <c r="L31" s="260" t="s">
        <v>474</v>
      </c>
      <c r="M31" s="261" t="s">
        <v>475</v>
      </c>
      <c r="N31" s="262" t="s">
        <v>476</v>
      </c>
    </row>
    <row r="32" spans="1:16" ht="27" customHeight="1" x14ac:dyDescent="0.15">
      <c r="A32" s="248"/>
      <c r="B32" s="244"/>
      <c r="C32" s="244"/>
      <c r="D32" s="244"/>
      <c r="E32" s="244"/>
      <c r="F32" s="244"/>
      <c r="G32" s="1131" t="s">
        <v>495</v>
      </c>
      <c r="H32" s="1132"/>
      <c r="I32" s="1132"/>
      <c r="J32" s="1133"/>
      <c r="K32" s="294">
        <v>1224816</v>
      </c>
      <c r="L32" s="294">
        <v>101907</v>
      </c>
      <c r="M32" s="295">
        <v>80028</v>
      </c>
      <c r="N32" s="296">
        <v>27.3</v>
      </c>
    </row>
    <row r="33" spans="1:16" ht="13.5" customHeight="1" x14ac:dyDescent="0.15">
      <c r="A33" s="248"/>
      <c r="B33" s="244"/>
      <c r="C33" s="244"/>
      <c r="D33" s="244"/>
      <c r="E33" s="244"/>
      <c r="F33" s="244"/>
      <c r="G33" s="1131" t="s">
        <v>496</v>
      </c>
      <c r="H33" s="1132"/>
      <c r="I33" s="1132"/>
      <c r="J33" s="1133"/>
      <c r="K33" s="294" t="s">
        <v>481</v>
      </c>
      <c r="L33" s="294" t="s">
        <v>481</v>
      </c>
      <c r="M33" s="295" t="s">
        <v>481</v>
      </c>
      <c r="N33" s="296" t="s">
        <v>481</v>
      </c>
    </row>
    <row r="34" spans="1:16" ht="27" customHeight="1" x14ac:dyDescent="0.15">
      <c r="A34" s="248"/>
      <c r="B34" s="244"/>
      <c r="C34" s="244"/>
      <c r="D34" s="244"/>
      <c r="E34" s="244"/>
      <c r="F34" s="244"/>
      <c r="G34" s="1131" t="s">
        <v>497</v>
      </c>
      <c r="H34" s="1132"/>
      <c r="I34" s="1132"/>
      <c r="J34" s="1133"/>
      <c r="K34" s="294" t="s">
        <v>481</v>
      </c>
      <c r="L34" s="294" t="s">
        <v>481</v>
      </c>
      <c r="M34" s="295" t="s">
        <v>481</v>
      </c>
      <c r="N34" s="296" t="s">
        <v>481</v>
      </c>
    </row>
    <row r="35" spans="1:16" ht="27" customHeight="1" x14ac:dyDescent="0.15">
      <c r="A35" s="248"/>
      <c r="B35" s="244"/>
      <c r="C35" s="244"/>
      <c r="D35" s="244"/>
      <c r="E35" s="244"/>
      <c r="F35" s="244"/>
      <c r="G35" s="1131" t="s">
        <v>498</v>
      </c>
      <c r="H35" s="1132"/>
      <c r="I35" s="1132"/>
      <c r="J35" s="1133"/>
      <c r="K35" s="294">
        <v>288916</v>
      </c>
      <c r="L35" s="294">
        <v>24038</v>
      </c>
      <c r="M35" s="295">
        <v>25974</v>
      </c>
      <c r="N35" s="296">
        <v>-7.5</v>
      </c>
    </row>
    <row r="36" spans="1:16" ht="27" customHeight="1" x14ac:dyDescent="0.15">
      <c r="A36" s="248"/>
      <c r="B36" s="244"/>
      <c r="C36" s="244"/>
      <c r="D36" s="244"/>
      <c r="E36" s="244"/>
      <c r="F36" s="244"/>
      <c r="G36" s="1131" t="s">
        <v>499</v>
      </c>
      <c r="H36" s="1132"/>
      <c r="I36" s="1132"/>
      <c r="J36" s="1133"/>
      <c r="K36" s="294">
        <v>3371</v>
      </c>
      <c r="L36" s="294">
        <v>280</v>
      </c>
      <c r="M36" s="295">
        <v>3122</v>
      </c>
      <c r="N36" s="296">
        <v>-91</v>
      </c>
    </row>
    <row r="37" spans="1:16" ht="13.5" customHeight="1" x14ac:dyDescent="0.15">
      <c r="A37" s="248"/>
      <c r="B37" s="244"/>
      <c r="C37" s="244"/>
      <c r="D37" s="244"/>
      <c r="E37" s="244"/>
      <c r="F37" s="244"/>
      <c r="G37" s="1131" t="s">
        <v>500</v>
      </c>
      <c r="H37" s="1132"/>
      <c r="I37" s="1132"/>
      <c r="J37" s="1133"/>
      <c r="K37" s="294">
        <v>52089</v>
      </c>
      <c r="L37" s="294">
        <v>4334</v>
      </c>
      <c r="M37" s="295">
        <v>1366</v>
      </c>
      <c r="N37" s="296">
        <v>217.3</v>
      </c>
    </row>
    <row r="38" spans="1:16" ht="27" customHeight="1" x14ac:dyDescent="0.15">
      <c r="A38" s="248"/>
      <c r="B38" s="244"/>
      <c r="C38" s="244"/>
      <c r="D38" s="244"/>
      <c r="E38" s="244"/>
      <c r="F38" s="244"/>
      <c r="G38" s="1134" t="s">
        <v>501</v>
      </c>
      <c r="H38" s="1135"/>
      <c r="I38" s="1135"/>
      <c r="J38" s="1136"/>
      <c r="K38" s="297">
        <v>698</v>
      </c>
      <c r="L38" s="297">
        <v>58</v>
      </c>
      <c r="M38" s="298">
        <v>23</v>
      </c>
      <c r="N38" s="299">
        <v>152.19999999999999</v>
      </c>
      <c r="O38" s="293"/>
    </row>
    <row r="39" spans="1:16" x14ac:dyDescent="0.15">
      <c r="A39" s="248"/>
      <c r="B39" s="244"/>
      <c r="C39" s="244"/>
      <c r="D39" s="244"/>
      <c r="E39" s="244"/>
      <c r="F39" s="244"/>
      <c r="G39" s="1134" t="s">
        <v>502</v>
      </c>
      <c r="H39" s="1135"/>
      <c r="I39" s="1135"/>
      <c r="J39" s="1136"/>
      <c r="K39" s="300">
        <v>-162993</v>
      </c>
      <c r="L39" s="300">
        <v>-13561</v>
      </c>
      <c r="M39" s="301">
        <v>-3584</v>
      </c>
      <c r="N39" s="302">
        <v>278.39999999999998</v>
      </c>
      <c r="O39" s="293"/>
    </row>
    <row r="40" spans="1:16" ht="27" customHeight="1" x14ac:dyDescent="0.15">
      <c r="A40" s="248"/>
      <c r="B40" s="244"/>
      <c r="C40" s="244"/>
      <c r="D40" s="244"/>
      <c r="E40" s="244"/>
      <c r="F40" s="244"/>
      <c r="G40" s="1131" t="s">
        <v>503</v>
      </c>
      <c r="H40" s="1132"/>
      <c r="I40" s="1132"/>
      <c r="J40" s="1133"/>
      <c r="K40" s="300">
        <v>-851993</v>
      </c>
      <c r="L40" s="300">
        <v>-70887</v>
      </c>
      <c r="M40" s="301">
        <v>-73614</v>
      </c>
      <c r="N40" s="302">
        <v>-3.7</v>
      </c>
      <c r="O40" s="293"/>
    </row>
    <row r="41" spans="1:16" x14ac:dyDescent="0.15">
      <c r="A41" s="248"/>
      <c r="B41" s="244"/>
      <c r="C41" s="244"/>
      <c r="D41" s="244"/>
      <c r="E41" s="244"/>
      <c r="F41" s="244"/>
      <c r="G41" s="1137" t="s">
        <v>278</v>
      </c>
      <c r="H41" s="1138"/>
      <c r="I41" s="1138"/>
      <c r="J41" s="1139"/>
      <c r="K41" s="294">
        <v>554904</v>
      </c>
      <c r="L41" s="300">
        <v>46169</v>
      </c>
      <c r="M41" s="301">
        <v>33316</v>
      </c>
      <c r="N41" s="302">
        <v>38.6</v>
      </c>
      <c r="O41" s="293"/>
    </row>
    <row r="42" spans="1:16" x14ac:dyDescent="0.15">
      <c r="A42" s="248"/>
      <c r="B42" s="244"/>
      <c r="C42" s="244"/>
      <c r="D42" s="244"/>
      <c r="E42" s="244"/>
      <c r="F42" s="244"/>
      <c r="G42" s="303" t="s">
        <v>504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506</v>
      </c>
      <c r="H48" s="308"/>
      <c r="I48" s="308"/>
      <c r="J48" s="308"/>
      <c r="K48" s="308"/>
      <c r="L48" s="308"/>
      <c r="M48" s="309"/>
      <c r="N48" s="308"/>
    </row>
    <row r="49" spans="1:14" ht="13.5" customHeight="1" x14ac:dyDescent="0.15">
      <c r="A49" s="248"/>
      <c r="B49" s="244"/>
      <c r="C49" s="244"/>
      <c r="D49" s="244"/>
      <c r="E49" s="244"/>
      <c r="F49" s="244"/>
      <c r="G49" s="310"/>
      <c r="H49" s="311"/>
      <c r="I49" s="1126" t="s">
        <v>472</v>
      </c>
      <c r="J49" s="1128" t="s">
        <v>507</v>
      </c>
      <c r="K49" s="1129"/>
      <c r="L49" s="1129"/>
      <c r="M49" s="1129"/>
      <c r="N49" s="1130"/>
    </row>
    <row r="50" spans="1:14" x14ac:dyDescent="0.15">
      <c r="A50" s="248"/>
      <c r="B50" s="244"/>
      <c r="C50" s="244"/>
      <c r="D50" s="244"/>
      <c r="E50" s="244"/>
      <c r="F50" s="244"/>
      <c r="G50" s="312"/>
      <c r="H50" s="313"/>
      <c r="I50" s="1127"/>
      <c r="J50" s="314" t="s">
        <v>508</v>
      </c>
      <c r="K50" s="315" t="s">
        <v>509</v>
      </c>
      <c r="L50" s="316" t="s">
        <v>510</v>
      </c>
      <c r="M50" s="317" t="s">
        <v>511</v>
      </c>
      <c r="N50" s="318" t="s">
        <v>512</v>
      </c>
    </row>
    <row r="51" spans="1:14" x14ac:dyDescent="0.15">
      <c r="A51" s="248"/>
      <c r="B51" s="244"/>
      <c r="C51" s="244"/>
      <c r="D51" s="244"/>
      <c r="E51" s="244"/>
      <c r="F51" s="244"/>
      <c r="G51" s="310" t="s">
        <v>513</v>
      </c>
      <c r="H51" s="311"/>
      <c r="I51" s="319">
        <v>4133329</v>
      </c>
      <c r="J51" s="320">
        <v>329822</v>
      </c>
      <c r="K51" s="321">
        <v>101.7</v>
      </c>
      <c r="L51" s="322">
        <v>117242</v>
      </c>
      <c r="M51" s="323">
        <v>-20.7</v>
      </c>
      <c r="N51" s="324">
        <v>122.4</v>
      </c>
    </row>
    <row r="52" spans="1:14" x14ac:dyDescent="0.15">
      <c r="A52" s="248"/>
      <c r="B52" s="244"/>
      <c r="C52" s="244"/>
      <c r="D52" s="244"/>
      <c r="E52" s="244"/>
      <c r="F52" s="244"/>
      <c r="G52" s="325"/>
      <c r="H52" s="326" t="s">
        <v>514</v>
      </c>
      <c r="I52" s="327">
        <v>1352992</v>
      </c>
      <c r="J52" s="328">
        <v>107963</v>
      </c>
      <c r="K52" s="329">
        <v>101.4</v>
      </c>
      <c r="L52" s="330">
        <v>59388</v>
      </c>
      <c r="M52" s="331">
        <v>-6.1</v>
      </c>
      <c r="N52" s="332">
        <v>107.5</v>
      </c>
    </row>
    <row r="53" spans="1:14" x14ac:dyDescent="0.15">
      <c r="A53" s="248"/>
      <c r="B53" s="244"/>
      <c r="C53" s="244"/>
      <c r="D53" s="244"/>
      <c r="E53" s="244"/>
      <c r="F53" s="244"/>
      <c r="G53" s="310" t="s">
        <v>515</v>
      </c>
      <c r="H53" s="311"/>
      <c r="I53" s="319">
        <v>1643506</v>
      </c>
      <c r="J53" s="320">
        <v>131733</v>
      </c>
      <c r="K53" s="321">
        <v>-60.1</v>
      </c>
      <c r="L53" s="322">
        <v>114097</v>
      </c>
      <c r="M53" s="323">
        <v>-2.7</v>
      </c>
      <c r="N53" s="324">
        <v>-57.4</v>
      </c>
    </row>
    <row r="54" spans="1:14" x14ac:dyDescent="0.15">
      <c r="A54" s="248"/>
      <c r="B54" s="244"/>
      <c r="C54" s="244"/>
      <c r="D54" s="244"/>
      <c r="E54" s="244"/>
      <c r="F54" s="244"/>
      <c r="G54" s="325"/>
      <c r="H54" s="326" t="s">
        <v>514</v>
      </c>
      <c r="I54" s="327">
        <v>599905</v>
      </c>
      <c r="J54" s="328">
        <v>48085</v>
      </c>
      <c r="K54" s="329">
        <v>-55.5</v>
      </c>
      <c r="L54" s="330">
        <v>61630</v>
      </c>
      <c r="M54" s="331">
        <v>3.8</v>
      </c>
      <c r="N54" s="332">
        <v>-59.3</v>
      </c>
    </row>
    <row r="55" spans="1:14" x14ac:dyDescent="0.15">
      <c r="A55" s="248"/>
      <c r="B55" s="244"/>
      <c r="C55" s="244"/>
      <c r="D55" s="244"/>
      <c r="E55" s="244"/>
      <c r="F55" s="244"/>
      <c r="G55" s="310" t="s">
        <v>516</v>
      </c>
      <c r="H55" s="311"/>
      <c r="I55" s="319">
        <v>2323440</v>
      </c>
      <c r="J55" s="320">
        <v>188301</v>
      </c>
      <c r="K55" s="321">
        <v>42.9</v>
      </c>
      <c r="L55" s="322">
        <v>136577</v>
      </c>
      <c r="M55" s="323">
        <v>19.7</v>
      </c>
      <c r="N55" s="324">
        <v>23.2</v>
      </c>
    </row>
    <row r="56" spans="1:14" x14ac:dyDescent="0.15">
      <c r="A56" s="248"/>
      <c r="B56" s="244"/>
      <c r="C56" s="244"/>
      <c r="D56" s="244"/>
      <c r="E56" s="244"/>
      <c r="F56" s="244"/>
      <c r="G56" s="325"/>
      <c r="H56" s="326" t="s">
        <v>514</v>
      </c>
      <c r="I56" s="327">
        <v>941360</v>
      </c>
      <c r="J56" s="328">
        <v>76291</v>
      </c>
      <c r="K56" s="329">
        <v>58.7</v>
      </c>
      <c r="L56" s="330">
        <v>59645</v>
      </c>
      <c r="M56" s="331">
        <v>-3.2</v>
      </c>
      <c r="N56" s="332">
        <v>61.9</v>
      </c>
    </row>
    <row r="57" spans="1:14" x14ac:dyDescent="0.15">
      <c r="A57" s="248"/>
      <c r="B57" s="244"/>
      <c r="C57" s="244"/>
      <c r="D57" s="244"/>
      <c r="E57" s="244"/>
      <c r="F57" s="244"/>
      <c r="G57" s="310" t="s">
        <v>517</v>
      </c>
      <c r="H57" s="311"/>
      <c r="I57" s="319">
        <v>2095159</v>
      </c>
      <c r="J57" s="320">
        <v>171932</v>
      </c>
      <c r="K57" s="321">
        <v>-8.6999999999999993</v>
      </c>
      <c r="L57" s="322">
        <v>132212</v>
      </c>
      <c r="M57" s="323">
        <v>-3.2</v>
      </c>
      <c r="N57" s="324">
        <v>-5.5</v>
      </c>
    </row>
    <row r="58" spans="1:14" x14ac:dyDescent="0.15">
      <c r="A58" s="248"/>
      <c r="B58" s="244"/>
      <c r="C58" s="244"/>
      <c r="D58" s="244"/>
      <c r="E58" s="244"/>
      <c r="F58" s="244"/>
      <c r="G58" s="325"/>
      <c r="H58" s="326" t="s">
        <v>514</v>
      </c>
      <c r="I58" s="327">
        <v>1190486</v>
      </c>
      <c r="J58" s="328">
        <v>97693</v>
      </c>
      <c r="K58" s="329">
        <v>28.1</v>
      </c>
      <c r="L58" s="330">
        <v>67114</v>
      </c>
      <c r="M58" s="331">
        <v>12.5</v>
      </c>
      <c r="N58" s="332">
        <v>15.6</v>
      </c>
    </row>
    <row r="59" spans="1:14" x14ac:dyDescent="0.15">
      <c r="A59" s="248"/>
      <c r="B59" s="244"/>
      <c r="C59" s="244"/>
      <c r="D59" s="244"/>
      <c r="E59" s="244"/>
      <c r="F59" s="244"/>
      <c r="G59" s="310" t="s">
        <v>518</v>
      </c>
      <c r="H59" s="311"/>
      <c r="I59" s="319">
        <v>2504224</v>
      </c>
      <c r="J59" s="320">
        <v>208355</v>
      </c>
      <c r="K59" s="321">
        <v>21.2</v>
      </c>
      <c r="L59" s="322">
        <v>93741</v>
      </c>
      <c r="M59" s="323">
        <v>-29.1</v>
      </c>
      <c r="N59" s="324">
        <v>50.3</v>
      </c>
    </row>
    <row r="60" spans="1:14" x14ac:dyDescent="0.15">
      <c r="A60" s="248"/>
      <c r="B60" s="244"/>
      <c r="C60" s="244"/>
      <c r="D60" s="244"/>
      <c r="E60" s="244"/>
      <c r="F60" s="244"/>
      <c r="G60" s="325"/>
      <c r="H60" s="326" t="s">
        <v>514</v>
      </c>
      <c r="I60" s="333">
        <v>592597</v>
      </c>
      <c r="J60" s="328">
        <v>49305</v>
      </c>
      <c r="K60" s="329">
        <v>-49.5</v>
      </c>
      <c r="L60" s="330">
        <v>46285</v>
      </c>
      <c r="M60" s="331">
        <v>-31</v>
      </c>
      <c r="N60" s="332">
        <v>-18.5</v>
      </c>
    </row>
    <row r="61" spans="1:14" x14ac:dyDescent="0.15">
      <c r="A61" s="248"/>
      <c r="B61" s="244"/>
      <c r="C61" s="244"/>
      <c r="D61" s="244"/>
      <c r="E61" s="244"/>
      <c r="F61" s="244"/>
      <c r="G61" s="310" t="s">
        <v>519</v>
      </c>
      <c r="H61" s="334"/>
      <c r="I61" s="335">
        <v>2539932</v>
      </c>
      <c r="J61" s="336">
        <v>206029</v>
      </c>
      <c r="K61" s="337">
        <v>19.399999999999999</v>
      </c>
      <c r="L61" s="338">
        <v>118774</v>
      </c>
      <c r="M61" s="339">
        <v>-7.2</v>
      </c>
      <c r="N61" s="324">
        <v>26.6</v>
      </c>
    </row>
    <row r="62" spans="1:14" x14ac:dyDescent="0.15">
      <c r="A62" s="248"/>
      <c r="B62" s="244"/>
      <c r="C62" s="244"/>
      <c r="D62" s="244"/>
      <c r="E62" s="244"/>
      <c r="F62" s="244"/>
      <c r="G62" s="325"/>
      <c r="H62" s="326" t="s">
        <v>514</v>
      </c>
      <c r="I62" s="327">
        <v>935468</v>
      </c>
      <c r="J62" s="328">
        <v>75867</v>
      </c>
      <c r="K62" s="329">
        <v>16.600000000000001</v>
      </c>
      <c r="L62" s="330">
        <v>58812</v>
      </c>
      <c r="M62" s="331">
        <v>-4.8</v>
      </c>
      <c r="N62" s="332">
        <v>21.4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40" t="s">
        <v>3</v>
      </c>
      <c r="D47" s="1140"/>
      <c r="E47" s="1141"/>
      <c r="F47" s="11">
        <v>26.21</v>
      </c>
      <c r="G47" s="12">
        <v>26.14</v>
      </c>
      <c r="H47" s="12">
        <v>25.92</v>
      </c>
      <c r="I47" s="12">
        <v>23.92</v>
      </c>
      <c r="J47" s="13">
        <v>24.21</v>
      </c>
    </row>
    <row r="48" spans="2:10" ht="57.75" customHeight="1" x14ac:dyDescent="0.15">
      <c r="B48" s="14"/>
      <c r="C48" s="1142" t="s">
        <v>4</v>
      </c>
      <c r="D48" s="1142"/>
      <c r="E48" s="1143"/>
      <c r="F48" s="15">
        <v>3.9</v>
      </c>
      <c r="G48" s="16">
        <v>4.6399999999999997</v>
      </c>
      <c r="H48" s="16">
        <v>3.5</v>
      </c>
      <c r="I48" s="16">
        <v>3.07</v>
      </c>
      <c r="J48" s="17">
        <v>3.8</v>
      </c>
    </row>
    <row r="49" spans="2:10" ht="57.75" customHeight="1" thickBot="1" x14ac:dyDescent="0.2">
      <c r="B49" s="18"/>
      <c r="C49" s="1144" t="s">
        <v>5</v>
      </c>
      <c r="D49" s="1144"/>
      <c r="E49" s="1145"/>
      <c r="F49" s="19" t="s">
        <v>526</v>
      </c>
      <c r="G49" s="20">
        <v>0.78</v>
      </c>
      <c r="H49" s="20" t="s">
        <v>527</v>
      </c>
      <c r="I49" s="20" t="s">
        <v>528</v>
      </c>
      <c r="J49" s="21">
        <v>1.37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52" t="s">
        <v>529</v>
      </c>
      <c r="D34" s="1152"/>
      <c r="E34" s="1153"/>
      <c r="F34" s="32">
        <v>3.9</v>
      </c>
      <c r="G34" s="33">
        <v>4.6399999999999997</v>
      </c>
      <c r="H34" s="33">
        <v>3.49</v>
      </c>
      <c r="I34" s="33">
        <v>3.06</v>
      </c>
      <c r="J34" s="34">
        <v>3.8</v>
      </c>
      <c r="K34" s="22"/>
      <c r="L34" s="22"/>
      <c r="M34" s="22"/>
      <c r="N34" s="22"/>
      <c r="O34" s="22"/>
      <c r="P34" s="22"/>
    </row>
    <row r="35" spans="1:16" ht="39" customHeight="1" x14ac:dyDescent="0.15">
      <c r="A35" s="22"/>
      <c r="B35" s="35"/>
      <c r="C35" s="1146" t="s">
        <v>530</v>
      </c>
      <c r="D35" s="1147"/>
      <c r="E35" s="1148"/>
      <c r="F35" s="36">
        <v>3.54</v>
      </c>
      <c r="G35" s="37">
        <v>3.52</v>
      </c>
      <c r="H35" s="37">
        <v>3.22</v>
      </c>
      <c r="I35" s="37">
        <v>2.92</v>
      </c>
      <c r="J35" s="38">
        <v>2.64</v>
      </c>
      <c r="K35" s="22"/>
      <c r="L35" s="22"/>
      <c r="M35" s="22"/>
      <c r="N35" s="22"/>
      <c r="O35" s="22"/>
      <c r="P35" s="22"/>
    </row>
    <row r="36" spans="1:16" ht="39" customHeight="1" x14ac:dyDescent="0.15">
      <c r="A36" s="22"/>
      <c r="B36" s="35"/>
      <c r="C36" s="1146" t="s">
        <v>531</v>
      </c>
      <c r="D36" s="1147"/>
      <c r="E36" s="1148"/>
      <c r="F36" s="36">
        <v>4.2300000000000004</v>
      </c>
      <c r="G36" s="37">
        <v>3.69</v>
      </c>
      <c r="H36" s="37">
        <v>3.08</v>
      </c>
      <c r="I36" s="37">
        <v>2.42</v>
      </c>
      <c r="J36" s="38">
        <v>1.93</v>
      </c>
      <c r="K36" s="22"/>
      <c r="L36" s="22"/>
      <c r="M36" s="22"/>
      <c r="N36" s="22"/>
      <c r="O36" s="22"/>
      <c r="P36" s="22"/>
    </row>
    <row r="37" spans="1:16" ht="39" customHeight="1" x14ac:dyDescent="0.15">
      <c r="A37" s="22"/>
      <c r="B37" s="35"/>
      <c r="C37" s="1146" t="s">
        <v>532</v>
      </c>
      <c r="D37" s="1147"/>
      <c r="E37" s="1148"/>
      <c r="F37" s="36">
        <v>2.13</v>
      </c>
      <c r="G37" s="37">
        <v>0.98</v>
      </c>
      <c r="H37" s="37">
        <v>1.85</v>
      </c>
      <c r="I37" s="37">
        <v>1.36</v>
      </c>
      <c r="J37" s="38">
        <v>0.64</v>
      </c>
      <c r="K37" s="22"/>
      <c r="L37" s="22"/>
      <c r="M37" s="22"/>
      <c r="N37" s="22"/>
      <c r="O37" s="22"/>
      <c r="P37" s="22"/>
    </row>
    <row r="38" spans="1:16" ht="39" customHeight="1" x14ac:dyDescent="0.15">
      <c r="A38" s="22"/>
      <c r="B38" s="35"/>
      <c r="C38" s="1146" t="s">
        <v>533</v>
      </c>
      <c r="D38" s="1147"/>
      <c r="E38" s="1148"/>
      <c r="F38" s="36">
        <v>0.27</v>
      </c>
      <c r="G38" s="37">
        <v>0.57999999999999996</v>
      </c>
      <c r="H38" s="37">
        <v>0.95</v>
      </c>
      <c r="I38" s="37">
        <v>0.31</v>
      </c>
      <c r="J38" s="38">
        <v>0.37</v>
      </c>
      <c r="K38" s="22"/>
      <c r="L38" s="22"/>
      <c r="M38" s="22"/>
      <c r="N38" s="22"/>
      <c r="O38" s="22"/>
      <c r="P38" s="22"/>
    </row>
    <row r="39" spans="1:16" ht="39" customHeight="1" x14ac:dyDescent="0.15">
      <c r="A39" s="22"/>
      <c r="B39" s="35"/>
      <c r="C39" s="1146" t="s">
        <v>534</v>
      </c>
      <c r="D39" s="1147"/>
      <c r="E39" s="1148"/>
      <c r="F39" s="36">
        <v>0</v>
      </c>
      <c r="G39" s="37">
        <v>0.01</v>
      </c>
      <c r="H39" s="37">
        <v>0</v>
      </c>
      <c r="I39" s="37">
        <v>0</v>
      </c>
      <c r="J39" s="38">
        <v>0</v>
      </c>
      <c r="K39" s="22"/>
      <c r="L39" s="22"/>
      <c r="M39" s="22"/>
      <c r="N39" s="22"/>
      <c r="O39" s="22"/>
      <c r="P39" s="22"/>
    </row>
    <row r="40" spans="1:16" ht="39" customHeight="1" x14ac:dyDescent="0.15">
      <c r="A40" s="22"/>
      <c r="B40" s="35"/>
      <c r="C40" s="1146" t="s">
        <v>535</v>
      </c>
      <c r="D40" s="1147"/>
      <c r="E40" s="1148"/>
      <c r="F40" s="36">
        <v>0</v>
      </c>
      <c r="G40" s="37">
        <v>0</v>
      </c>
      <c r="H40" s="37">
        <v>0</v>
      </c>
      <c r="I40" s="37">
        <v>0</v>
      </c>
      <c r="J40" s="38">
        <v>0</v>
      </c>
      <c r="K40" s="22"/>
      <c r="L40" s="22"/>
      <c r="M40" s="22"/>
      <c r="N40" s="22"/>
      <c r="O40" s="22"/>
      <c r="P40" s="22"/>
    </row>
    <row r="41" spans="1:16" ht="39" customHeight="1" x14ac:dyDescent="0.15">
      <c r="A41" s="22"/>
      <c r="B41" s="35"/>
      <c r="C41" s="1146" t="s">
        <v>536</v>
      </c>
      <c r="D41" s="1147"/>
      <c r="E41" s="1148"/>
      <c r="F41" s="36">
        <v>0</v>
      </c>
      <c r="G41" s="37">
        <v>0</v>
      </c>
      <c r="H41" s="37">
        <v>0</v>
      </c>
      <c r="I41" s="37">
        <v>0</v>
      </c>
      <c r="J41" s="38">
        <v>0</v>
      </c>
      <c r="K41" s="22"/>
      <c r="L41" s="22"/>
      <c r="M41" s="22"/>
      <c r="N41" s="22"/>
      <c r="O41" s="22"/>
      <c r="P41" s="22"/>
    </row>
    <row r="42" spans="1:16" ht="39" customHeight="1" x14ac:dyDescent="0.15">
      <c r="A42" s="22"/>
      <c r="B42" s="39"/>
      <c r="C42" s="1146" t="s">
        <v>537</v>
      </c>
      <c r="D42" s="1147"/>
      <c r="E42" s="1148"/>
      <c r="F42" s="36" t="s">
        <v>481</v>
      </c>
      <c r="G42" s="37" t="s">
        <v>481</v>
      </c>
      <c r="H42" s="37" t="s">
        <v>481</v>
      </c>
      <c r="I42" s="37" t="s">
        <v>481</v>
      </c>
      <c r="J42" s="38" t="s">
        <v>481</v>
      </c>
      <c r="K42" s="22"/>
      <c r="L42" s="22"/>
      <c r="M42" s="22"/>
      <c r="N42" s="22"/>
      <c r="O42" s="22"/>
      <c r="P42" s="22"/>
    </row>
    <row r="43" spans="1:16" ht="39" customHeight="1" thickBot="1" x14ac:dyDescent="0.2">
      <c r="A43" s="22"/>
      <c r="B43" s="40"/>
      <c r="C43" s="1149" t="s">
        <v>538</v>
      </c>
      <c r="D43" s="1150"/>
      <c r="E43" s="1151"/>
      <c r="F43" s="41" t="s">
        <v>481</v>
      </c>
      <c r="G43" s="42" t="s">
        <v>481</v>
      </c>
      <c r="H43" s="42" t="s">
        <v>481</v>
      </c>
      <c r="I43" s="42" t="s">
        <v>481</v>
      </c>
      <c r="J43" s="43" t="s">
        <v>481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62" t="s">
        <v>11</v>
      </c>
      <c r="C45" s="1163"/>
      <c r="D45" s="58"/>
      <c r="E45" s="1168" t="s">
        <v>12</v>
      </c>
      <c r="F45" s="1168"/>
      <c r="G45" s="1168"/>
      <c r="H45" s="1168"/>
      <c r="I45" s="1168"/>
      <c r="J45" s="1169"/>
      <c r="K45" s="59">
        <v>1325</v>
      </c>
      <c r="L45" s="60">
        <v>1305</v>
      </c>
      <c r="M45" s="60">
        <v>1224</v>
      </c>
      <c r="N45" s="60">
        <v>1188</v>
      </c>
      <c r="O45" s="61">
        <v>1225</v>
      </c>
      <c r="P45" s="48"/>
      <c r="Q45" s="48"/>
      <c r="R45" s="48"/>
      <c r="S45" s="48"/>
      <c r="T45" s="48"/>
      <c r="U45" s="48"/>
    </row>
    <row r="46" spans="1:21" ht="30.75" customHeight="1" x14ac:dyDescent="0.15">
      <c r="A46" s="48"/>
      <c r="B46" s="1164"/>
      <c r="C46" s="1165"/>
      <c r="D46" s="62"/>
      <c r="E46" s="1156" t="s">
        <v>13</v>
      </c>
      <c r="F46" s="1156"/>
      <c r="G46" s="1156"/>
      <c r="H46" s="1156"/>
      <c r="I46" s="1156"/>
      <c r="J46" s="1157"/>
      <c r="K46" s="63" t="s">
        <v>481</v>
      </c>
      <c r="L46" s="64" t="s">
        <v>481</v>
      </c>
      <c r="M46" s="64" t="s">
        <v>481</v>
      </c>
      <c r="N46" s="64" t="s">
        <v>481</v>
      </c>
      <c r="O46" s="65" t="s">
        <v>481</v>
      </c>
      <c r="P46" s="48"/>
      <c r="Q46" s="48"/>
      <c r="R46" s="48"/>
      <c r="S46" s="48"/>
      <c r="T46" s="48"/>
      <c r="U46" s="48"/>
    </row>
    <row r="47" spans="1:21" ht="30.75" customHeight="1" x14ac:dyDescent="0.15">
      <c r="A47" s="48"/>
      <c r="B47" s="1164"/>
      <c r="C47" s="1165"/>
      <c r="D47" s="62"/>
      <c r="E47" s="1156" t="s">
        <v>14</v>
      </c>
      <c r="F47" s="1156"/>
      <c r="G47" s="1156"/>
      <c r="H47" s="1156"/>
      <c r="I47" s="1156"/>
      <c r="J47" s="1157"/>
      <c r="K47" s="63" t="s">
        <v>481</v>
      </c>
      <c r="L47" s="64" t="s">
        <v>481</v>
      </c>
      <c r="M47" s="64" t="s">
        <v>481</v>
      </c>
      <c r="N47" s="64" t="s">
        <v>481</v>
      </c>
      <c r="O47" s="65" t="s">
        <v>481</v>
      </c>
      <c r="P47" s="48"/>
      <c r="Q47" s="48"/>
      <c r="R47" s="48"/>
      <c r="S47" s="48"/>
      <c r="T47" s="48"/>
      <c r="U47" s="48"/>
    </row>
    <row r="48" spans="1:21" ht="30.75" customHeight="1" x14ac:dyDescent="0.15">
      <c r="A48" s="48"/>
      <c r="B48" s="1164"/>
      <c r="C48" s="1165"/>
      <c r="D48" s="62"/>
      <c r="E48" s="1156" t="s">
        <v>15</v>
      </c>
      <c r="F48" s="1156"/>
      <c r="G48" s="1156"/>
      <c r="H48" s="1156"/>
      <c r="I48" s="1156"/>
      <c r="J48" s="1157"/>
      <c r="K48" s="63">
        <v>269</v>
      </c>
      <c r="L48" s="64">
        <v>274</v>
      </c>
      <c r="M48" s="64">
        <v>283</v>
      </c>
      <c r="N48" s="64">
        <v>283</v>
      </c>
      <c r="O48" s="65">
        <v>289</v>
      </c>
      <c r="P48" s="48"/>
      <c r="Q48" s="48"/>
      <c r="R48" s="48"/>
      <c r="S48" s="48"/>
      <c r="T48" s="48"/>
      <c r="U48" s="48"/>
    </row>
    <row r="49" spans="1:21" ht="30.75" customHeight="1" x14ac:dyDescent="0.15">
      <c r="A49" s="48"/>
      <c r="B49" s="1164"/>
      <c r="C49" s="1165"/>
      <c r="D49" s="62"/>
      <c r="E49" s="1156" t="s">
        <v>16</v>
      </c>
      <c r="F49" s="1156"/>
      <c r="G49" s="1156"/>
      <c r="H49" s="1156"/>
      <c r="I49" s="1156"/>
      <c r="J49" s="1157"/>
      <c r="K49" s="63">
        <v>2</v>
      </c>
      <c r="L49" s="64">
        <v>1</v>
      </c>
      <c r="M49" s="64">
        <v>2</v>
      </c>
      <c r="N49" s="64">
        <v>2</v>
      </c>
      <c r="O49" s="65">
        <v>3</v>
      </c>
      <c r="P49" s="48"/>
      <c r="Q49" s="48"/>
      <c r="R49" s="48"/>
      <c r="S49" s="48"/>
      <c r="T49" s="48"/>
      <c r="U49" s="48"/>
    </row>
    <row r="50" spans="1:21" ht="30.75" customHeight="1" x14ac:dyDescent="0.15">
      <c r="A50" s="48"/>
      <c r="B50" s="1164"/>
      <c r="C50" s="1165"/>
      <c r="D50" s="62"/>
      <c r="E50" s="1156" t="s">
        <v>17</v>
      </c>
      <c r="F50" s="1156"/>
      <c r="G50" s="1156"/>
      <c r="H50" s="1156"/>
      <c r="I50" s="1156"/>
      <c r="J50" s="1157"/>
      <c r="K50" s="63">
        <v>91</v>
      </c>
      <c r="L50" s="64">
        <v>75</v>
      </c>
      <c r="M50" s="64">
        <v>81</v>
      </c>
      <c r="N50" s="64">
        <v>62</v>
      </c>
      <c r="O50" s="65">
        <v>52</v>
      </c>
      <c r="P50" s="48"/>
      <c r="Q50" s="48"/>
      <c r="R50" s="48"/>
      <c r="S50" s="48"/>
      <c r="T50" s="48"/>
      <c r="U50" s="48"/>
    </row>
    <row r="51" spans="1:21" ht="30.75" customHeight="1" x14ac:dyDescent="0.15">
      <c r="A51" s="48"/>
      <c r="B51" s="1166"/>
      <c r="C51" s="1167"/>
      <c r="D51" s="66"/>
      <c r="E51" s="1156" t="s">
        <v>18</v>
      </c>
      <c r="F51" s="1156"/>
      <c r="G51" s="1156"/>
      <c r="H51" s="1156"/>
      <c r="I51" s="1156"/>
      <c r="J51" s="1157"/>
      <c r="K51" s="63">
        <v>5</v>
      </c>
      <c r="L51" s="64">
        <v>1</v>
      </c>
      <c r="M51" s="64">
        <v>1</v>
      </c>
      <c r="N51" s="64">
        <v>1</v>
      </c>
      <c r="O51" s="65">
        <v>1</v>
      </c>
      <c r="P51" s="48"/>
      <c r="Q51" s="48"/>
      <c r="R51" s="48"/>
      <c r="S51" s="48"/>
      <c r="T51" s="48"/>
      <c r="U51" s="48"/>
    </row>
    <row r="52" spans="1:21" ht="30.75" customHeight="1" x14ac:dyDescent="0.15">
      <c r="A52" s="48"/>
      <c r="B52" s="1154" t="s">
        <v>19</v>
      </c>
      <c r="C52" s="1155"/>
      <c r="D52" s="66"/>
      <c r="E52" s="1156" t="s">
        <v>20</v>
      </c>
      <c r="F52" s="1156"/>
      <c r="G52" s="1156"/>
      <c r="H52" s="1156"/>
      <c r="I52" s="1156"/>
      <c r="J52" s="1157"/>
      <c r="K52" s="63">
        <v>929</v>
      </c>
      <c r="L52" s="64">
        <v>943</v>
      </c>
      <c r="M52" s="64">
        <v>931</v>
      </c>
      <c r="N52" s="64">
        <v>971</v>
      </c>
      <c r="O52" s="65">
        <v>1015</v>
      </c>
      <c r="P52" s="48"/>
      <c r="Q52" s="48"/>
      <c r="R52" s="48"/>
      <c r="S52" s="48"/>
      <c r="T52" s="48"/>
      <c r="U52" s="48"/>
    </row>
    <row r="53" spans="1:21" ht="30.75" customHeight="1" thickBot="1" x14ac:dyDescent="0.2">
      <c r="A53" s="48"/>
      <c r="B53" s="1158" t="s">
        <v>21</v>
      </c>
      <c r="C53" s="1159"/>
      <c r="D53" s="67"/>
      <c r="E53" s="1160" t="s">
        <v>22</v>
      </c>
      <c r="F53" s="1160"/>
      <c r="G53" s="1160"/>
      <c r="H53" s="1160"/>
      <c r="I53" s="1160"/>
      <c r="J53" s="1161"/>
      <c r="K53" s="68">
        <v>763</v>
      </c>
      <c r="L53" s="69">
        <v>713</v>
      </c>
      <c r="M53" s="69">
        <v>660</v>
      </c>
      <c r="N53" s="69">
        <v>565</v>
      </c>
      <c r="O53" s="70">
        <v>555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170" t="s">
        <v>24</v>
      </c>
      <c r="C41" s="1171"/>
      <c r="D41" s="81"/>
      <c r="E41" s="1176" t="s">
        <v>25</v>
      </c>
      <c r="F41" s="1176"/>
      <c r="G41" s="1176"/>
      <c r="H41" s="1177"/>
      <c r="I41" s="82">
        <v>12562</v>
      </c>
      <c r="J41" s="83">
        <v>12348</v>
      </c>
      <c r="K41" s="83">
        <v>12384</v>
      </c>
      <c r="L41" s="83">
        <v>12379</v>
      </c>
      <c r="M41" s="84">
        <v>12262</v>
      </c>
    </row>
    <row r="42" spans="2:13" ht="27.75" customHeight="1" x14ac:dyDescent="0.15">
      <c r="B42" s="1172"/>
      <c r="C42" s="1173"/>
      <c r="D42" s="85"/>
      <c r="E42" s="1178" t="s">
        <v>26</v>
      </c>
      <c r="F42" s="1178"/>
      <c r="G42" s="1178"/>
      <c r="H42" s="1179"/>
      <c r="I42" s="86">
        <v>512</v>
      </c>
      <c r="J42" s="87">
        <v>544</v>
      </c>
      <c r="K42" s="87">
        <v>626</v>
      </c>
      <c r="L42" s="87">
        <v>580</v>
      </c>
      <c r="M42" s="88">
        <v>505</v>
      </c>
    </row>
    <row r="43" spans="2:13" ht="27.75" customHeight="1" x14ac:dyDescent="0.15">
      <c r="B43" s="1172"/>
      <c r="C43" s="1173"/>
      <c r="D43" s="85"/>
      <c r="E43" s="1178" t="s">
        <v>27</v>
      </c>
      <c r="F43" s="1178"/>
      <c r="G43" s="1178"/>
      <c r="H43" s="1179"/>
      <c r="I43" s="86">
        <v>3560</v>
      </c>
      <c r="J43" s="87">
        <v>3594</v>
      </c>
      <c r="K43" s="87">
        <v>3530</v>
      </c>
      <c r="L43" s="87">
        <v>3523</v>
      </c>
      <c r="M43" s="88">
        <v>3444</v>
      </c>
    </row>
    <row r="44" spans="2:13" ht="27.75" customHeight="1" x14ac:dyDescent="0.15">
      <c r="B44" s="1172"/>
      <c r="C44" s="1173"/>
      <c r="D44" s="85"/>
      <c r="E44" s="1178" t="s">
        <v>28</v>
      </c>
      <c r="F44" s="1178"/>
      <c r="G44" s="1178"/>
      <c r="H44" s="1179"/>
      <c r="I44" s="86">
        <v>12</v>
      </c>
      <c r="J44" s="87">
        <v>11</v>
      </c>
      <c r="K44" s="87">
        <v>9</v>
      </c>
      <c r="L44" s="87">
        <v>214</v>
      </c>
      <c r="M44" s="88">
        <v>1013</v>
      </c>
    </row>
    <row r="45" spans="2:13" ht="27.75" customHeight="1" x14ac:dyDescent="0.15">
      <c r="B45" s="1172"/>
      <c r="C45" s="1173"/>
      <c r="D45" s="85"/>
      <c r="E45" s="1178" t="s">
        <v>29</v>
      </c>
      <c r="F45" s="1178"/>
      <c r="G45" s="1178"/>
      <c r="H45" s="1179"/>
      <c r="I45" s="86">
        <v>1282</v>
      </c>
      <c r="J45" s="87">
        <v>1214</v>
      </c>
      <c r="K45" s="87">
        <v>1210</v>
      </c>
      <c r="L45" s="87">
        <v>991</v>
      </c>
      <c r="M45" s="88">
        <v>952</v>
      </c>
    </row>
    <row r="46" spans="2:13" ht="27.75" customHeight="1" x14ac:dyDescent="0.15">
      <c r="B46" s="1172"/>
      <c r="C46" s="1173"/>
      <c r="D46" s="85"/>
      <c r="E46" s="1178" t="s">
        <v>30</v>
      </c>
      <c r="F46" s="1178"/>
      <c r="G46" s="1178"/>
      <c r="H46" s="1179"/>
      <c r="I46" s="86" t="s">
        <v>481</v>
      </c>
      <c r="J46" s="87" t="s">
        <v>481</v>
      </c>
      <c r="K46" s="87" t="s">
        <v>481</v>
      </c>
      <c r="L46" s="87" t="s">
        <v>481</v>
      </c>
      <c r="M46" s="88" t="s">
        <v>481</v>
      </c>
    </row>
    <row r="47" spans="2:13" ht="27.75" customHeight="1" x14ac:dyDescent="0.15">
      <c r="B47" s="1172"/>
      <c r="C47" s="1173"/>
      <c r="D47" s="85"/>
      <c r="E47" s="1178" t="s">
        <v>31</v>
      </c>
      <c r="F47" s="1178"/>
      <c r="G47" s="1178"/>
      <c r="H47" s="1179"/>
      <c r="I47" s="86" t="s">
        <v>481</v>
      </c>
      <c r="J47" s="87" t="s">
        <v>481</v>
      </c>
      <c r="K47" s="87" t="s">
        <v>481</v>
      </c>
      <c r="L47" s="87" t="s">
        <v>481</v>
      </c>
      <c r="M47" s="88" t="s">
        <v>481</v>
      </c>
    </row>
    <row r="48" spans="2:13" ht="27.75" customHeight="1" x14ac:dyDescent="0.15">
      <c r="B48" s="1174"/>
      <c r="C48" s="1175"/>
      <c r="D48" s="85"/>
      <c r="E48" s="1178" t="s">
        <v>32</v>
      </c>
      <c r="F48" s="1178"/>
      <c r="G48" s="1178"/>
      <c r="H48" s="1179"/>
      <c r="I48" s="86" t="s">
        <v>481</v>
      </c>
      <c r="J48" s="87" t="s">
        <v>481</v>
      </c>
      <c r="K48" s="87" t="s">
        <v>481</v>
      </c>
      <c r="L48" s="87" t="s">
        <v>481</v>
      </c>
      <c r="M48" s="88" t="s">
        <v>481</v>
      </c>
    </row>
    <row r="49" spans="2:13" ht="27.75" customHeight="1" x14ac:dyDescent="0.15">
      <c r="B49" s="1180" t="s">
        <v>33</v>
      </c>
      <c r="C49" s="1181"/>
      <c r="D49" s="89"/>
      <c r="E49" s="1178" t="s">
        <v>34</v>
      </c>
      <c r="F49" s="1178"/>
      <c r="G49" s="1178"/>
      <c r="H49" s="1179"/>
      <c r="I49" s="86">
        <v>2553</v>
      </c>
      <c r="J49" s="87">
        <v>2612</v>
      </c>
      <c r="K49" s="87">
        <v>2984</v>
      </c>
      <c r="L49" s="87">
        <v>2558</v>
      </c>
      <c r="M49" s="88">
        <v>2481</v>
      </c>
    </row>
    <row r="50" spans="2:13" ht="27.75" customHeight="1" x14ac:dyDescent="0.15">
      <c r="B50" s="1172"/>
      <c r="C50" s="1173"/>
      <c r="D50" s="85"/>
      <c r="E50" s="1178" t="s">
        <v>35</v>
      </c>
      <c r="F50" s="1178"/>
      <c r="G50" s="1178"/>
      <c r="H50" s="1179"/>
      <c r="I50" s="86">
        <v>807</v>
      </c>
      <c r="J50" s="87">
        <v>868</v>
      </c>
      <c r="K50" s="87">
        <v>961</v>
      </c>
      <c r="L50" s="87">
        <v>1026</v>
      </c>
      <c r="M50" s="88">
        <v>1111</v>
      </c>
    </row>
    <row r="51" spans="2:13" ht="27.75" customHeight="1" x14ac:dyDescent="0.15">
      <c r="B51" s="1174"/>
      <c r="C51" s="1175"/>
      <c r="D51" s="85"/>
      <c r="E51" s="1178" t="s">
        <v>36</v>
      </c>
      <c r="F51" s="1178"/>
      <c r="G51" s="1178"/>
      <c r="H51" s="1179"/>
      <c r="I51" s="86">
        <v>9534</v>
      </c>
      <c r="J51" s="87">
        <v>9590</v>
      </c>
      <c r="K51" s="87">
        <v>9509</v>
      </c>
      <c r="L51" s="87">
        <v>9600</v>
      </c>
      <c r="M51" s="88">
        <v>10111</v>
      </c>
    </row>
    <row r="52" spans="2:13" ht="27.75" customHeight="1" thickBot="1" x14ac:dyDescent="0.2">
      <c r="B52" s="1182" t="s">
        <v>37</v>
      </c>
      <c r="C52" s="1183"/>
      <c r="D52" s="90"/>
      <c r="E52" s="1184" t="s">
        <v>38</v>
      </c>
      <c r="F52" s="1184"/>
      <c r="G52" s="1184"/>
      <c r="H52" s="1185"/>
      <c r="I52" s="91">
        <v>5034</v>
      </c>
      <c r="J52" s="92">
        <v>4642</v>
      </c>
      <c r="K52" s="92">
        <v>4305</v>
      </c>
      <c r="L52" s="92">
        <v>4501</v>
      </c>
      <c r="M52" s="93">
        <v>4474</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0"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1249"/>
      <c r="B1" s="1251"/>
      <c r="P1" s="244"/>
      <c r="Q1" s="244"/>
    </row>
    <row r="2" spans="1:51" ht="25.5" x14ac:dyDescent="0.25">
      <c r="A2" s="1249"/>
      <c r="C2" s="1250"/>
      <c r="P2" s="244"/>
      <c r="Q2" s="244"/>
    </row>
    <row r="3" spans="1:51" ht="25.5" x14ac:dyDescent="0.25">
      <c r="A3" s="1249"/>
      <c r="C3" s="1250"/>
      <c r="P3" s="244"/>
      <c r="Q3" s="244"/>
    </row>
    <row r="4" spans="1:51" s="1248" customFormat="1" ht="13.5" x14ac:dyDescent="0.15">
      <c r="A4" s="1249"/>
      <c r="B4" s="1249"/>
      <c r="C4" s="1249"/>
      <c r="D4" s="1249"/>
      <c r="E4" s="1249"/>
      <c r="F4" s="1249"/>
      <c r="G4" s="1249"/>
      <c r="H4" s="1249"/>
      <c r="I4" s="1249"/>
      <c r="J4" s="1249"/>
      <c r="K4" s="1249"/>
      <c r="L4" s="1249"/>
      <c r="M4" s="1249"/>
      <c r="N4" s="1249"/>
      <c r="O4" s="1249"/>
      <c r="P4" s="1249"/>
      <c r="Q4" s="1249"/>
      <c r="R4" s="1249"/>
      <c r="S4" s="1249"/>
      <c r="T4" s="1249"/>
      <c r="U4" s="1249"/>
      <c r="V4" s="1249"/>
      <c r="W4" s="1249"/>
      <c r="X4" s="1249"/>
      <c r="Y4" s="1249"/>
      <c r="Z4" s="1249"/>
      <c r="AA4" s="1249"/>
      <c r="AB4" s="1249"/>
      <c r="AC4" s="1249"/>
      <c r="AD4" s="1249"/>
      <c r="AE4" s="1249"/>
      <c r="AF4" s="1249"/>
      <c r="AG4" s="1249"/>
      <c r="AH4" s="1249"/>
      <c r="AI4" s="1249"/>
    </row>
    <row r="5" spans="1:51" s="1248" customFormat="1" ht="13.5" x14ac:dyDescent="0.15">
      <c r="A5" s="1249"/>
      <c r="B5" s="1249"/>
      <c r="C5" s="1249"/>
      <c r="D5" s="1249"/>
      <c r="E5" s="1249"/>
      <c r="F5" s="1249"/>
      <c r="G5" s="1249"/>
      <c r="H5" s="1249"/>
      <c r="I5" s="1249"/>
      <c r="J5" s="1249"/>
      <c r="K5" s="1249"/>
      <c r="L5" s="1249"/>
      <c r="M5" s="1249"/>
      <c r="N5" s="1249"/>
      <c r="O5" s="1249"/>
      <c r="P5" s="1249"/>
      <c r="Q5" s="1249"/>
      <c r="R5" s="1249"/>
      <c r="S5" s="1249"/>
      <c r="T5" s="1249"/>
      <c r="U5" s="1249"/>
      <c r="V5" s="1249"/>
      <c r="W5" s="1249"/>
      <c r="X5" s="1249"/>
      <c r="Y5" s="1249"/>
      <c r="Z5" s="1249"/>
      <c r="AA5" s="1249"/>
      <c r="AB5" s="1249"/>
      <c r="AC5" s="1249"/>
      <c r="AD5" s="1249"/>
      <c r="AE5" s="1249"/>
      <c r="AF5" s="1249"/>
      <c r="AG5" s="1249"/>
      <c r="AH5" s="1249"/>
      <c r="AI5" s="1249"/>
    </row>
    <row r="6" spans="1:51" s="1248" customFormat="1" ht="13.5" x14ac:dyDescent="0.15">
      <c r="A6" s="1249"/>
      <c r="B6" s="1249"/>
      <c r="C6" s="1249"/>
      <c r="D6" s="1249"/>
      <c r="E6" s="1249"/>
      <c r="F6" s="1249"/>
      <c r="G6" s="1249"/>
      <c r="H6" s="1249"/>
      <c r="I6" s="1249"/>
      <c r="J6" s="1249"/>
      <c r="K6" s="1249"/>
      <c r="L6" s="1249"/>
      <c r="M6" s="1249"/>
      <c r="N6" s="1249"/>
      <c r="O6" s="1249"/>
      <c r="P6" s="1249"/>
      <c r="Q6" s="1249"/>
      <c r="R6" s="1249"/>
      <c r="S6" s="1249"/>
      <c r="T6" s="1249"/>
      <c r="U6" s="1249"/>
      <c r="V6" s="1249"/>
      <c r="W6" s="1249"/>
      <c r="X6" s="1249"/>
      <c r="Y6" s="1249"/>
      <c r="Z6" s="1249"/>
      <c r="AA6" s="1249"/>
      <c r="AB6" s="1249"/>
      <c r="AC6" s="1249"/>
      <c r="AD6" s="1249"/>
      <c r="AE6" s="1249"/>
      <c r="AF6" s="1249"/>
      <c r="AG6" s="1249"/>
      <c r="AH6" s="1249"/>
      <c r="AI6" s="1249"/>
    </row>
    <row r="7" spans="1:51" s="1248" customFormat="1" ht="13.5" x14ac:dyDescent="0.15">
      <c r="A7" s="1249"/>
      <c r="B7" s="1249"/>
      <c r="C7" s="1249"/>
      <c r="D7" s="1249"/>
      <c r="E7" s="1249"/>
      <c r="F7" s="1249"/>
      <c r="G7" s="1249"/>
      <c r="H7" s="1249"/>
      <c r="I7" s="1249"/>
      <c r="J7" s="1249"/>
      <c r="K7" s="1249"/>
      <c r="L7" s="1249"/>
      <c r="M7" s="1249"/>
      <c r="N7" s="1249"/>
      <c r="O7" s="1249"/>
      <c r="P7" s="1249"/>
      <c r="Q7" s="1249"/>
      <c r="R7" s="1249"/>
      <c r="S7" s="1249"/>
      <c r="T7" s="1249"/>
      <c r="U7" s="1249"/>
      <c r="V7" s="1249"/>
      <c r="W7" s="1249"/>
      <c r="X7" s="1249"/>
      <c r="Y7" s="1249"/>
      <c r="Z7" s="1249"/>
      <c r="AA7" s="1249"/>
      <c r="AB7" s="1249"/>
      <c r="AC7" s="1249"/>
      <c r="AD7" s="1249"/>
      <c r="AE7" s="1249"/>
      <c r="AF7" s="1249"/>
      <c r="AG7" s="1249"/>
      <c r="AH7" s="1249"/>
      <c r="AI7" s="1249"/>
    </row>
    <row r="8" spans="1:51" s="1248" customFormat="1" ht="13.5" x14ac:dyDescent="0.15">
      <c r="A8" s="1249"/>
      <c r="B8" s="1249"/>
      <c r="C8" s="1249"/>
      <c r="D8" s="1249"/>
      <c r="E8" s="1249"/>
      <c r="F8" s="1249"/>
      <c r="G8" s="1249"/>
      <c r="H8" s="1249"/>
      <c r="I8" s="1249"/>
      <c r="J8" s="1249"/>
      <c r="K8" s="1249"/>
      <c r="L8" s="1249"/>
      <c r="M8" s="1249"/>
      <c r="N8" s="1249"/>
      <c r="O8" s="1249"/>
      <c r="P8" s="1249"/>
      <c r="Q8" s="1249"/>
      <c r="R8" s="1249"/>
      <c r="S8" s="1249"/>
      <c r="T8" s="1249"/>
      <c r="U8" s="1249"/>
      <c r="V8" s="1249"/>
      <c r="W8" s="1249"/>
      <c r="X8" s="1249"/>
      <c r="Y8" s="1249"/>
      <c r="Z8" s="1249"/>
      <c r="AA8" s="1249"/>
      <c r="AB8" s="1249"/>
      <c r="AC8" s="1249"/>
      <c r="AD8" s="1249"/>
      <c r="AE8" s="1249"/>
      <c r="AF8" s="1249"/>
      <c r="AG8" s="1249"/>
      <c r="AH8" s="1249"/>
      <c r="AI8" s="1249"/>
    </row>
    <row r="9" spans="1:51" s="1248" customFormat="1" ht="13.5" x14ac:dyDescent="0.15">
      <c r="A9" s="1249"/>
      <c r="B9" s="1249"/>
      <c r="C9" s="1249"/>
      <c r="D9" s="1249"/>
      <c r="E9" s="1249"/>
      <c r="F9" s="1249"/>
      <c r="G9" s="1249"/>
      <c r="H9" s="1249"/>
      <c r="I9" s="1249"/>
      <c r="J9" s="1249"/>
      <c r="K9" s="1249"/>
      <c r="L9" s="1249"/>
      <c r="M9" s="1249"/>
      <c r="N9" s="1249"/>
      <c r="O9" s="1249"/>
      <c r="P9" s="1249"/>
      <c r="Q9" s="1249"/>
      <c r="R9" s="1249"/>
      <c r="S9" s="1249"/>
      <c r="T9" s="1249"/>
      <c r="U9" s="1249"/>
      <c r="V9" s="1249"/>
      <c r="W9" s="1249"/>
      <c r="X9" s="1249"/>
      <c r="Y9" s="1249"/>
      <c r="Z9" s="1249"/>
      <c r="AA9" s="1249"/>
      <c r="AB9" s="1249"/>
      <c r="AC9" s="1249"/>
      <c r="AD9" s="1249"/>
      <c r="AE9" s="1249"/>
      <c r="AF9" s="1249"/>
      <c r="AG9" s="1249"/>
      <c r="AH9" s="1249"/>
      <c r="AI9" s="1249"/>
    </row>
    <row r="10" spans="1:51" s="1248" customFormat="1" ht="13.5" x14ac:dyDescent="0.15">
      <c r="A10" s="1249"/>
      <c r="B10" s="1249"/>
      <c r="C10" s="1249"/>
      <c r="D10" s="1249"/>
      <c r="E10" s="1249"/>
      <c r="F10" s="1249"/>
      <c r="G10" s="1249"/>
      <c r="H10" s="1249"/>
      <c r="I10" s="1249"/>
      <c r="J10" s="1249"/>
      <c r="K10" s="1249"/>
      <c r="L10" s="1249"/>
      <c r="M10" s="1249"/>
      <c r="N10" s="1249"/>
      <c r="O10" s="1249"/>
      <c r="P10" s="1249"/>
      <c r="Q10" s="1249"/>
      <c r="R10" s="1249"/>
      <c r="S10" s="1249"/>
      <c r="T10" s="1249"/>
      <c r="U10" s="1249"/>
      <c r="V10" s="1249"/>
      <c r="W10" s="1249"/>
      <c r="X10" s="1249"/>
      <c r="Y10" s="1249"/>
      <c r="Z10" s="1249"/>
      <c r="AA10" s="1249"/>
      <c r="AB10" s="1249"/>
      <c r="AC10" s="1249"/>
      <c r="AD10" s="1249"/>
      <c r="AE10" s="1249"/>
      <c r="AF10" s="1249"/>
      <c r="AG10" s="1249"/>
      <c r="AH10" s="1249"/>
      <c r="AI10" s="1249"/>
      <c r="AY10" s="1248" t="s">
        <v>558</v>
      </c>
    </row>
    <row r="11" spans="1:51" s="1248" customFormat="1" ht="13.5" x14ac:dyDescent="0.15">
      <c r="A11" s="1249"/>
      <c r="B11" s="1249"/>
      <c r="C11" s="1249"/>
      <c r="D11" s="1249"/>
      <c r="E11" s="1249"/>
      <c r="F11" s="1249"/>
      <c r="G11" s="1249"/>
      <c r="H11" s="1249"/>
      <c r="I11" s="1249"/>
      <c r="J11" s="1249"/>
      <c r="K11" s="1249"/>
      <c r="L11" s="1249"/>
      <c r="M11" s="1249"/>
      <c r="N11" s="1249"/>
      <c r="O11" s="1249"/>
      <c r="P11" s="1249"/>
      <c r="Q11" s="1249"/>
      <c r="R11" s="1249"/>
      <c r="S11" s="1249"/>
      <c r="T11" s="1249"/>
      <c r="U11" s="1249"/>
      <c r="V11" s="1249"/>
      <c r="W11" s="1249"/>
      <c r="X11" s="1249"/>
      <c r="Y11" s="1249"/>
      <c r="Z11" s="1249"/>
      <c r="AA11" s="1249"/>
      <c r="AB11" s="1249"/>
      <c r="AC11" s="1249"/>
      <c r="AD11" s="1249"/>
      <c r="AE11" s="1249"/>
      <c r="AF11" s="1249"/>
      <c r="AG11" s="1249"/>
      <c r="AH11" s="1249"/>
      <c r="AI11" s="1249"/>
    </row>
    <row r="12" spans="1:51" s="1248" customFormat="1" ht="13.5" x14ac:dyDescent="0.15">
      <c r="A12" s="1249"/>
      <c r="B12" s="1249"/>
      <c r="C12" s="1249"/>
      <c r="D12" s="1249"/>
      <c r="E12" s="1249"/>
      <c r="F12" s="1249"/>
      <c r="G12" s="1249"/>
      <c r="H12" s="1249"/>
      <c r="I12" s="1249"/>
      <c r="J12" s="1249"/>
      <c r="K12" s="1249"/>
      <c r="L12" s="1249"/>
      <c r="M12" s="1249"/>
      <c r="N12" s="1249"/>
      <c r="O12" s="1249"/>
      <c r="P12" s="1249"/>
      <c r="Q12" s="1249"/>
      <c r="R12" s="1249"/>
      <c r="S12" s="1249"/>
      <c r="T12" s="1249"/>
      <c r="U12" s="1249"/>
      <c r="V12" s="1249"/>
      <c r="W12" s="1249"/>
      <c r="X12" s="1249"/>
      <c r="Y12" s="1249"/>
      <c r="Z12" s="1249"/>
      <c r="AA12" s="1249"/>
      <c r="AB12" s="1249"/>
      <c r="AC12" s="1249"/>
      <c r="AD12" s="1249"/>
      <c r="AE12" s="1249"/>
      <c r="AF12" s="1249"/>
      <c r="AG12" s="1249"/>
      <c r="AH12" s="1249"/>
      <c r="AI12" s="1249"/>
      <c r="AY12" s="1248" t="s">
        <v>558</v>
      </c>
    </row>
    <row r="13" spans="1:51" s="1248" customFormat="1" ht="13.5" x14ac:dyDescent="0.15">
      <c r="A13" s="1249"/>
      <c r="B13" s="1249"/>
      <c r="C13" s="1249"/>
      <c r="D13" s="1249"/>
      <c r="E13" s="1249"/>
      <c r="F13" s="1249"/>
      <c r="G13" s="1249"/>
      <c r="H13" s="1249"/>
      <c r="I13" s="1249"/>
      <c r="J13" s="1249"/>
      <c r="K13" s="1249"/>
      <c r="L13" s="1249"/>
      <c r="M13" s="1249"/>
      <c r="N13" s="1249"/>
      <c r="O13" s="1249"/>
      <c r="P13" s="1249"/>
      <c r="Q13" s="1249"/>
      <c r="R13" s="1249"/>
      <c r="S13" s="1249"/>
      <c r="T13" s="1249"/>
      <c r="U13" s="1249"/>
      <c r="V13" s="1249"/>
      <c r="W13" s="1249"/>
      <c r="X13" s="1249"/>
      <c r="Y13" s="1249"/>
      <c r="Z13" s="1249"/>
      <c r="AA13" s="1249"/>
      <c r="AB13" s="1249"/>
      <c r="AC13" s="1249"/>
      <c r="AD13" s="1249"/>
      <c r="AE13" s="1249"/>
      <c r="AF13" s="1249"/>
      <c r="AG13" s="1249"/>
      <c r="AH13" s="1249"/>
      <c r="AI13" s="1249"/>
    </row>
    <row r="14" spans="1:51" s="1248" customFormat="1" ht="14.25" customHeight="1" x14ac:dyDescent="0.15">
      <c r="A14" s="1249"/>
      <c r="B14" s="1249"/>
      <c r="C14" s="1249"/>
      <c r="D14" s="1249"/>
      <c r="E14" s="1249"/>
      <c r="F14" s="1249"/>
      <c r="G14" s="1249"/>
      <c r="H14" s="1249"/>
      <c r="I14" s="1249"/>
      <c r="J14" s="1249"/>
      <c r="K14" s="1249"/>
      <c r="L14" s="1249"/>
      <c r="M14" s="1249"/>
      <c r="N14" s="1249"/>
      <c r="O14" s="1249"/>
      <c r="P14" s="1249"/>
      <c r="Q14" s="1249"/>
      <c r="R14" s="1249"/>
      <c r="S14" s="1249"/>
      <c r="T14" s="1249"/>
      <c r="U14" s="1249"/>
      <c r="V14" s="1249"/>
      <c r="W14" s="1249"/>
      <c r="X14" s="1249"/>
      <c r="Y14" s="1249"/>
      <c r="Z14" s="1249"/>
      <c r="AA14" s="1249"/>
      <c r="AB14" s="1249"/>
      <c r="AC14" s="1249"/>
      <c r="AD14" s="1249"/>
      <c r="AE14" s="1249"/>
      <c r="AF14" s="1249"/>
      <c r="AG14" s="1249"/>
      <c r="AH14" s="1249"/>
      <c r="AI14" s="1249"/>
    </row>
    <row r="15" spans="1:51" s="1248" customFormat="1" ht="13.5" x14ac:dyDescent="0.15">
      <c r="A15" s="243"/>
      <c r="B15" s="1249"/>
      <c r="C15" s="1249"/>
      <c r="D15" s="1249"/>
      <c r="E15" s="1249"/>
      <c r="F15" s="1249"/>
      <c r="G15" s="1249"/>
      <c r="H15" s="1249"/>
      <c r="I15" s="1249"/>
      <c r="J15" s="1249"/>
      <c r="K15" s="1249"/>
      <c r="L15" s="1249"/>
      <c r="M15" s="1249"/>
      <c r="N15" s="1249"/>
      <c r="O15" s="1249"/>
      <c r="P15" s="1249"/>
      <c r="Q15" s="1249"/>
      <c r="R15" s="1249"/>
      <c r="S15" s="1249"/>
      <c r="T15" s="1249"/>
      <c r="U15" s="1249"/>
      <c r="V15" s="1249"/>
      <c r="W15" s="1249"/>
      <c r="X15" s="1249"/>
      <c r="Y15" s="1249"/>
      <c r="Z15" s="1249"/>
      <c r="AA15" s="1249"/>
      <c r="AB15" s="1249"/>
      <c r="AC15" s="1249"/>
      <c r="AD15" s="1249"/>
      <c r="AE15" s="1249"/>
      <c r="AF15" s="1249"/>
      <c r="AG15" s="1249"/>
      <c r="AH15" s="1249"/>
      <c r="AI15" s="1249"/>
    </row>
    <row r="16" spans="1:51" s="1248" customFormat="1" ht="13.5" x14ac:dyDescent="0.15">
      <c r="A16" s="243"/>
      <c r="B16" s="1249"/>
      <c r="C16" s="1249"/>
      <c r="D16" s="1249"/>
      <c r="E16" s="1249"/>
      <c r="F16" s="1249"/>
      <c r="G16" s="1249"/>
      <c r="H16" s="1249"/>
      <c r="I16" s="1249"/>
      <c r="J16" s="1249"/>
      <c r="K16" s="1249"/>
      <c r="L16" s="1249"/>
      <c r="M16" s="1249"/>
      <c r="N16" s="1249"/>
      <c r="O16" s="1249"/>
      <c r="P16" s="1249"/>
      <c r="Q16" s="1249"/>
      <c r="R16" s="1249"/>
      <c r="S16" s="1249"/>
      <c r="T16" s="1249"/>
      <c r="U16" s="1249"/>
      <c r="V16" s="1249"/>
      <c r="W16" s="1249"/>
      <c r="X16" s="1249"/>
      <c r="Y16" s="1249"/>
      <c r="Z16" s="1249"/>
      <c r="AA16" s="1249"/>
      <c r="AB16" s="1249"/>
      <c r="AC16" s="1249"/>
      <c r="AD16" s="1249"/>
      <c r="AE16" s="1249"/>
      <c r="AF16" s="1249"/>
      <c r="AG16" s="1249"/>
      <c r="AH16" s="1249"/>
      <c r="AI16" s="1249"/>
    </row>
    <row r="17" spans="1:259" s="1248" customFormat="1" ht="13.5" x14ac:dyDescent="0.15">
      <c r="A17" s="243"/>
      <c r="B17" s="1249"/>
      <c r="C17" s="1249"/>
      <c r="D17" s="1249"/>
      <c r="E17" s="1249"/>
      <c r="F17" s="1249"/>
      <c r="G17" s="1249"/>
      <c r="H17" s="1249"/>
      <c r="I17" s="1249"/>
      <c r="J17" s="1249"/>
      <c r="K17" s="1249"/>
      <c r="L17" s="1249"/>
      <c r="M17" s="1249"/>
      <c r="N17" s="1249"/>
      <c r="O17" s="1249"/>
      <c r="P17" s="1249"/>
      <c r="Q17" s="1249"/>
      <c r="R17" s="1249"/>
      <c r="S17" s="1249"/>
      <c r="T17" s="1249"/>
      <c r="U17" s="1249"/>
      <c r="V17" s="1249"/>
      <c r="W17" s="1249"/>
      <c r="X17" s="1249"/>
      <c r="Y17" s="1249"/>
      <c r="Z17" s="1249"/>
      <c r="AA17" s="1249"/>
      <c r="AB17" s="1249"/>
      <c r="AC17" s="1249"/>
      <c r="AD17" s="1249"/>
      <c r="AE17" s="1249"/>
      <c r="AF17" s="1249"/>
      <c r="AG17" s="1249"/>
      <c r="AH17" s="1249"/>
      <c r="AI17" s="1249"/>
    </row>
    <row r="18" spans="1:259" s="1248" customFormat="1" ht="13.5" x14ac:dyDescent="0.15">
      <c r="A18" s="243"/>
      <c r="B18" s="1249"/>
      <c r="C18" s="1249"/>
      <c r="D18" s="1249"/>
      <c r="E18" s="1249"/>
      <c r="F18" s="1249"/>
      <c r="G18" s="1249"/>
      <c r="H18" s="1249"/>
      <c r="I18" s="1249"/>
      <c r="J18" s="1249"/>
      <c r="K18" s="1249"/>
      <c r="L18" s="1249"/>
      <c r="M18" s="1249"/>
      <c r="N18" s="1249"/>
      <c r="O18" s="1249"/>
      <c r="P18" s="1249"/>
      <c r="Q18" s="1249"/>
      <c r="R18" s="1249"/>
      <c r="S18" s="1249"/>
      <c r="T18" s="1249"/>
      <c r="U18" s="1249"/>
      <c r="V18" s="1249"/>
      <c r="W18" s="1249"/>
      <c r="X18" s="1249"/>
      <c r="Y18" s="1249"/>
      <c r="Z18" s="1249"/>
      <c r="AA18" s="1249"/>
      <c r="AB18" s="1249"/>
      <c r="AC18" s="1249"/>
      <c r="AD18" s="1249"/>
      <c r="AE18" s="1249"/>
      <c r="AF18" s="1249"/>
      <c r="AG18" s="1249"/>
      <c r="AH18" s="1249"/>
      <c r="AI18" s="1249"/>
    </row>
    <row r="19" spans="1:259" ht="13.5" x14ac:dyDescent="0.15">
      <c r="P19" s="244"/>
      <c r="Q19" s="244"/>
    </row>
    <row r="20" spans="1:259" ht="13.5" x14ac:dyDescent="0.15">
      <c r="P20" s="244"/>
      <c r="Q20" s="244"/>
    </row>
    <row r="21" spans="1:259" ht="17.25" x14ac:dyDescent="0.15">
      <c r="B21" s="1247"/>
      <c r="C21" s="246"/>
      <c r="D21" s="246"/>
      <c r="E21" s="246"/>
      <c r="F21" s="246"/>
      <c r="G21" s="246"/>
      <c r="H21" s="246"/>
      <c r="I21" s="246"/>
      <c r="J21" s="246"/>
      <c r="K21" s="246"/>
      <c r="L21" s="246"/>
      <c r="M21" s="246"/>
      <c r="N21" s="1246"/>
      <c r="O21" s="246"/>
      <c r="P21" s="247"/>
      <c r="Q21" s="244"/>
      <c r="IY21" s="1245"/>
    </row>
    <row r="22" spans="1:259" ht="17.25" x14ac:dyDescent="0.15">
      <c r="B22" s="248"/>
      <c r="IY22" s="1244"/>
    </row>
    <row r="23" spans="1:259" ht="13.5" x14ac:dyDescent="0.15">
      <c r="B23" s="248"/>
    </row>
    <row r="24" spans="1:259" ht="13.5" x14ac:dyDescent="0.15">
      <c r="B24" s="248"/>
    </row>
    <row r="25" spans="1:259" ht="13.5" x14ac:dyDescent="0.15">
      <c r="B25" s="248"/>
    </row>
    <row r="26" spans="1:259" ht="13.5" x14ac:dyDescent="0.15">
      <c r="B26" s="248"/>
    </row>
    <row r="27" spans="1:259" ht="13.5" x14ac:dyDescent="0.15">
      <c r="B27" s="248"/>
    </row>
    <row r="28" spans="1:259" ht="13.5" x14ac:dyDescent="0.15">
      <c r="B28" s="248"/>
    </row>
    <row r="29" spans="1:259" ht="13.5" x14ac:dyDescent="0.15">
      <c r="B29" s="248"/>
    </row>
    <row r="30" spans="1:259" ht="13.5" x14ac:dyDescent="0.15">
      <c r="B30" s="248"/>
    </row>
    <row r="31" spans="1:259" ht="13.5" x14ac:dyDescent="0.15">
      <c r="B31" s="248"/>
    </row>
    <row r="32" spans="1:259" ht="13.5" x14ac:dyDescent="0.15">
      <c r="B32" s="248"/>
    </row>
    <row r="33" spans="2:17" ht="13.5" x14ac:dyDescent="0.15">
      <c r="B33" s="248"/>
    </row>
    <row r="34" spans="2:17" ht="13.5" x14ac:dyDescent="0.15">
      <c r="B34" s="248"/>
    </row>
    <row r="35" spans="2:17" ht="13.5" x14ac:dyDescent="0.15">
      <c r="B35" s="248"/>
    </row>
    <row r="36" spans="2:17" ht="13.5" x14ac:dyDescent="0.15">
      <c r="B36" s="248"/>
    </row>
    <row r="37" spans="2:17" ht="13.5" x14ac:dyDescent="0.15">
      <c r="B37" s="248"/>
    </row>
    <row r="38" spans="2:17" ht="13.5" x14ac:dyDescent="0.15">
      <c r="B38" s="248"/>
    </row>
    <row r="39" spans="2:17" ht="13.5" x14ac:dyDescent="0.15">
      <c r="B39" s="340"/>
      <c r="C39" s="306"/>
      <c r="D39" s="306"/>
      <c r="E39" s="306"/>
      <c r="F39" s="306"/>
      <c r="G39" s="306"/>
      <c r="H39" s="306"/>
      <c r="I39" s="306"/>
      <c r="J39" s="306"/>
      <c r="K39" s="306"/>
      <c r="L39" s="306"/>
      <c r="M39" s="306"/>
      <c r="N39" s="306"/>
      <c r="O39" s="306"/>
      <c r="P39" s="341"/>
    </row>
    <row r="40" spans="2:17" ht="13.5" x14ac:dyDescent="0.15">
      <c r="B40" s="1232"/>
      <c r="C40" s="244"/>
      <c r="D40" s="244"/>
      <c r="E40" s="244"/>
      <c r="F40" s="244"/>
      <c r="G40" s="244"/>
      <c r="H40" s="244"/>
      <c r="I40" s="244"/>
      <c r="J40" s="244"/>
      <c r="K40" s="244"/>
      <c r="L40" s="244"/>
      <c r="M40" s="244"/>
      <c r="N40" s="244"/>
      <c r="O40" s="244"/>
      <c r="P40" s="1232"/>
      <c r="Q40" s="244"/>
    </row>
    <row r="41" spans="2:17" ht="17.25" x14ac:dyDescent="0.15">
      <c r="B41" s="245" t="s">
        <v>557</v>
      </c>
      <c r="C41" s="246"/>
      <c r="D41" s="246"/>
      <c r="E41" s="246"/>
      <c r="F41" s="246"/>
      <c r="G41" s="246"/>
      <c r="H41" s="246"/>
      <c r="I41" s="246"/>
      <c r="J41" s="246"/>
      <c r="K41" s="246"/>
      <c r="L41" s="246"/>
      <c r="M41" s="246"/>
      <c r="N41" s="246"/>
      <c r="O41" s="246"/>
      <c r="P41" s="247"/>
    </row>
    <row r="42" spans="2:17" ht="13.5" x14ac:dyDescent="0.15">
      <c r="B42" s="248"/>
      <c r="C42" s="244"/>
      <c r="D42" s="244"/>
      <c r="E42" s="244"/>
      <c r="F42" s="244"/>
      <c r="G42" s="1231" t="s">
        <v>553</v>
      </c>
      <c r="I42" s="1230"/>
      <c r="J42" s="1230"/>
      <c r="K42" s="1230"/>
      <c r="L42" s="244"/>
      <c r="M42" s="244"/>
      <c r="N42" s="244"/>
      <c r="O42" s="244"/>
    </row>
    <row r="43" spans="2:17" ht="13.5" x14ac:dyDescent="0.15">
      <c r="B43" s="248"/>
      <c r="C43" s="244"/>
      <c r="D43" s="244"/>
      <c r="E43" s="244"/>
      <c r="F43" s="244"/>
      <c r="G43" s="1229"/>
      <c r="H43" s="1228"/>
      <c r="I43" s="1228"/>
      <c r="J43" s="1228"/>
      <c r="K43" s="1228"/>
      <c r="L43" s="1228"/>
      <c r="M43" s="1228"/>
      <c r="N43" s="1228"/>
      <c r="O43" s="1227"/>
    </row>
    <row r="44" spans="2:17" ht="13.5" x14ac:dyDescent="0.15">
      <c r="B44" s="248"/>
      <c r="C44" s="244"/>
      <c r="D44" s="244"/>
      <c r="E44" s="244"/>
      <c r="F44" s="244"/>
      <c r="G44" s="1226"/>
      <c r="H44" s="1225"/>
      <c r="I44" s="1225"/>
      <c r="J44" s="1225"/>
      <c r="K44" s="1225"/>
      <c r="L44" s="1225"/>
      <c r="M44" s="1225"/>
      <c r="N44" s="1225"/>
      <c r="O44" s="1224"/>
    </row>
    <row r="45" spans="2:17" ht="13.5" x14ac:dyDescent="0.15">
      <c r="B45" s="248"/>
      <c r="C45" s="244"/>
      <c r="D45" s="244"/>
      <c r="E45" s="244"/>
      <c r="F45" s="244"/>
      <c r="G45" s="1226"/>
      <c r="H45" s="1225"/>
      <c r="I45" s="1225"/>
      <c r="J45" s="1225"/>
      <c r="K45" s="1225"/>
      <c r="L45" s="1225"/>
      <c r="M45" s="1225"/>
      <c r="N45" s="1225"/>
      <c r="O45" s="1224"/>
    </row>
    <row r="46" spans="2:17" ht="13.5" x14ac:dyDescent="0.15">
      <c r="B46" s="248"/>
      <c r="C46" s="244"/>
      <c r="D46" s="244"/>
      <c r="E46" s="244"/>
      <c r="F46" s="244"/>
      <c r="G46" s="1226"/>
      <c r="H46" s="1225"/>
      <c r="I46" s="1225"/>
      <c r="J46" s="1225"/>
      <c r="K46" s="1225"/>
      <c r="L46" s="1225"/>
      <c r="M46" s="1225"/>
      <c r="N46" s="1225"/>
      <c r="O46" s="1224"/>
    </row>
    <row r="47" spans="2:17" ht="13.5" x14ac:dyDescent="0.15">
      <c r="B47" s="248"/>
      <c r="C47" s="244"/>
      <c r="D47" s="244"/>
      <c r="E47" s="244"/>
      <c r="F47" s="244"/>
      <c r="G47" s="1223"/>
      <c r="H47" s="1222"/>
      <c r="I47" s="1222"/>
      <c r="J47" s="1222"/>
      <c r="K47" s="1222"/>
      <c r="L47" s="1222"/>
      <c r="M47" s="1222"/>
      <c r="N47" s="1222"/>
      <c r="O47" s="1221"/>
    </row>
    <row r="48" spans="2:17" ht="13.5" x14ac:dyDescent="0.15">
      <c r="B48" s="248"/>
      <c r="C48" s="244"/>
      <c r="D48" s="244"/>
      <c r="E48" s="244"/>
      <c r="F48" s="244"/>
      <c r="G48" s="244"/>
      <c r="H48" s="1243"/>
      <c r="I48" s="1243"/>
      <c r="J48" s="1243"/>
    </row>
    <row r="49" spans="1:17" ht="13.5" x14ac:dyDescent="0.15">
      <c r="B49" s="248"/>
      <c r="C49" s="244"/>
      <c r="D49" s="244"/>
      <c r="E49" s="244"/>
      <c r="F49" s="244"/>
      <c r="G49" s="243" t="s">
        <v>556</v>
      </c>
    </row>
    <row r="50" spans="1:17" ht="13.5" x14ac:dyDescent="0.15">
      <c r="B50" s="248"/>
      <c r="C50" s="244"/>
      <c r="D50" s="244"/>
      <c r="E50" s="244"/>
      <c r="F50" s="244"/>
      <c r="G50" s="1214"/>
      <c r="H50" s="1213"/>
      <c r="I50" s="1213"/>
      <c r="J50" s="1212"/>
      <c r="K50" s="1211" t="s">
        <v>521</v>
      </c>
      <c r="L50" s="1211" t="s">
        <v>522</v>
      </c>
      <c r="M50" s="1211" t="s">
        <v>523</v>
      </c>
      <c r="N50" s="1211" t="s">
        <v>524</v>
      </c>
      <c r="O50" s="1211" t="s">
        <v>525</v>
      </c>
    </row>
    <row r="51" spans="1:17" ht="13.5" x14ac:dyDescent="0.15">
      <c r="B51" s="248"/>
      <c r="C51" s="244"/>
      <c r="D51" s="244"/>
      <c r="E51" s="244"/>
      <c r="F51" s="244"/>
      <c r="G51" s="1210" t="s">
        <v>550</v>
      </c>
      <c r="H51" s="1209"/>
      <c r="I51" s="1208" t="s">
        <v>548</v>
      </c>
      <c r="J51" s="1208"/>
      <c r="K51" s="1242"/>
      <c r="L51" s="1242"/>
      <c r="M51" s="1242"/>
      <c r="N51" s="1242"/>
      <c r="O51" s="1242"/>
    </row>
    <row r="52" spans="1:17" ht="13.5" x14ac:dyDescent="0.15">
      <c r="B52" s="248"/>
      <c r="C52" s="244"/>
      <c r="D52" s="244"/>
      <c r="E52" s="244"/>
      <c r="F52" s="244"/>
      <c r="G52" s="1206"/>
      <c r="H52" s="1205"/>
      <c r="I52" s="1207"/>
      <c r="J52" s="1207"/>
      <c r="K52" s="1196"/>
      <c r="L52" s="1196"/>
      <c r="M52" s="1196"/>
      <c r="N52" s="1196"/>
      <c r="O52" s="1196"/>
    </row>
    <row r="53" spans="1:17" ht="13.5" x14ac:dyDescent="0.15">
      <c r="A53" s="1233"/>
      <c r="B53" s="248"/>
      <c r="C53" s="244"/>
      <c r="D53" s="244"/>
      <c r="E53" s="244"/>
      <c r="F53" s="244"/>
      <c r="G53" s="1206"/>
      <c r="H53" s="1205"/>
      <c r="I53" s="1198" t="s">
        <v>555</v>
      </c>
      <c r="J53" s="1198"/>
      <c r="K53" s="1241"/>
      <c r="L53" s="1241"/>
      <c r="M53" s="1241"/>
      <c r="N53" s="1241"/>
      <c r="O53" s="1241"/>
    </row>
    <row r="54" spans="1:17" ht="13.5" x14ac:dyDescent="0.15">
      <c r="A54" s="1233"/>
      <c r="B54" s="248"/>
      <c r="C54" s="244"/>
      <c r="D54" s="244"/>
      <c r="E54" s="244"/>
      <c r="F54" s="244"/>
      <c r="G54" s="1203"/>
      <c r="H54" s="1202"/>
      <c r="I54" s="1198"/>
      <c r="J54" s="1198"/>
      <c r="K54" s="1201"/>
      <c r="L54" s="1201"/>
      <c r="M54" s="1201"/>
      <c r="N54" s="1201"/>
      <c r="O54" s="1201"/>
    </row>
    <row r="55" spans="1:17" ht="13.5" x14ac:dyDescent="0.15">
      <c r="A55" s="1233"/>
      <c r="B55" s="248"/>
      <c r="C55" s="244"/>
      <c r="D55" s="244"/>
      <c r="E55" s="244"/>
      <c r="F55" s="244"/>
      <c r="G55" s="1200" t="s">
        <v>549</v>
      </c>
      <c r="H55" s="1199"/>
      <c r="I55" s="1198" t="s">
        <v>548</v>
      </c>
      <c r="J55" s="1198"/>
      <c r="K55" s="1242"/>
      <c r="L55" s="1242"/>
      <c r="M55" s="1242"/>
      <c r="N55" s="1242"/>
      <c r="O55" s="1242"/>
    </row>
    <row r="56" spans="1:17" ht="13.5" x14ac:dyDescent="0.15">
      <c r="A56" s="1233"/>
      <c r="B56" s="248"/>
      <c r="C56" s="244"/>
      <c r="D56" s="244"/>
      <c r="E56" s="244"/>
      <c r="F56" s="244"/>
      <c r="G56" s="1195"/>
      <c r="H56" s="1194"/>
      <c r="I56" s="1198"/>
      <c r="J56" s="1198"/>
      <c r="K56" s="1196"/>
      <c r="L56" s="1196"/>
      <c r="M56" s="1196"/>
      <c r="N56" s="1196"/>
      <c r="O56" s="1196"/>
    </row>
    <row r="57" spans="1:17" s="1233" customFormat="1" ht="13.5" x14ac:dyDescent="0.15">
      <c r="B57" s="1234"/>
      <c r="C57" s="1230"/>
      <c r="D57" s="1230"/>
      <c r="E57" s="1230"/>
      <c r="F57" s="1230"/>
      <c r="G57" s="1195"/>
      <c r="H57" s="1194"/>
      <c r="I57" s="1190" t="s">
        <v>555</v>
      </c>
      <c r="J57" s="1190"/>
      <c r="K57" s="1241"/>
      <c r="L57" s="1241"/>
      <c r="M57" s="1241"/>
      <c r="N57" s="1241"/>
      <c r="O57" s="1241"/>
      <c r="P57" s="1239"/>
      <c r="Q57" s="1234"/>
    </row>
    <row r="58" spans="1:17" s="1233" customFormat="1" ht="13.5" x14ac:dyDescent="0.15">
      <c r="A58" s="243"/>
      <c r="B58" s="1234"/>
      <c r="C58" s="1230"/>
      <c r="D58" s="1230"/>
      <c r="E58" s="1230"/>
      <c r="F58" s="1230"/>
      <c r="G58" s="1192"/>
      <c r="H58" s="1191"/>
      <c r="I58" s="1190"/>
      <c r="J58" s="1190"/>
      <c r="K58" s="1201"/>
      <c r="L58" s="1201"/>
      <c r="M58" s="1201"/>
      <c r="N58" s="1201"/>
      <c r="O58" s="1201"/>
      <c r="P58" s="1239"/>
      <c r="Q58" s="1234"/>
    </row>
    <row r="59" spans="1:17" s="1233" customFormat="1" ht="13.5" x14ac:dyDescent="0.15">
      <c r="A59" s="243"/>
      <c r="B59" s="1234"/>
      <c r="C59" s="1230"/>
      <c r="D59" s="1230"/>
      <c r="E59" s="1230"/>
      <c r="F59" s="1230"/>
      <c r="G59" s="1230"/>
      <c r="H59" s="1230"/>
      <c r="I59" s="1230"/>
      <c r="J59" s="1230"/>
      <c r="K59" s="1240"/>
      <c r="L59" s="1240"/>
      <c r="M59" s="1240"/>
      <c r="N59" s="1240"/>
      <c r="O59" s="1240"/>
      <c r="P59" s="1239"/>
      <c r="Q59" s="1234"/>
    </row>
    <row r="60" spans="1:17" s="1233" customFormat="1" ht="13.5" x14ac:dyDescent="0.15">
      <c r="A60" s="243"/>
      <c r="B60" s="1234"/>
      <c r="C60" s="1230"/>
      <c r="D60" s="1230"/>
      <c r="E60" s="1230"/>
      <c r="F60" s="1230"/>
      <c r="G60" s="1230"/>
      <c r="H60" s="1230"/>
      <c r="I60" s="1230"/>
      <c r="J60" s="1230"/>
      <c r="K60" s="1240"/>
      <c r="L60" s="1240"/>
      <c r="M60" s="1240"/>
      <c r="N60" s="1240"/>
      <c r="O60" s="1240"/>
      <c r="P60" s="1239"/>
      <c r="Q60" s="1234"/>
    </row>
    <row r="61" spans="1:17" s="1233" customFormat="1" ht="13.5" x14ac:dyDescent="0.15">
      <c r="A61" s="243"/>
      <c r="B61" s="1238"/>
      <c r="C61" s="1237"/>
      <c r="D61" s="1237"/>
      <c r="E61" s="1237"/>
      <c r="F61" s="1237"/>
      <c r="G61" s="1237"/>
      <c r="H61" s="1237"/>
      <c r="I61" s="1237"/>
      <c r="J61" s="1237"/>
      <c r="K61" s="1237"/>
      <c r="L61" s="1237"/>
      <c r="M61" s="1236"/>
      <c r="N61" s="1236"/>
      <c r="O61" s="1236"/>
      <c r="P61" s="1235"/>
      <c r="Q61" s="1234"/>
    </row>
    <row r="62" spans="1:17" ht="13.5" x14ac:dyDescent="0.15">
      <c r="B62" s="1232"/>
      <c r="C62" s="1232"/>
      <c r="D62" s="1232"/>
      <c r="E62" s="1232"/>
      <c r="F62" s="1232"/>
      <c r="G62" s="1232"/>
      <c r="H62" s="1232"/>
      <c r="I62" s="1232"/>
      <c r="J62" s="1232"/>
      <c r="K62" s="1232"/>
      <c r="L62" s="1232"/>
      <c r="M62" s="1232"/>
      <c r="N62" s="1232"/>
      <c r="O62" s="1232"/>
      <c r="P62" s="1232"/>
      <c r="Q62" s="244"/>
    </row>
    <row r="63" spans="1:17" ht="17.25" x14ac:dyDescent="0.15">
      <c r="B63" s="307" t="s">
        <v>554</v>
      </c>
      <c r="C63" s="244"/>
      <c r="D63" s="244"/>
      <c r="E63" s="244"/>
      <c r="F63" s="244"/>
      <c r="G63" s="244"/>
      <c r="H63" s="244"/>
      <c r="I63" s="244"/>
      <c r="J63" s="244"/>
      <c r="K63" s="244"/>
      <c r="L63" s="244"/>
      <c r="M63" s="244"/>
      <c r="N63" s="244"/>
      <c r="O63" s="244"/>
    </row>
    <row r="64" spans="1:17" ht="13.5" x14ac:dyDescent="0.15">
      <c r="B64" s="248"/>
      <c r="C64" s="244"/>
      <c r="D64" s="244"/>
      <c r="E64" s="244"/>
      <c r="F64" s="244"/>
      <c r="G64" s="1231" t="s">
        <v>553</v>
      </c>
      <c r="I64" s="1230"/>
      <c r="J64" s="1230"/>
      <c r="K64" s="1230"/>
      <c r="L64" s="244"/>
      <c r="M64" s="244"/>
      <c r="N64" s="244"/>
      <c r="O64" s="244"/>
    </row>
    <row r="65" spans="2:30" ht="13.5" x14ac:dyDescent="0.15">
      <c r="B65" s="248"/>
      <c r="C65" s="244"/>
      <c r="D65" s="244"/>
      <c r="E65" s="244"/>
      <c r="F65" s="244"/>
      <c r="G65" s="1229" t="s">
        <v>552</v>
      </c>
      <c r="H65" s="1228"/>
      <c r="I65" s="1228"/>
      <c r="J65" s="1228"/>
      <c r="K65" s="1228"/>
      <c r="L65" s="1228"/>
      <c r="M65" s="1228"/>
      <c r="N65" s="1228"/>
      <c r="O65" s="1227"/>
    </row>
    <row r="66" spans="2:30" ht="13.5" x14ac:dyDescent="0.15">
      <c r="B66" s="248"/>
      <c r="C66" s="244"/>
      <c r="D66" s="244"/>
      <c r="E66" s="244"/>
      <c r="F66" s="244"/>
      <c r="G66" s="1226"/>
      <c r="H66" s="1225"/>
      <c r="I66" s="1225"/>
      <c r="J66" s="1225"/>
      <c r="K66" s="1225"/>
      <c r="L66" s="1225"/>
      <c r="M66" s="1225"/>
      <c r="N66" s="1225"/>
      <c r="O66" s="1224"/>
    </row>
    <row r="67" spans="2:30" ht="13.5" x14ac:dyDescent="0.15">
      <c r="B67" s="248"/>
      <c r="C67" s="244"/>
      <c r="D67" s="244"/>
      <c r="E67" s="244"/>
      <c r="F67" s="244"/>
      <c r="G67" s="1226"/>
      <c r="H67" s="1225"/>
      <c r="I67" s="1225"/>
      <c r="J67" s="1225"/>
      <c r="K67" s="1225"/>
      <c r="L67" s="1225"/>
      <c r="M67" s="1225"/>
      <c r="N67" s="1225"/>
      <c r="O67" s="1224"/>
    </row>
    <row r="68" spans="2:30" ht="13.5" x14ac:dyDescent="0.15">
      <c r="B68" s="248"/>
      <c r="C68" s="244"/>
      <c r="D68" s="244"/>
      <c r="E68" s="244"/>
      <c r="F68" s="244"/>
      <c r="G68" s="1226"/>
      <c r="H68" s="1225"/>
      <c r="I68" s="1225"/>
      <c r="J68" s="1225"/>
      <c r="K68" s="1225"/>
      <c r="L68" s="1225"/>
      <c r="M68" s="1225"/>
      <c r="N68" s="1225"/>
      <c r="O68" s="1224"/>
    </row>
    <row r="69" spans="2:30" ht="13.5" x14ac:dyDescent="0.15">
      <c r="B69" s="248"/>
      <c r="C69" s="244"/>
      <c r="D69" s="244"/>
      <c r="E69" s="244"/>
      <c r="F69" s="244"/>
      <c r="G69" s="1223"/>
      <c r="H69" s="1222"/>
      <c r="I69" s="1222"/>
      <c r="J69" s="1222"/>
      <c r="K69" s="1222"/>
      <c r="L69" s="1222"/>
      <c r="M69" s="1222"/>
      <c r="N69" s="1222"/>
      <c r="O69" s="1221"/>
    </row>
    <row r="70" spans="2:30" ht="13.5" x14ac:dyDescent="0.15">
      <c r="B70" s="248"/>
      <c r="C70" s="244"/>
      <c r="D70" s="244"/>
      <c r="E70" s="244"/>
      <c r="F70" s="244"/>
      <c r="G70" s="244"/>
      <c r="H70" s="1220"/>
      <c r="I70" s="1220"/>
      <c r="J70" s="1217"/>
      <c r="K70" s="1217"/>
      <c r="L70" s="1216"/>
      <c r="M70" s="1217"/>
      <c r="N70" s="1216"/>
      <c r="O70" s="1215"/>
    </row>
    <row r="71" spans="2:30" ht="13.5" x14ac:dyDescent="0.15">
      <c r="B71" s="248"/>
      <c r="C71" s="244"/>
      <c r="D71" s="244"/>
      <c r="E71" s="244"/>
      <c r="F71" s="244"/>
      <c r="G71" s="1219" t="s">
        <v>551</v>
      </c>
      <c r="I71" s="1218"/>
      <c r="J71" s="1217"/>
      <c r="K71" s="1217"/>
      <c r="L71" s="1216"/>
      <c r="M71" s="1217"/>
      <c r="N71" s="1216"/>
      <c r="O71" s="1215"/>
    </row>
    <row r="72" spans="2:30" ht="13.5" x14ac:dyDescent="0.15">
      <c r="B72" s="248"/>
      <c r="C72" s="244"/>
      <c r="D72" s="244"/>
      <c r="E72" s="244"/>
      <c r="F72" s="244"/>
      <c r="G72" s="1214"/>
      <c r="H72" s="1213"/>
      <c r="I72" s="1213"/>
      <c r="J72" s="1212"/>
      <c r="K72" s="1211" t="s">
        <v>521</v>
      </c>
      <c r="L72" s="1211" t="s">
        <v>522</v>
      </c>
      <c r="M72" s="1211" t="s">
        <v>523</v>
      </c>
      <c r="N72" s="1211" t="s">
        <v>524</v>
      </c>
      <c r="O72" s="1211" t="s">
        <v>525</v>
      </c>
    </row>
    <row r="73" spans="2:30" ht="13.5" x14ac:dyDescent="0.15">
      <c r="B73" s="248"/>
      <c r="C73" s="244"/>
      <c r="D73" s="244"/>
      <c r="E73" s="244"/>
      <c r="F73" s="244"/>
      <c r="G73" s="1210" t="s">
        <v>550</v>
      </c>
      <c r="H73" s="1209"/>
      <c r="I73" s="1208" t="s">
        <v>548</v>
      </c>
      <c r="J73" s="1208"/>
      <c r="K73" s="1197">
        <v>102.6</v>
      </c>
      <c r="L73" s="1197">
        <v>94.4</v>
      </c>
      <c r="M73" s="1196">
        <v>86.5</v>
      </c>
      <c r="N73" s="1196">
        <v>92.9</v>
      </c>
      <c r="O73" s="1196">
        <v>91.6</v>
      </c>
      <c r="S73" s="243">
        <v>9.9</v>
      </c>
    </row>
    <row r="74" spans="2:30" ht="13.5" x14ac:dyDescent="0.15">
      <c r="B74" s="248"/>
      <c r="C74" s="244"/>
      <c r="D74" s="244"/>
      <c r="E74" s="244"/>
      <c r="F74" s="244"/>
      <c r="G74" s="1206"/>
      <c r="H74" s="1205"/>
      <c r="I74" s="1207"/>
      <c r="J74" s="1207"/>
      <c r="K74" s="1197"/>
      <c r="L74" s="1197"/>
      <c r="M74" s="1196"/>
      <c r="N74" s="1196"/>
      <c r="O74" s="1196"/>
    </row>
    <row r="75" spans="2:30" ht="13.5" x14ac:dyDescent="0.15">
      <c r="B75" s="248"/>
      <c r="C75" s="244"/>
      <c r="D75" s="244"/>
      <c r="E75" s="244"/>
      <c r="F75" s="244"/>
      <c r="G75" s="1206"/>
      <c r="H75" s="1205"/>
      <c r="I75" s="1198" t="s">
        <v>547</v>
      </c>
      <c r="J75" s="1198"/>
      <c r="K75" s="1204">
        <v>15.9</v>
      </c>
      <c r="L75" s="1204">
        <v>15.3</v>
      </c>
      <c r="M75" s="1204">
        <v>14.4</v>
      </c>
      <c r="N75" s="1204">
        <v>13.1</v>
      </c>
      <c r="O75" s="1204">
        <v>12.1</v>
      </c>
      <c r="U75" s="243">
        <v>81.2</v>
      </c>
      <c r="W75" s="243">
        <v>87.2</v>
      </c>
      <c r="Y75" s="243">
        <v>99.8</v>
      </c>
      <c r="AA75" s="243">
        <v>109.5</v>
      </c>
      <c r="AC75" s="243">
        <v>115.2</v>
      </c>
    </row>
    <row r="76" spans="2:30" ht="13.5" x14ac:dyDescent="0.15">
      <c r="B76" s="248"/>
      <c r="C76" s="244"/>
      <c r="D76" s="244"/>
      <c r="E76" s="244"/>
      <c r="F76" s="244"/>
      <c r="G76" s="1203"/>
      <c r="H76" s="1202"/>
      <c r="I76" s="1198"/>
      <c r="J76" s="1198"/>
      <c r="K76" s="1201"/>
      <c r="L76" s="1201"/>
      <c r="M76" s="1201"/>
      <c r="N76" s="1201"/>
      <c r="O76" s="1201"/>
    </row>
    <row r="77" spans="2:30" ht="13.5" x14ac:dyDescent="0.15">
      <c r="B77" s="248"/>
      <c r="C77" s="244"/>
      <c r="D77" s="244"/>
      <c r="E77" s="244"/>
      <c r="F77" s="244"/>
      <c r="G77" s="1200" t="s">
        <v>549</v>
      </c>
      <c r="H77" s="1199"/>
      <c r="I77" s="1198" t="s">
        <v>548</v>
      </c>
      <c r="J77" s="1198"/>
      <c r="K77" s="1197">
        <v>74.8</v>
      </c>
      <c r="L77" s="1197">
        <v>64.7</v>
      </c>
      <c r="M77" s="1196">
        <v>55.2</v>
      </c>
      <c r="N77" s="1196">
        <v>54</v>
      </c>
      <c r="O77" s="1196">
        <v>58.9</v>
      </c>
      <c r="R77" s="243">
        <v>12.3</v>
      </c>
      <c r="T77" s="243">
        <v>11.1</v>
      </c>
    </row>
    <row r="78" spans="2:30" ht="13.5" x14ac:dyDescent="0.15">
      <c r="B78" s="248"/>
      <c r="C78" s="244"/>
      <c r="D78" s="244"/>
      <c r="E78" s="244"/>
      <c r="F78" s="244"/>
      <c r="G78" s="1195"/>
      <c r="H78" s="1194"/>
      <c r="I78" s="1198"/>
      <c r="J78" s="1198"/>
      <c r="K78" s="1197"/>
      <c r="L78" s="1197"/>
      <c r="M78" s="1196"/>
      <c r="N78" s="1196"/>
      <c r="O78" s="1196"/>
    </row>
    <row r="79" spans="2:30" ht="13.5" x14ac:dyDescent="0.15">
      <c r="B79" s="248"/>
      <c r="C79" s="244"/>
      <c r="D79" s="244"/>
      <c r="E79" s="244"/>
      <c r="F79" s="244"/>
      <c r="G79" s="1195"/>
      <c r="H79" s="1194"/>
      <c r="I79" s="1193" t="s">
        <v>547</v>
      </c>
      <c r="J79" s="1190"/>
      <c r="K79" s="1189">
        <v>14.5</v>
      </c>
      <c r="L79" s="1189">
        <v>13.3</v>
      </c>
      <c r="M79" s="1189">
        <v>12.5</v>
      </c>
      <c r="N79" s="1189">
        <v>11.5</v>
      </c>
      <c r="O79" s="1189">
        <v>10.8</v>
      </c>
      <c r="V79" s="243">
        <v>53.5</v>
      </c>
      <c r="X79" s="243">
        <v>48.2</v>
      </c>
      <c r="Z79" s="243">
        <v>34.200000000000003</v>
      </c>
      <c r="AB79" s="243">
        <v>30.3</v>
      </c>
      <c r="AD79" s="243">
        <v>28.9</v>
      </c>
    </row>
    <row r="80" spans="2:30" ht="13.5" x14ac:dyDescent="0.15">
      <c r="B80" s="248"/>
      <c r="C80" s="244"/>
      <c r="D80" s="244"/>
      <c r="E80" s="244"/>
      <c r="F80" s="244"/>
      <c r="G80" s="1192"/>
      <c r="H80" s="1191"/>
      <c r="I80" s="1190"/>
      <c r="J80" s="1190"/>
      <c r="K80" s="1189"/>
      <c r="L80" s="1189"/>
      <c r="M80" s="1189"/>
      <c r="N80" s="1189"/>
      <c r="O80" s="1189"/>
    </row>
    <row r="81" spans="2:17" ht="13.5" x14ac:dyDescent="0.15">
      <c r="B81" s="248"/>
      <c r="C81" s="244"/>
      <c r="D81" s="244"/>
      <c r="E81" s="244"/>
      <c r="F81" s="244"/>
      <c r="G81" s="244"/>
      <c r="H81" s="244"/>
      <c r="I81" s="244"/>
      <c r="J81" s="244"/>
      <c r="K81" s="1188"/>
      <c r="L81" s="244"/>
      <c r="M81" s="244"/>
      <c r="N81" s="244"/>
      <c r="O81" s="244"/>
    </row>
    <row r="82" spans="2:17" ht="17.25" x14ac:dyDescent="0.15">
      <c r="B82" s="248"/>
      <c r="C82" s="244"/>
      <c r="D82" s="244"/>
      <c r="E82" s="244"/>
      <c r="F82" s="244"/>
      <c r="G82" s="244"/>
      <c r="H82" s="244"/>
      <c r="I82" s="244"/>
      <c r="J82" s="244"/>
      <c r="K82" s="1187"/>
      <c r="L82" s="1187"/>
      <c r="M82" s="1187"/>
      <c r="N82" s="1187"/>
      <c r="O82" s="1187"/>
    </row>
    <row r="83" spans="2:17" ht="13.5" x14ac:dyDescent="0.15">
      <c r="B83" s="340"/>
      <c r="C83" s="306"/>
      <c r="D83" s="306"/>
      <c r="E83" s="306"/>
      <c r="F83" s="306"/>
      <c r="G83" s="306"/>
      <c r="H83" s="306"/>
      <c r="I83" s="306"/>
      <c r="J83" s="306"/>
      <c r="K83" s="306"/>
      <c r="L83" s="306"/>
      <c r="M83" s="306"/>
      <c r="N83" s="306"/>
      <c r="O83" s="306"/>
      <c r="P83" s="341"/>
    </row>
    <row r="84" spans="2:17" ht="13.5" x14ac:dyDescent="0.15">
      <c r="H84" s="244"/>
      <c r="I84" s="244"/>
      <c r="J84" s="244"/>
      <c r="K84" s="244"/>
      <c r="L84" s="244"/>
      <c r="M84" s="244"/>
      <c r="N84" s="244"/>
      <c r="O84" s="244"/>
      <c r="P84" s="244"/>
      <c r="Q84" s="244"/>
    </row>
    <row r="85" spans="2:17" ht="13.5" x14ac:dyDescent="0.15">
      <c r="B85" s="244"/>
      <c r="C85" s="244"/>
      <c r="D85" s="244"/>
      <c r="E85" s="244"/>
      <c r="F85" s="244"/>
      <c r="G85" s="244"/>
      <c r="H85" s="244"/>
      <c r="I85" s="244"/>
      <c r="J85" s="244"/>
      <c r="K85" s="244"/>
      <c r="L85" s="244"/>
      <c r="M85" s="244"/>
      <c r="N85" s="244"/>
      <c r="O85" s="244"/>
      <c r="P85" s="244"/>
      <c r="Q85" s="244"/>
    </row>
    <row r="86" spans="2:17" ht="13.5" hidden="1" x14ac:dyDescent="0.15">
      <c r="B86" s="244"/>
      <c r="C86" s="244"/>
      <c r="D86" s="244"/>
      <c r="E86" s="244"/>
      <c r="F86" s="244"/>
      <c r="G86" s="244"/>
      <c r="H86" s="244"/>
      <c r="I86" s="244"/>
      <c r="J86" s="244"/>
      <c r="K86" s="244"/>
      <c r="L86" s="244"/>
      <c r="M86" s="244"/>
      <c r="N86" s="244"/>
      <c r="O86" s="244"/>
      <c r="P86" s="244"/>
      <c r="Q86" s="244"/>
    </row>
    <row r="87" spans="2:17" ht="13.5" hidden="1" x14ac:dyDescent="0.15">
      <c r="B87" s="244"/>
      <c r="C87" s="244"/>
      <c r="D87" s="244"/>
      <c r="E87" s="244"/>
      <c r="F87" s="244"/>
      <c r="G87" s="244"/>
      <c r="H87" s="244"/>
      <c r="I87" s="244"/>
      <c r="J87" s="244"/>
      <c r="K87" s="1186"/>
      <c r="L87" s="244"/>
      <c r="M87" s="244"/>
      <c r="N87" s="244"/>
      <c r="O87" s="244"/>
      <c r="P87" s="244"/>
      <c r="Q87" s="244"/>
    </row>
    <row r="88" spans="2:17" ht="13.5" hidden="1" x14ac:dyDescent="0.15">
      <c r="B88" s="244"/>
      <c r="C88" s="244"/>
      <c r="D88" s="244"/>
      <c r="E88" s="244"/>
      <c r="F88" s="244"/>
      <c r="G88" s="244"/>
      <c r="H88" s="244"/>
      <c r="I88" s="244"/>
      <c r="J88" s="244"/>
      <c r="K88" s="244"/>
      <c r="L88" s="244"/>
      <c r="M88" s="244"/>
      <c r="N88" s="244"/>
      <c r="O88" s="244"/>
      <c r="P88" s="244"/>
      <c r="Q88" s="244"/>
    </row>
    <row r="89" spans="2:17" ht="13.5" hidden="1" x14ac:dyDescent="0.15">
      <c r="B89" s="244"/>
      <c r="C89" s="244"/>
      <c r="D89" s="244"/>
      <c r="E89" s="244"/>
      <c r="F89" s="244"/>
      <c r="G89" s="244"/>
      <c r="H89" s="244"/>
      <c r="I89" s="244"/>
      <c r="J89" s="244"/>
      <c r="K89" s="244"/>
      <c r="L89" s="244"/>
      <c r="M89" s="244"/>
      <c r="N89" s="244"/>
      <c r="O89" s="244"/>
      <c r="P89" s="244"/>
      <c r="Q89" s="244"/>
    </row>
    <row r="90" spans="2:17" ht="13.5" hidden="1" x14ac:dyDescent="0.15">
      <c r="B90" s="244"/>
      <c r="C90" s="244"/>
      <c r="D90" s="244"/>
      <c r="E90" s="244"/>
      <c r="F90" s="244"/>
      <c r="G90" s="244"/>
      <c r="H90" s="244"/>
      <c r="I90" s="244"/>
      <c r="J90" s="244"/>
      <c r="K90" s="244"/>
      <c r="L90" s="244"/>
      <c r="M90" s="244"/>
      <c r="N90" s="244"/>
      <c r="O90" s="244"/>
      <c r="P90" s="244"/>
      <c r="Q90" s="244"/>
    </row>
    <row r="91" spans="2:17" ht="13.5"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N55:N56"/>
    <mergeCell ref="O55:O56"/>
    <mergeCell ref="I57:J58"/>
    <mergeCell ref="K57:K58"/>
    <mergeCell ref="L57:L58"/>
    <mergeCell ref="M57:M58"/>
    <mergeCell ref="N57:N58"/>
    <mergeCell ref="O57:O58"/>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520</v>
      </c>
      <c r="G2" s="111"/>
      <c r="H2" s="112"/>
    </row>
    <row r="3" spans="1:8" x14ac:dyDescent="0.15">
      <c r="A3" s="108" t="s">
        <v>513</v>
      </c>
      <c r="B3" s="113"/>
      <c r="C3" s="114"/>
      <c r="D3" s="115">
        <v>329822</v>
      </c>
      <c r="E3" s="116"/>
      <c r="F3" s="117">
        <v>117242</v>
      </c>
      <c r="G3" s="118"/>
      <c r="H3" s="119"/>
    </row>
    <row r="4" spans="1:8" x14ac:dyDescent="0.15">
      <c r="A4" s="120"/>
      <c r="B4" s="121"/>
      <c r="C4" s="122"/>
      <c r="D4" s="123">
        <v>107963</v>
      </c>
      <c r="E4" s="124"/>
      <c r="F4" s="125">
        <v>59388</v>
      </c>
      <c r="G4" s="126"/>
      <c r="H4" s="127"/>
    </row>
    <row r="5" spans="1:8" x14ac:dyDescent="0.15">
      <c r="A5" s="108" t="s">
        <v>515</v>
      </c>
      <c r="B5" s="113"/>
      <c r="C5" s="114"/>
      <c r="D5" s="115">
        <v>131733</v>
      </c>
      <c r="E5" s="116"/>
      <c r="F5" s="117">
        <v>114097</v>
      </c>
      <c r="G5" s="118"/>
      <c r="H5" s="119"/>
    </row>
    <row r="6" spans="1:8" x14ac:dyDescent="0.15">
      <c r="A6" s="120"/>
      <c r="B6" s="121"/>
      <c r="C6" s="122"/>
      <c r="D6" s="123">
        <v>48085</v>
      </c>
      <c r="E6" s="124"/>
      <c r="F6" s="125">
        <v>61630</v>
      </c>
      <c r="G6" s="126"/>
      <c r="H6" s="127"/>
    </row>
    <row r="7" spans="1:8" x14ac:dyDescent="0.15">
      <c r="A7" s="108" t="s">
        <v>516</v>
      </c>
      <c r="B7" s="113"/>
      <c r="C7" s="114"/>
      <c r="D7" s="115">
        <v>188301</v>
      </c>
      <c r="E7" s="116"/>
      <c r="F7" s="117">
        <v>136577</v>
      </c>
      <c r="G7" s="118"/>
      <c r="H7" s="119"/>
    </row>
    <row r="8" spans="1:8" x14ac:dyDescent="0.15">
      <c r="A8" s="120"/>
      <c r="B8" s="121"/>
      <c r="C8" s="122"/>
      <c r="D8" s="123">
        <v>76291</v>
      </c>
      <c r="E8" s="124"/>
      <c r="F8" s="125">
        <v>59645</v>
      </c>
      <c r="G8" s="126"/>
      <c r="H8" s="127"/>
    </row>
    <row r="9" spans="1:8" x14ac:dyDescent="0.15">
      <c r="A9" s="108" t="s">
        <v>517</v>
      </c>
      <c r="B9" s="113"/>
      <c r="C9" s="114"/>
      <c r="D9" s="115">
        <v>171932</v>
      </c>
      <c r="E9" s="116"/>
      <c r="F9" s="117">
        <v>132212</v>
      </c>
      <c r="G9" s="118"/>
      <c r="H9" s="119"/>
    </row>
    <row r="10" spans="1:8" x14ac:dyDescent="0.15">
      <c r="A10" s="120"/>
      <c r="B10" s="121"/>
      <c r="C10" s="122"/>
      <c r="D10" s="123">
        <v>97693</v>
      </c>
      <c r="E10" s="124"/>
      <c r="F10" s="125">
        <v>67114</v>
      </c>
      <c r="G10" s="126"/>
      <c r="H10" s="127"/>
    </row>
    <row r="11" spans="1:8" x14ac:dyDescent="0.15">
      <c r="A11" s="108" t="s">
        <v>518</v>
      </c>
      <c r="B11" s="113"/>
      <c r="C11" s="114"/>
      <c r="D11" s="115">
        <v>208355</v>
      </c>
      <c r="E11" s="116"/>
      <c r="F11" s="117">
        <v>93741</v>
      </c>
      <c r="G11" s="118"/>
      <c r="H11" s="119"/>
    </row>
    <row r="12" spans="1:8" x14ac:dyDescent="0.15">
      <c r="A12" s="120"/>
      <c r="B12" s="121"/>
      <c r="C12" s="128"/>
      <c r="D12" s="123">
        <v>49305</v>
      </c>
      <c r="E12" s="124"/>
      <c r="F12" s="125">
        <v>46285</v>
      </c>
      <c r="G12" s="126"/>
      <c r="H12" s="127"/>
    </row>
    <row r="13" spans="1:8" x14ac:dyDescent="0.15">
      <c r="A13" s="108"/>
      <c r="B13" s="113"/>
      <c r="C13" s="129"/>
      <c r="D13" s="130">
        <v>206029</v>
      </c>
      <c r="E13" s="131"/>
      <c r="F13" s="132">
        <v>118774</v>
      </c>
      <c r="G13" s="133"/>
      <c r="H13" s="119"/>
    </row>
    <row r="14" spans="1:8" x14ac:dyDescent="0.15">
      <c r="A14" s="120"/>
      <c r="B14" s="121"/>
      <c r="C14" s="122"/>
      <c r="D14" s="123">
        <v>75867</v>
      </c>
      <c r="E14" s="124"/>
      <c r="F14" s="125">
        <v>58812</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3.9</v>
      </c>
      <c r="C19" s="134">
        <f>ROUND(VALUE(SUBSTITUTE(実質収支比率等に係る経年分析!G$48,"▲","-")),2)</f>
        <v>4.6399999999999997</v>
      </c>
      <c r="D19" s="134">
        <f>ROUND(VALUE(SUBSTITUTE(実質収支比率等に係る経年分析!H$48,"▲","-")),2)</f>
        <v>3.5</v>
      </c>
      <c r="E19" s="134">
        <f>ROUND(VALUE(SUBSTITUTE(実質収支比率等に係る経年分析!I$48,"▲","-")),2)</f>
        <v>3.07</v>
      </c>
      <c r="F19" s="134">
        <f>ROUND(VALUE(SUBSTITUTE(実質収支比率等に係る経年分析!J$48,"▲","-")),2)</f>
        <v>3.8</v>
      </c>
    </row>
    <row r="20" spans="1:11" x14ac:dyDescent="0.15">
      <c r="A20" s="134" t="s">
        <v>43</v>
      </c>
      <c r="B20" s="134">
        <f>ROUND(VALUE(SUBSTITUTE(実質収支比率等に係る経年分析!F$47,"▲","-")),2)</f>
        <v>26.21</v>
      </c>
      <c r="C20" s="134">
        <f>ROUND(VALUE(SUBSTITUTE(実質収支比率等に係る経年分析!G$47,"▲","-")),2)</f>
        <v>26.14</v>
      </c>
      <c r="D20" s="134">
        <f>ROUND(VALUE(SUBSTITUTE(実質収支比率等に係る経年分析!H$47,"▲","-")),2)</f>
        <v>25.92</v>
      </c>
      <c r="E20" s="134">
        <f>ROUND(VALUE(SUBSTITUTE(実質収支比率等に係る経年分析!I$47,"▲","-")),2)</f>
        <v>23.92</v>
      </c>
      <c r="F20" s="134">
        <f>ROUND(VALUE(SUBSTITUTE(実質収支比率等に係る経年分析!J$47,"▲","-")),2)</f>
        <v>24.21</v>
      </c>
    </row>
    <row r="21" spans="1:11" x14ac:dyDescent="0.15">
      <c r="A21" s="134" t="s">
        <v>44</v>
      </c>
      <c r="B21" s="134">
        <f>IF(ISNUMBER(VALUE(SUBSTITUTE(実質収支比率等に係る経年分析!F$49,"▲","-"))),ROUND(VALUE(SUBSTITUTE(実質収支比率等に係る経年分析!F$49,"▲","-")),2),NA())</f>
        <v>-0.59</v>
      </c>
      <c r="C21" s="134">
        <f>IF(ISNUMBER(VALUE(SUBSTITUTE(実質収支比率等に係る経年分析!G$49,"▲","-"))),ROUND(VALUE(SUBSTITUTE(実質収支比率等に係る経年分析!G$49,"▲","-")),2),NA())</f>
        <v>0.78</v>
      </c>
      <c r="D21" s="134">
        <f>IF(ISNUMBER(VALUE(SUBSTITUTE(実質収支比率等に係る経年分析!H$49,"▲","-"))),ROUND(VALUE(SUBSTITUTE(実質収支比率等に係る経年分析!H$49,"▲","-")),2),NA())</f>
        <v>-1.07</v>
      </c>
      <c r="E21" s="134">
        <f>IF(ISNUMBER(VALUE(SUBSTITUTE(実質収支比率等に係る経年分析!I$49,"▲","-"))),ROUND(VALUE(SUBSTITUTE(実質収支比率等に係る経年分析!I$49,"▲","-")),2),NA())</f>
        <v>-2.94</v>
      </c>
      <c r="F21" s="134">
        <f>IF(ISNUMBER(VALUE(SUBSTITUTE(実質収支比率等に係る経年分析!J$49,"▲","-"))),ROUND(VALUE(SUBSTITUTE(実質収支比率等に係る経年分析!J$49,"▲","-")),2),NA())</f>
        <v>1.37</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国立公園内森林保全事業特別会計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0.57999999999999996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0.37</v>
      </c>
    </row>
    <row r="33" spans="1:16" x14ac:dyDescent="0.15">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2.13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1.85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1.36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0.64</v>
      </c>
    </row>
    <row r="34" spans="1:16" x14ac:dyDescent="0.15">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4.2300000000000004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3.69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3.08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2.42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1.93</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3.54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3.52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3.22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2.92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2.64</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4.6399999999999997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3.49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3.06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3.8</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929</v>
      </c>
      <c r="E42" s="136"/>
      <c r="F42" s="136"/>
      <c r="G42" s="136">
        <f>'実質公債費比率（分子）の構造'!L$52</f>
        <v>943</v>
      </c>
      <c r="H42" s="136"/>
      <c r="I42" s="136"/>
      <c r="J42" s="136">
        <f>'実質公債費比率（分子）の構造'!M$52</f>
        <v>931</v>
      </c>
      <c r="K42" s="136"/>
      <c r="L42" s="136"/>
      <c r="M42" s="136">
        <f>'実質公債費比率（分子）の構造'!N$52</f>
        <v>971</v>
      </c>
      <c r="N42" s="136"/>
      <c r="O42" s="136"/>
      <c r="P42" s="136">
        <f>'実質公債費比率（分子）の構造'!O$52</f>
        <v>1015</v>
      </c>
    </row>
    <row r="43" spans="1:16" x14ac:dyDescent="0.15">
      <c r="A43" s="136" t="s">
        <v>52</v>
      </c>
      <c r="B43" s="136">
        <f>'実質公債費比率（分子）の構造'!K$51</f>
        <v>5</v>
      </c>
      <c r="C43" s="136"/>
      <c r="D43" s="136"/>
      <c r="E43" s="136">
        <f>'実質公債費比率（分子）の構造'!L$51</f>
        <v>1</v>
      </c>
      <c r="F43" s="136"/>
      <c r="G43" s="136"/>
      <c r="H43" s="136">
        <f>'実質公債費比率（分子）の構造'!M$51</f>
        <v>1</v>
      </c>
      <c r="I43" s="136"/>
      <c r="J43" s="136"/>
      <c r="K43" s="136">
        <f>'実質公債費比率（分子）の構造'!N$51</f>
        <v>1</v>
      </c>
      <c r="L43" s="136"/>
      <c r="M43" s="136"/>
      <c r="N43" s="136">
        <f>'実質公債費比率（分子）の構造'!O$51</f>
        <v>1</v>
      </c>
      <c r="O43" s="136"/>
      <c r="P43" s="136"/>
    </row>
    <row r="44" spans="1:16" x14ac:dyDescent="0.15">
      <c r="A44" s="136" t="s">
        <v>53</v>
      </c>
      <c r="B44" s="136">
        <f>'実質公債費比率（分子）の構造'!K$50</f>
        <v>91</v>
      </c>
      <c r="C44" s="136"/>
      <c r="D44" s="136"/>
      <c r="E44" s="136">
        <f>'実質公債費比率（分子）の構造'!L$50</f>
        <v>75</v>
      </c>
      <c r="F44" s="136"/>
      <c r="G44" s="136"/>
      <c r="H44" s="136">
        <f>'実質公債費比率（分子）の構造'!M$50</f>
        <v>81</v>
      </c>
      <c r="I44" s="136"/>
      <c r="J44" s="136"/>
      <c r="K44" s="136">
        <f>'実質公債費比率（分子）の構造'!N$50</f>
        <v>62</v>
      </c>
      <c r="L44" s="136"/>
      <c r="M44" s="136"/>
      <c r="N44" s="136">
        <f>'実質公債費比率（分子）の構造'!O$50</f>
        <v>52</v>
      </c>
      <c r="O44" s="136"/>
      <c r="P44" s="136"/>
    </row>
    <row r="45" spans="1:16" x14ac:dyDescent="0.15">
      <c r="A45" s="136" t="s">
        <v>54</v>
      </c>
      <c r="B45" s="136">
        <f>'実質公債費比率（分子）の構造'!K$49</f>
        <v>2</v>
      </c>
      <c r="C45" s="136"/>
      <c r="D45" s="136"/>
      <c r="E45" s="136">
        <f>'実質公債費比率（分子）の構造'!L$49</f>
        <v>1</v>
      </c>
      <c r="F45" s="136"/>
      <c r="G45" s="136"/>
      <c r="H45" s="136">
        <f>'実質公債費比率（分子）の構造'!M$49</f>
        <v>2</v>
      </c>
      <c r="I45" s="136"/>
      <c r="J45" s="136"/>
      <c r="K45" s="136">
        <f>'実質公債費比率（分子）の構造'!N$49</f>
        <v>2</v>
      </c>
      <c r="L45" s="136"/>
      <c r="M45" s="136"/>
      <c r="N45" s="136">
        <f>'実質公債費比率（分子）の構造'!O$49</f>
        <v>3</v>
      </c>
      <c r="O45" s="136"/>
      <c r="P45" s="136"/>
    </row>
    <row r="46" spans="1:16" x14ac:dyDescent="0.15">
      <c r="A46" s="136" t="s">
        <v>55</v>
      </c>
      <c r="B46" s="136">
        <f>'実質公債費比率（分子）の構造'!K$48</f>
        <v>269</v>
      </c>
      <c r="C46" s="136"/>
      <c r="D46" s="136"/>
      <c r="E46" s="136">
        <f>'実質公債費比率（分子）の構造'!L$48</f>
        <v>274</v>
      </c>
      <c r="F46" s="136"/>
      <c r="G46" s="136"/>
      <c r="H46" s="136">
        <f>'実質公債費比率（分子）の構造'!M$48</f>
        <v>283</v>
      </c>
      <c r="I46" s="136"/>
      <c r="J46" s="136"/>
      <c r="K46" s="136">
        <f>'実質公債費比率（分子）の構造'!N$48</f>
        <v>283</v>
      </c>
      <c r="L46" s="136"/>
      <c r="M46" s="136"/>
      <c r="N46" s="136">
        <f>'実質公債費比率（分子）の構造'!O$48</f>
        <v>289</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1325</v>
      </c>
      <c r="C49" s="136"/>
      <c r="D49" s="136"/>
      <c r="E49" s="136">
        <f>'実質公債費比率（分子）の構造'!L$45</f>
        <v>1305</v>
      </c>
      <c r="F49" s="136"/>
      <c r="G49" s="136"/>
      <c r="H49" s="136">
        <f>'実質公債費比率（分子）の構造'!M$45</f>
        <v>1224</v>
      </c>
      <c r="I49" s="136"/>
      <c r="J49" s="136"/>
      <c r="K49" s="136">
        <f>'実質公債費比率（分子）の構造'!N$45</f>
        <v>1188</v>
      </c>
      <c r="L49" s="136"/>
      <c r="M49" s="136"/>
      <c r="N49" s="136">
        <f>'実質公債費比率（分子）の構造'!O$45</f>
        <v>1225</v>
      </c>
      <c r="O49" s="136"/>
      <c r="P49" s="136"/>
    </row>
    <row r="50" spans="1:16" x14ac:dyDescent="0.15">
      <c r="A50" s="136" t="s">
        <v>59</v>
      </c>
      <c r="B50" s="136" t="e">
        <f>NA()</f>
        <v>#N/A</v>
      </c>
      <c r="C50" s="136">
        <f>IF(ISNUMBER('実質公債費比率（分子）の構造'!K$53),'実質公債費比率（分子）の構造'!K$53,NA())</f>
        <v>763</v>
      </c>
      <c r="D50" s="136" t="e">
        <f>NA()</f>
        <v>#N/A</v>
      </c>
      <c r="E50" s="136" t="e">
        <f>NA()</f>
        <v>#N/A</v>
      </c>
      <c r="F50" s="136">
        <f>IF(ISNUMBER('実質公債費比率（分子）の構造'!L$53),'実質公債費比率（分子）の構造'!L$53,NA())</f>
        <v>713</v>
      </c>
      <c r="G50" s="136" t="e">
        <f>NA()</f>
        <v>#N/A</v>
      </c>
      <c r="H50" s="136" t="e">
        <f>NA()</f>
        <v>#N/A</v>
      </c>
      <c r="I50" s="136">
        <f>IF(ISNUMBER('実質公債費比率（分子）の構造'!M$53),'実質公債費比率（分子）の構造'!M$53,NA())</f>
        <v>660</v>
      </c>
      <c r="J50" s="136" t="e">
        <f>NA()</f>
        <v>#N/A</v>
      </c>
      <c r="K50" s="136" t="e">
        <f>NA()</f>
        <v>#N/A</v>
      </c>
      <c r="L50" s="136">
        <f>IF(ISNUMBER('実質公債費比率（分子）の構造'!N$53),'実質公債費比率（分子）の構造'!N$53,NA())</f>
        <v>565</v>
      </c>
      <c r="M50" s="136" t="e">
        <f>NA()</f>
        <v>#N/A</v>
      </c>
      <c r="N50" s="136" t="e">
        <f>NA()</f>
        <v>#N/A</v>
      </c>
      <c r="O50" s="136">
        <f>IF(ISNUMBER('実質公債費比率（分子）の構造'!O$53),'実質公債費比率（分子）の構造'!O$53,NA())</f>
        <v>555</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9534</v>
      </c>
      <c r="E56" s="135"/>
      <c r="F56" s="135"/>
      <c r="G56" s="135">
        <f>'将来負担比率（分子）の構造'!J$51</f>
        <v>9590</v>
      </c>
      <c r="H56" s="135"/>
      <c r="I56" s="135"/>
      <c r="J56" s="135">
        <f>'将来負担比率（分子）の構造'!K$51</f>
        <v>9509</v>
      </c>
      <c r="K56" s="135"/>
      <c r="L56" s="135"/>
      <c r="M56" s="135">
        <f>'将来負担比率（分子）の構造'!L$51</f>
        <v>9600</v>
      </c>
      <c r="N56" s="135"/>
      <c r="O56" s="135"/>
      <c r="P56" s="135">
        <f>'将来負担比率（分子）の構造'!M$51</f>
        <v>10111</v>
      </c>
    </row>
    <row r="57" spans="1:16" x14ac:dyDescent="0.15">
      <c r="A57" s="135" t="s">
        <v>35</v>
      </c>
      <c r="B57" s="135"/>
      <c r="C57" s="135"/>
      <c r="D57" s="135">
        <f>'将来負担比率（分子）の構造'!I$50</f>
        <v>807</v>
      </c>
      <c r="E57" s="135"/>
      <c r="F57" s="135"/>
      <c r="G57" s="135">
        <f>'将来負担比率（分子）の構造'!J$50</f>
        <v>868</v>
      </c>
      <c r="H57" s="135"/>
      <c r="I57" s="135"/>
      <c r="J57" s="135">
        <f>'将来負担比率（分子）の構造'!K$50</f>
        <v>961</v>
      </c>
      <c r="K57" s="135"/>
      <c r="L57" s="135"/>
      <c r="M57" s="135">
        <f>'将来負担比率（分子）の構造'!L$50</f>
        <v>1026</v>
      </c>
      <c r="N57" s="135"/>
      <c r="O57" s="135"/>
      <c r="P57" s="135">
        <f>'将来負担比率（分子）の構造'!M$50</f>
        <v>1111</v>
      </c>
    </row>
    <row r="58" spans="1:16" x14ac:dyDescent="0.15">
      <c r="A58" s="135" t="s">
        <v>34</v>
      </c>
      <c r="B58" s="135"/>
      <c r="C58" s="135"/>
      <c r="D58" s="135">
        <f>'将来負担比率（分子）の構造'!I$49</f>
        <v>2553</v>
      </c>
      <c r="E58" s="135"/>
      <c r="F58" s="135"/>
      <c r="G58" s="135">
        <f>'将来負担比率（分子）の構造'!J$49</f>
        <v>2612</v>
      </c>
      <c r="H58" s="135"/>
      <c r="I58" s="135"/>
      <c r="J58" s="135">
        <f>'将来負担比率（分子）の構造'!K$49</f>
        <v>2984</v>
      </c>
      <c r="K58" s="135"/>
      <c r="L58" s="135"/>
      <c r="M58" s="135">
        <f>'将来負担比率（分子）の構造'!L$49</f>
        <v>2558</v>
      </c>
      <c r="N58" s="135"/>
      <c r="O58" s="135"/>
      <c r="P58" s="135">
        <f>'将来負担比率（分子）の構造'!M$49</f>
        <v>2481</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1282</v>
      </c>
      <c r="C62" s="135"/>
      <c r="D62" s="135"/>
      <c r="E62" s="135">
        <f>'将来負担比率（分子）の構造'!J$45</f>
        <v>1214</v>
      </c>
      <c r="F62" s="135"/>
      <c r="G62" s="135"/>
      <c r="H62" s="135">
        <f>'将来負担比率（分子）の構造'!K$45</f>
        <v>1210</v>
      </c>
      <c r="I62" s="135"/>
      <c r="J62" s="135"/>
      <c r="K62" s="135">
        <f>'将来負担比率（分子）の構造'!L$45</f>
        <v>991</v>
      </c>
      <c r="L62" s="135"/>
      <c r="M62" s="135"/>
      <c r="N62" s="135">
        <f>'将来負担比率（分子）の構造'!M$45</f>
        <v>952</v>
      </c>
      <c r="O62" s="135"/>
      <c r="P62" s="135"/>
    </row>
    <row r="63" spans="1:16" x14ac:dyDescent="0.15">
      <c r="A63" s="135" t="s">
        <v>28</v>
      </c>
      <c r="B63" s="135">
        <f>'将来負担比率（分子）の構造'!I$44</f>
        <v>12</v>
      </c>
      <c r="C63" s="135"/>
      <c r="D63" s="135"/>
      <c r="E63" s="135">
        <f>'将来負担比率（分子）の構造'!J$44</f>
        <v>11</v>
      </c>
      <c r="F63" s="135"/>
      <c r="G63" s="135"/>
      <c r="H63" s="135">
        <f>'将来負担比率（分子）の構造'!K$44</f>
        <v>9</v>
      </c>
      <c r="I63" s="135"/>
      <c r="J63" s="135"/>
      <c r="K63" s="135">
        <f>'将来負担比率（分子）の構造'!L$44</f>
        <v>214</v>
      </c>
      <c r="L63" s="135"/>
      <c r="M63" s="135"/>
      <c r="N63" s="135">
        <f>'将来負担比率（分子）の構造'!M$44</f>
        <v>1013</v>
      </c>
      <c r="O63" s="135"/>
      <c r="P63" s="135"/>
    </row>
    <row r="64" spans="1:16" x14ac:dyDescent="0.15">
      <c r="A64" s="135" t="s">
        <v>27</v>
      </c>
      <c r="B64" s="135">
        <f>'将来負担比率（分子）の構造'!I$43</f>
        <v>3560</v>
      </c>
      <c r="C64" s="135"/>
      <c r="D64" s="135"/>
      <c r="E64" s="135">
        <f>'将来負担比率（分子）の構造'!J$43</f>
        <v>3594</v>
      </c>
      <c r="F64" s="135"/>
      <c r="G64" s="135"/>
      <c r="H64" s="135">
        <f>'将来負担比率（分子）の構造'!K$43</f>
        <v>3530</v>
      </c>
      <c r="I64" s="135"/>
      <c r="J64" s="135"/>
      <c r="K64" s="135">
        <f>'将来負担比率（分子）の構造'!L$43</f>
        <v>3523</v>
      </c>
      <c r="L64" s="135"/>
      <c r="M64" s="135"/>
      <c r="N64" s="135">
        <f>'将来負担比率（分子）の構造'!M$43</f>
        <v>3444</v>
      </c>
      <c r="O64" s="135"/>
      <c r="P64" s="135"/>
    </row>
    <row r="65" spans="1:16" x14ac:dyDescent="0.15">
      <c r="A65" s="135" t="s">
        <v>26</v>
      </c>
      <c r="B65" s="135">
        <f>'将来負担比率（分子）の構造'!I$42</f>
        <v>512</v>
      </c>
      <c r="C65" s="135"/>
      <c r="D65" s="135"/>
      <c r="E65" s="135">
        <f>'将来負担比率（分子）の構造'!J$42</f>
        <v>544</v>
      </c>
      <c r="F65" s="135"/>
      <c r="G65" s="135"/>
      <c r="H65" s="135">
        <f>'将来負担比率（分子）の構造'!K$42</f>
        <v>626</v>
      </c>
      <c r="I65" s="135"/>
      <c r="J65" s="135"/>
      <c r="K65" s="135">
        <f>'将来負担比率（分子）の構造'!L$42</f>
        <v>580</v>
      </c>
      <c r="L65" s="135"/>
      <c r="M65" s="135"/>
      <c r="N65" s="135">
        <f>'将来負担比率（分子）の構造'!M$42</f>
        <v>505</v>
      </c>
      <c r="O65" s="135"/>
      <c r="P65" s="135"/>
    </row>
    <row r="66" spans="1:16" x14ac:dyDescent="0.15">
      <c r="A66" s="135" t="s">
        <v>25</v>
      </c>
      <c r="B66" s="135">
        <f>'将来負担比率（分子）の構造'!I$41</f>
        <v>12562</v>
      </c>
      <c r="C66" s="135"/>
      <c r="D66" s="135"/>
      <c r="E66" s="135">
        <f>'将来負担比率（分子）の構造'!J$41</f>
        <v>12348</v>
      </c>
      <c r="F66" s="135"/>
      <c r="G66" s="135"/>
      <c r="H66" s="135">
        <f>'将来負担比率（分子）の構造'!K$41</f>
        <v>12384</v>
      </c>
      <c r="I66" s="135"/>
      <c r="J66" s="135"/>
      <c r="K66" s="135">
        <f>'将来負担比率（分子）の構造'!L$41</f>
        <v>12379</v>
      </c>
      <c r="L66" s="135"/>
      <c r="M66" s="135"/>
      <c r="N66" s="135">
        <f>'将来負担比率（分子）の構造'!M$41</f>
        <v>12262</v>
      </c>
      <c r="O66" s="135"/>
      <c r="P66" s="135"/>
    </row>
    <row r="67" spans="1:16" x14ac:dyDescent="0.15">
      <c r="A67" s="135" t="s">
        <v>63</v>
      </c>
      <c r="B67" s="135" t="e">
        <f>NA()</f>
        <v>#N/A</v>
      </c>
      <c r="C67" s="135">
        <f>IF(ISNUMBER('将来負担比率（分子）の構造'!I$52), IF('将来負担比率（分子）の構造'!I$52 &lt; 0, 0, '将来負担比率（分子）の構造'!I$52), NA())</f>
        <v>5034</v>
      </c>
      <c r="D67" s="135" t="e">
        <f>NA()</f>
        <v>#N/A</v>
      </c>
      <c r="E67" s="135" t="e">
        <f>NA()</f>
        <v>#N/A</v>
      </c>
      <c r="F67" s="135">
        <f>IF(ISNUMBER('将来負担比率（分子）の構造'!J$52), IF('将来負担比率（分子）の構造'!J$52 &lt; 0, 0, '将来負担比率（分子）の構造'!J$52), NA())</f>
        <v>4642</v>
      </c>
      <c r="G67" s="135" t="e">
        <f>NA()</f>
        <v>#N/A</v>
      </c>
      <c r="H67" s="135" t="e">
        <f>NA()</f>
        <v>#N/A</v>
      </c>
      <c r="I67" s="135">
        <f>IF(ISNUMBER('将来負担比率（分子）の構造'!K$52), IF('将来負担比率（分子）の構造'!K$52 &lt; 0, 0, '将来負担比率（分子）の構造'!K$52), NA())</f>
        <v>4305</v>
      </c>
      <c r="J67" s="135" t="e">
        <f>NA()</f>
        <v>#N/A</v>
      </c>
      <c r="K67" s="135" t="e">
        <f>NA()</f>
        <v>#N/A</v>
      </c>
      <c r="L67" s="135">
        <f>IF(ISNUMBER('将来負担比率（分子）の構造'!L$52), IF('将来負担比率（分子）の構造'!L$52 &lt; 0, 0, '将来負担比率（分子）の構造'!L$52), NA())</f>
        <v>4501</v>
      </c>
      <c r="M67" s="135" t="e">
        <f>NA()</f>
        <v>#N/A</v>
      </c>
      <c r="N67" s="135" t="e">
        <f>NA()</f>
        <v>#N/A</v>
      </c>
      <c r="O67" s="135">
        <f>IF(ISNUMBER('将来負担比率（分子）の構造'!M$52), IF('将来負担比率（分子）の構造'!M$52 &lt; 0, 0, '将来負担比率（分子）の構造'!M$52), NA())</f>
        <v>4474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2018-03-15T04:48:05Z</cp:lastPrinted>
  <dcterms:created xsi:type="dcterms:W3CDTF">2017-02-15T14:49:33Z</dcterms:created>
  <dcterms:modified xsi:type="dcterms:W3CDTF">2018-03-15T04:50:00Z</dcterms:modified>
</cp:coreProperties>
</file>