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<sst xmlns="http://schemas.openxmlformats.org/spreadsheetml/2006/main" count="993" uniqueCount="542">
  <si>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</si>
  <si>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</si>
  <si>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</si>
  <si>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</si>
  <si>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</si>
  <si>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</si>
  <si>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</si>
  <si>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</si>
  <si>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</si>
  <si>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</si>
  <si>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</si>
  <si>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</si>
  <si>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</si>
  <si>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</si>
  <si>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</si>
  <si>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</si>
  <si>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</si>
  <si>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</si>
  <si>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</si>
  <si>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</si>
  <si>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</si>
  <si>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</si>
  <si>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</si>
  <si>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</si>
  <si>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</si>
  <si>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</si>
  <si>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</si>
  <si>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</si>
  <si>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</si>
  <si>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</si>
  <si>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</si>
  <si>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</si>
  <si>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</si>
  <si>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</si>
  <si>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</si>
  <si>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</si>
  <si>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</si>
  <si>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</si>
  <si>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</si>
  <si>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</si>
  <si>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</si>
  <si>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</si>
  <si>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</si>
  <si>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</si>
  <si>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</si>
  <si>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</si>
  <si>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</si>
  <si>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</si>
  <si>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</si>
  <si>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</si>
  <si>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</si>
  <si>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</si>
  <si>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</si>
  <si>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</si>
  <si>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</si>
  <si>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</si>
  <si>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</si>
  <si>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</si>
  <si>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</si>
  <si>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</si>
  <si>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</si>
  <si>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</si>
  <si>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</si>
  <si>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</si>
  <si>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</si>
  <si>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</si>
  <si>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</si>
  <si>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</si>
  <si>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</si>
  <si>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</si>
  <si>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</si>
  <si>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</si>
  <si>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</si>
  <si>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</si>
  <si>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</si>
  <si>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</si>
  <si>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</si>
  <si>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</si>
  <si>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</si>
  <si>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</si>
  <si>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</si>
  <si>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</si>
  <si>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</si>
  <si>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</si>
  <si>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</si>
  <si>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</si>
  <si>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</si>
  <si>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</si>
  <si>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</si>
  <si>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</si>
  <si>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</si>
  <si>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</si>
  <si>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</si>
  <si>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</si>
  <si>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</si>
  <si>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</si>
  <si>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</si>
  <si>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</si>
  <si>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</si>
  <si>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</si>
  <si>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</si>
  <si>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</si>
  <si>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</si>
  <si>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</si>
  <si>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</si>
  <si>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</si>
  <si>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</si>
  <si>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</si>
  <si>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</si>
  <si>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</si>
  <si>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</si>
  <si>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</si>
  <si>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</si>
  <si>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</si>
  <si>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</si>
  <si>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</si>
  <si>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</si>
  <si>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</si>
  <si>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</si>
  <si>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</si>
  <si>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</si>
  <si>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</si>
  <si>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</si>
  <si>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</si>
  <si>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</si>
  <si>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</si>
  <si>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</si>
  <si>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</si>
  <si>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</si>
  <si>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</si>
  <si>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</si>
  <si>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</si>
  <si>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</si>
  <si>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</si>
  <si>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</si>
  <si>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</si>
  <si>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</si>
  <si>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</si>
  <si>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</si>
  <si>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</si>
  <si>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</si>
  <si>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</si>
  <si>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</si>
  <si>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</si>
  <si>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</si>
  <si>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</si>
  <si>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</si>
  <si>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</si>
  <si>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</si>
  <si>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</si>
  <si>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</si>
  <si>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</si>
  <si>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</si>
  <si>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</si>
  <si>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</si>
  <si>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</si>
  <si>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</si>
  <si>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</si>
  <si>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</si>
  <si>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</si>
  <si>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</si>
  <si>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</si>
  <si>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</si>
  <si>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</si>
  <si>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</si>
  <si>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</si>
  <si>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</si>
  <si>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</si>
  <si>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</si>
  <si>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</si>
  <si>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</si>
  <si>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</si>
  <si>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</si>
  <si>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</si>
  <si>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</si>
  <si>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</si>
  <si>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</si>
  <si>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</si>
  <si>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</si>
  <si>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</si>
  <si>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</si>
  <si>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</si>
  <si>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</si>
  <si>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</si>
  <si>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</si>
  <si>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</si>
  <si>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</si>
  <si>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</si>
  <si>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</si>
  <si>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</si>
  <si>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</si>
  <si>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</si>
  <si>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</si>
  <si>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</si>
  <si>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</si>
  <si>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</si>
  <si>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北海道斜里町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</si>
  <si>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</si>
  <si>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</si>
  <si>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</si>
  <si>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</si>
  <si>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</si>
  <si>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</si>
  <si>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</si>
  <si>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</si>
  <si>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</si>
  <si>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</si>
  <si>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</si>
  <si>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</si>
  <si>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</si>
  <si>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</si>
  <si>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</si>
  <si>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</si>
  <si>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</si>
  <si>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</si>
  <si>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</si>
  <si>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</si>
  <si>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</si>
  <si>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</si>
  <si>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</si>
  <si>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</si>
  <si>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</si>
  <si>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</si>
  <si>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</si>
  <si>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</si>
  <si>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</si>
  <si>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</si>
  <si>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</si>
  <si>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</si>
  <si>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</si>
  <si>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</si>
  <si>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</si>
  <si>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</si>
  <si>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</si>
  <si>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</si>
  <si>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</si>
  <si>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</si>
  <si>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</si>
  <si>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</si>
  <si>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</si>
  <si>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</si>
  <si>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</si>
  <si>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</si>
  <si>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</si>
  <si>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</si>
  <si>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</si>
  <si>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</si>
  <si>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</si>
  <si>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</si>
  <si>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</si>
  <si>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</si>
  <si>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</si>
  <si>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</si>
  <si>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</si>
  <si>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</si>
  <si>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</si>
  <si>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</si>
  <si>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</si>
  <si>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</si>
  <si>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</si>
  <si>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</si>
  <si>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</si>
  <si>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</si>
  <si>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</si>
  <si>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</si>
  <si>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</si>
  <si>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</si>
  <si>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</si>
  <si>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</si>
  <si>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</si>
  <si>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</si>
  <si>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</si>
  <si>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</si>
  <si>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</si>
  <si>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</si>
  <si>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</si>
  <si>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</si>
  <si>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</si>
  <si>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</si>
  <si>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</si>
  <si>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</si>
  <si>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</si>
  <si>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</si>
  <si>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</si>
  <si>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</si>
  <si>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</si>
  <si>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</si>
  <si>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</si>
  <si>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</si>
  <si>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</si>
  <si>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</si>
  <si>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</si>
  <si>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</si>
  <si>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</si>
  <si>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</si>
  <si>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</si>
  <si>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</si>
  <si>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</si>
  <si>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</si>
  <si>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</si>
  <si>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</si>
  <si>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</si>
  <si>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</si>
  <si>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</si>
  <si>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</si>
  <si>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</si>
  <si>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</si>
  <si>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</si>
  <si>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</si>
  <si>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</si>
  <si>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</si>
  <si>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</si>
  <si>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</si>
  <si>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</si>
  <si>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</si>
  <si>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</si>
  <si>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</si>
  <si>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</si>
  <si>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</si>
  <si>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</si>
  <si>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</si>
  <si>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</si>
  <si>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</si>
  <si>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</si>
  <si>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</si>
  <si>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</si>
  <si>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</si>
  <si>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</si>
  <si>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</si>
  <si>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</si>
  <si>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</si>
  <si>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</si>
  <si>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</si>
  <si>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</si>
  <si>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</si>
  <si>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</si>
  <si>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</si>
  <si>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</si>
  <si>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</si>
  <si>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</si>
  <si>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</si>
  <si>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</si>
  <si>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</si>
  <si>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</si>
  <si>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</si>
  <si>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</si>
  <si>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</si>
  <si>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北海道斜里町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</si>
  <si>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</si>
  <si>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</si>
  <si>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</si>
  <si>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</si>
  <si>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</si>
  <si>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</si>
  <si>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</si>
  <si>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</si>
  <si>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</si>
  <si>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</si>
  <si>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</si>
  <si>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</si>
  <si>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</si>
  <si>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</si>
  <si>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</si>
  <si>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</si>
  <si>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</si>
  <si>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</si>
  <si>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</si>
  <si>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</si>
  <si>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</si>
  <si>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</si>
  <si>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</si>
  <si>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</si>
  <si>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</si>
  <si>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</si>
  <si>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</si>
  <si>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</si>
  <si>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</si>
  <si>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</si>
  <si>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</si>
  <si>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</si>
  <si>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</si>
  <si>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</si>
  <si>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</si>
  <si>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</si>
  <si>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</si>
  <si>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</si>
  <si>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</si>
  <si>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</si>
  <si>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</si>
  <si>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</si>
  <si>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</si>
  <si>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</si>
  <si>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</si>
  <si>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</si>
  <si>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</si>
  <si>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</si>
  <si>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</si>
  <si>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</si>
  <si>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</si>
  <si>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</si>
  <si>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</si>
  <si>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</si>
  <si>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</si>
  <si>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</si>
  <si>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</si>
  <si>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</si>
  <si>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</si>
  <si>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</si>
  <si>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</si>
  <si>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</si>
  <si>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</si>
  <si>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</si>
  <si>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</si>
  <si>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</si>
  <si>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</si>
  <si>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</si>
  <si>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</si>
  <si>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</si>
  <si>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</si>
  <si>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</si>
  <si>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</si>
  <si>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</si>
  <si>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</si>
  <si>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</si>
  <si>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</si>
  <si>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</si>
  <si>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</si>
  <si>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</si>
  <si>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</si>
  <si>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</si>
  <si>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</si>
  <si>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</si>
  <si>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</si>
  <si>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</si>
  <si>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</si>
  <si>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</si>
  <si>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</si>
  <si>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</si>
  <si>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</si>
  <si>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</si>
  <si>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</si>
  <si>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</si>
  <si>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</si>
  <si>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</si>
  <si>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</si>
  <si>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</si>
  <si>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</si>
  <si>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</si>
  <si>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</si>
  <si>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</si>
  <si>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</si>
  <si>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</si>
  <si>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</si>
  <si>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</si>
  <si>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</si>
  <si>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</si>
  <si>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</si>
  <si>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</si>
  <si>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</si>
  <si>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</si>
  <si>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</si>
  <si>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</si>
  <si>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</si>
  <si>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</si>
  <si>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</si>
  <si>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</si>
  <si>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</si>
  <si>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</si>
  <si>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</si>
  <si>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</si>
  <si>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</si>
  <si>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</si>
  <si>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</si>
  <si>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</si>
  <si>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</si>
  <si>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</si>
  <si>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</si>
  <si>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</si>
  <si>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</si>
  <si>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</si>
  <si>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</si>
  <si>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</si>
  <si>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</si>
  <si>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</si>
  <si>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</si>
  <si>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</si>
  <si>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</si>
  <si>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</si>
  <si>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</si>
  <si>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</si>
  <si>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</si>
  <si>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</si>
  <si>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</si>
  <si>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</si>
  <si>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</si>
  <si>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</si>
  <si>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</si>
  <si>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</si>
  <si>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</si>
  <si>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</si>
  <si>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</si>
  <si>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</si>
  <si>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</si>
  <si>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</si>
  <si>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</si>
  <si>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</si>
  <si>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</si>
  <si>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</si>
  <si>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</si>
  <si>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</si>
  <si>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</si>
  <si>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</si>
  <si>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</si>
  <si>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</si>
  <si>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</si>
  <si>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</si>
  <si>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</si>
  <si>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</si>
  <si>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</si>
  <si>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</si>
  <si>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</si>
  <si>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</si>
  <si>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</si>
  <si>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 1.07</t>
  </si>
  <si>
    <t>▲ 2.94</t>
  </si>
  <si>
    <t>一般会計</t>
  </si>
  <si>
    <t>水道事業会計</t>
  </si>
  <si>
    <t>病院事業会計</t>
  </si>
  <si>
    <t>国民健康保険事業特別会計</t>
  </si>
  <si>
    <t>介護保険事業特別会計</t>
  </si>
  <si>
    <t>後期高齢者医療特別会計</t>
  </si>
  <si>
    <t>公共下水道事業特別会計</t>
  </si>
  <si>
    <t>国立公園内森林保全事業特別会計</t>
  </si>
  <si>
    <t>その他会計（赤字）</t>
  </si>
  <si>
    <t>その他会計（黒字）</t>
  </si>
  <si>
    <t>斜里郡３町終末処理事業組合</t>
    <rPh sb="0" eb="2">
      <t>シャリ</t>
    </rPh>
    <rPh sb="2" eb="3">
      <t>グン</t>
    </rPh>
    <rPh sb="4" eb="5">
      <t>チョウ</t>
    </rPh>
    <rPh sb="5" eb="7">
      <t>シュウマツ</t>
    </rPh>
    <rPh sb="7" eb="9">
      <t>ショリ</t>
    </rPh>
    <rPh sb="9" eb="11">
      <t>ジギョウ</t>
    </rPh>
    <rPh sb="11" eb="13">
      <t>クミアイ</t>
    </rPh>
    <phoneticPr fontId="2"/>
  </si>
  <si>
    <t>斜里地区消防組合</t>
    <rPh sb="0" eb="2">
      <t>シャリ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</si>
  <si>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</si>
  <si>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斜里町土地開発公社</t>
    <rPh sb="0" eb="3">
      <t>シャリチョウ</t>
    </rPh>
    <rPh sb="3" eb="5">
      <t>トチ</t>
    </rPh>
    <rPh sb="5" eb="7">
      <t>カイハツ</t>
    </rPh>
    <rPh sb="7" eb="9">
      <t>コウシャ</t>
    </rPh>
    <phoneticPr fontId="2"/>
  </si>
  <si>
    <t>知床財団</t>
    <rPh sb="0" eb="2">
      <t>シレトコ</t>
    </rPh>
    <rPh sb="2" eb="4">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</si>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</sst>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163560</c:v>
                </c:pt>
                <c:pt idx="1">
                  <c:v>329822</c:v>
                </c:pt>
                <c:pt idx="2">
                  <c:v>131733</c:v>
                </c:pt>
                <c:pt idx="3">
                  <c:v>188301</c:v>
                </c:pt>
                <c:pt idx="4">
                  <c:v>171932</c:v>
                </c:pt>
              </c:numCache>
            </c:numRef>
          </c:val>
          <c:smooth val="0"/>
        </c:ser>
        <c:dLbls>
          <c:showLegendKey val="0"/>
          <c:showVal val="0"/>
          <c:showCatName val="0"/>
          <c:showSerName val="0"/>
          <c:showPercent val="0"/>
          <c:showBubbleSize val="0"/>
        </c:dLbls>
        <c:marker val="1"/>
        <c:smooth val="0"/>
        <c:axId val="131422464"/>
        <c:axId val="131441024"/>
      </c:lineChart>
      <c:catAx>
        <c:axId val="13142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441024"/>
        <c:crosses val="autoZero"/>
        <c:auto val="1"/>
        <c:lblAlgn val="ctr"/>
        <c:lblOffset val="100"/>
        <c:tickLblSkip val="1"/>
        <c:tickMarkSkip val="1"/>
        <c:noMultiLvlLbl val="0"/>
      </c:catAx>
      <c:valAx>
        <c:axId val="1314410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42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4.53</c:v>
                </c:pt>
                <c:pt idx="1">
                  <c:v>3.9</c:v>
                </c:pt>
                <c:pt idx="2">
                  <c:v>4.6399999999999997</c:v>
                </c:pt>
                <c:pt idx="3">
                  <c:v>3.5</c:v>
                </c:pt>
                <c:pt idx="4">
                  <c:v>3.07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26.2</c:v>
                </c:pt>
                <c:pt idx="1">
                  <c:v>26.21</c:v>
                </c:pt>
                <c:pt idx="2">
                  <c:v>26.14</c:v>
                </c:pt>
                <c:pt idx="3">
                  <c:v>25.92</c:v>
                </c:pt>
                <c:pt idx="4">
                  <c:v>23.92</c:v>
                </c:pt>
              </c:numCache>
            </c:numRef>
          </c:val>
        </c:ser>
        <c:dLbls>
          <c:showLegendKey val="0"/>
          <c:showVal val="0"/>
          <c:showCatName val="0"/>
          <c:showSerName val="0"/>
          <c:showPercent val="0"/>
          <c:showBubbleSize val="0"/>
        </c:dLbls>
        <c:gapWidth val="250"/>
        <c:overlap val="100"/>
        <c:axId val="134126208"/>
        <c:axId val="13413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1.38</c:v>
                </c:pt>
                <c:pt idx="1">
                  <c:v>-0.59</c:v>
                </c:pt>
                <c:pt idx="2">
                  <c:v>0.78</c:v>
                </c:pt>
                <c:pt idx="3">
                  <c:v>-1.07</c:v>
                </c:pt>
                <c:pt idx="4">
                  <c:v>-2.94</c:v>
                </c:pt>
              </c:numCache>
            </c:numRef>
          </c:val>
          <c:smooth val="0"/>
        </c:ser>
        <c:dLbls>
          <c:showLegendKey val="0"/>
          <c:showVal val="0"/>
          <c:showCatName val="0"/>
          <c:showSerName val="0"/>
          <c:showPercent val="0"/>
          <c:showBubbleSize val="0"/>
        </c:dLbls>
        <c:marker val="1"/>
        <c:smooth val="0"/>
        <c:axId val="134126208"/>
        <c:axId val="134132480"/>
      </c:lineChart>
      <c:catAx>
        <c:axId val="1341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132480"/>
        <c:crosses val="autoZero"/>
        <c:auto val="1"/>
        <c:lblAlgn val="ctr"/>
        <c:lblOffset val="100"/>
        <c:tickLblSkip val="1"/>
        <c:tickMarkSkip val="1"/>
        <c:noMultiLvlLbl val="0"/>
      </c:catAx>
      <c:valAx>
        <c:axId val="13413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0.27</c:v>
                </c:pt>
                <c:pt idx="4">
                  <c:v>#N/A</c:v>
                </c:pt>
                <c:pt idx="5">
                  <c:v>0.57999999999999996</c:v>
                </c:pt>
                <c:pt idx="6">
                  <c:v>#N/A</c:v>
                </c:pt>
                <c:pt idx="7">
                  <c:v>0.95</c:v>
                </c:pt>
                <c:pt idx="8">
                  <c:v>#N/A</c:v>
                </c:pt>
                <c:pt idx="9">
                  <c:v>0.31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0.92</c:v>
                </c:pt>
                <c:pt idx="2">
                  <c:v>#N/A</c:v>
                </c:pt>
                <c:pt idx="3">
                  <c:v>2.13</c:v>
                </c:pt>
                <c:pt idx="4">
                  <c:v>#N/A</c:v>
                </c:pt>
                <c:pt idx="5">
                  <c:v>0.98</c:v>
                </c:pt>
                <c:pt idx="6">
                  <c:v>#N/A</c:v>
                </c:pt>
                <c:pt idx="7">
                  <c:v>1.85</c:v>
                </c:pt>
                <c:pt idx="8">
                  <c:v>#N/A</c:v>
                </c:pt>
                <c:pt idx="9">
                  <c:v>1.36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5.08</c:v>
                </c:pt>
                <c:pt idx="2">
                  <c:v>#N/A</c:v>
                </c:pt>
                <c:pt idx="3">
                  <c:v>4.2300000000000004</c:v>
                </c:pt>
                <c:pt idx="4">
                  <c:v>#N/A</c:v>
                </c:pt>
                <c:pt idx="5">
                  <c:v>3.69</c:v>
                </c:pt>
                <c:pt idx="6">
                  <c:v>#N/A</c:v>
                </c:pt>
                <c:pt idx="7">
                  <c:v>3.08</c:v>
                </c:pt>
                <c:pt idx="8">
                  <c:v>#N/A</c:v>
                </c:pt>
                <c:pt idx="9">
                  <c:v>2.42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3.72</c:v>
                </c:pt>
                <c:pt idx="2">
                  <c:v>#N/A</c:v>
                </c:pt>
                <c:pt idx="3">
                  <c:v>3.54</c:v>
                </c:pt>
                <c:pt idx="4">
                  <c:v>#N/A</c:v>
                </c:pt>
                <c:pt idx="5">
                  <c:v>3.52</c:v>
                </c:pt>
                <c:pt idx="6">
                  <c:v>#N/A</c:v>
                </c:pt>
                <c:pt idx="7">
                  <c:v>3.22</c:v>
                </c:pt>
                <c:pt idx="8">
                  <c:v>#N/A</c:v>
                </c:pt>
                <c:pt idx="9">
                  <c:v>2.92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4.53</c:v>
                </c:pt>
                <c:pt idx="2">
                  <c:v>#N/A</c:v>
                </c:pt>
                <c:pt idx="3">
                  <c:v>3.9</c:v>
                </c:pt>
                <c:pt idx="4">
                  <c:v>#N/A</c:v>
                </c:pt>
                <c:pt idx="5">
                  <c:v>4.6399999999999997</c:v>
                </c:pt>
                <c:pt idx="6">
                  <c:v>#N/A</c:v>
                </c:pt>
                <c:pt idx="7">
                  <c:v>3.49</c:v>
                </c:pt>
                <c:pt idx="8">
                  <c:v>#N/A</c:v>
                </c:pt>
                <c:pt idx="9">
                  <c:v>3.06</c:v>
                </c:pt>
              </c:numCache>
            </c:numRef>
          </c:val>
        </c:ser>
        <c:dLbls>
          <c:showLegendKey val="0"/>
          <c:showVal val="0"/>
          <c:showCatName val="0"/>
          <c:showSerName val="0"/>
          <c:showPercent val="0"/>
          <c:showBubbleSize val="0"/>
        </c:dLbls>
        <c:gapWidth val="150"/>
        <c:overlap val="100"/>
        <c:axId val="134578944"/>
        <c:axId val="134580480"/>
      </c:barChart>
      <c:catAx>
        <c:axId val="1345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80480"/>
        <c:crosses val="autoZero"/>
        <c:auto val="1"/>
        <c:lblAlgn val="ctr"/>
        <c:lblOffset val="100"/>
        <c:tickLblSkip val="1"/>
        <c:tickMarkSkip val="1"/>
        <c:noMultiLvlLbl val="0"/>
      </c:catAx>
      <c:valAx>
        <c:axId val="13458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7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895</c:v>
                </c:pt>
                <c:pt idx="5">
                  <c:v>929</c:v>
                </c:pt>
                <c:pt idx="8">
                  <c:v>943</c:v>
                </c:pt>
                <c:pt idx="11">
                  <c:v>931</c:v>
                </c:pt>
                <c:pt idx="14">
                  <c:v>971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5</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95</c:v>
                </c:pt>
                <c:pt idx="3">
                  <c:v>91</c:v>
                </c:pt>
                <c:pt idx="6">
                  <c:v>75</c:v>
                </c:pt>
                <c:pt idx="9">
                  <c:v>81</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1</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279</c:v>
                </c:pt>
                <c:pt idx="3">
                  <c:v>269</c:v>
                </c:pt>
                <c:pt idx="6">
                  <c:v>274</c:v>
                </c:pt>
                <c:pt idx="9">
                  <c:v>283</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1301</c:v>
                </c:pt>
                <c:pt idx="3">
                  <c:v>1325</c:v>
                </c:pt>
                <c:pt idx="6">
                  <c:v>1305</c:v>
                </c:pt>
                <c:pt idx="9">
                  <c:v>1224</c:v>
                </c:pt>
                <c:pt idx="12">
                  <c:v>1188</c:v>
                </c:pt>
              </c:numCache>
            </c:numRef>
          </c:val>
        </c:ser>
        <c:dLbls>
          <c:showLegendKey val="0"/>
          <c:showVal val="0"/>
          <c:showCatName val="0"/>
          <c:showSerName val="0"/>
          <c:showPercent val="0"/>
          <c:showBubbleSize val="0"/>
        </c:dLbls>
        <c:gapWidth val="100"/>
        <c:overlap val="100"/>
        <c:axId val="134893568"/>
        <c:axId val="13489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782</c:v>
                </c:pt>
                <c:pt idx="2">
                  <c:v>#N/A</c:v>
                </c:pt>
                <c:pt idx="3">
                  <c:v>#N/A</c:v>
                </c:pt>
                <c:pt idx="4">
                  <c:v>763</c:v>
                </c:pt>
                <c:pt idx="5">
                  <c:v>#N/A</c:v>
                </c:pt>
                <c:pt idx="6">
                  <c:v>#N/A</c:v>
                </c:pt>
                <c:pt idx="7">
                  <c:v>713</c:v>
                </c:pt>
                <c:pt idx="8">
                  <c:v>#N/A</c:v>
                </c:pt>
                <c:pt idx="9">
                  <c:v>#N/A</c:v>
                </c:pt>
                <c:pt idx="10">
                  <c:v>660</c:v>
                </c:pt>
                <c:pt idx="11">
                  <c:v>#N/A</c:v>
                </c:pt>
                <c:pt idx="12">
                  <c:v>#N/A</c:v>
                </c:pt>
                <c:pt idx="13">
                  <c:v>565</c:v>
                </c:pt>
                <c:pt idx="14">
                  <c:v>#N/A</c:v>
                </c:pt>
              </c:numCache>
            </c:numRef>
          </c:val>
          <c:smooth val="0"/>
        </c:ser>
        <c:dLbls>
          <c:showLegendKey val="0"/>
          <c:showVal val="0"/>
          <c:showCatName val="0"/>
          <c:showSerName val="0"/>
          <c:showPercent val="0"/>
          <c:showBubbleSize val="0"/>
        </c:dLbls>
        <c:marker val="1"/>
        <c:smooth val="0"/>
        <c:axId val="134893568"/>
        <c:axId val="134895488"/>
      </c:lineChart>
      <c:catAx>
        <c:axId val="1348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95488"/>
        <c:crosses val="autoZero"/>
        <c:auto val="1"/>
        <c:lblAlgn val="ctr"/>
        <c:lblOffset val="100"/>
        <c:tickLblSkip val="1"/>
        <c:tickMarkSkip val="1"/>
        <c:noMultiLvlLbl val="0"/>
      </c:catAx>
      <c:valAx>
        <c:axId val="13489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8913</c:v>
                </c:pt>
                <c:pt idx="5">
                  <c:v>9534</c:v>
                </c:pt>
                <c:pt idx="8">
                  <c:v>9590</c:v>
                </c:pt>
                <c:pt idx="11">
                  <c:v>9509</c:v>
                </c:pt>
                <c:pt idx="14">
                  <c:v>9600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923</c:v>
                </c:pt>
                <c:pt idx="5">
                  <c:v>807</c:v>
                </c:pt>
                <c:pt idx="8">
                  <c:v>868</c:v>
                </c:pt>
                <c:pt idx="11">
                  <c:v>961</c:v>
                </c:pt>
                <c:pt idx="14">
                  <c:v>1026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2714</c:v>
                </c:pt>
                <c:pt idx="5">
                  <c:v>2553</c:v>
                </c:pt>
                <c:pt idx="8">
                  <c:v>2612</c:v>
                </c:pt>
                <c:pt idx="11">
                  <c:v>2984</c:v>
                </c:pt>
                <c:pt idx="14">
                  <c:v>2558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1380</c:v>
                </c:pt>
                <c:pt idx="3">
                  <c:v>1282</c:v>
                </c:pt>
                <c:pt idx="6">
                  <c:v>1214</c:v>
                </c:pt>
                <c:pt idx="9">
                  <c:v>1210</c:v>
                </c:pt>
                <c:pt idx="12">
                  <c:v>991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c:v>
                </c:pt>
                <c:pt idx="3">
                  <c:v>12</c:v>
                </c:pt>
                <c:pt idx="6">
                  <c:v>11</c:v>
                </c:pt>
                <c:pt idx="9">
                  <c:v>9</c:v>
                </c:pt>
                <c:pt idx="12">
                  <c:v>214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3725</c:v>
                </c:pt>
                <c:pt idx="3">
                  <c:v>3560</c:v>
                </c:pt>
                <c:pt idx="6">
                  <c:v>3594</c:v>
                </c:pt>
                <c:pt idx="9">
                  <c:v>3530</c:v>
                </c:pt>
                <c:pt idx="12">
                  <c:v>3523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571</c:v>
                </c:pt>
                <c:pt idx="3">
                  <c:v>512</c:v>
                </c:pt>
                <c:pt idx="6">
                  <c:v>544</c:v>
                </c:pt>
                <c:pt idx="9">
                  <c:v>626</c:v>
                </c:pt>
                <c:pt idx="12">
                  <c:v>580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11259</c:v>
                </c:pt>
                <c:pt idx="3">
                  <c:v>12562</c:v>
                </c:pt>
                <c:pt idx="6">
                  <c:v>12348</c:v>
                </c:pt>
                <c:pt idx="9">
                  <c:v>12384</c:v>
                </c:pt>
                <c:pt idx="12">
                  <c:v>12379</c:v>
                </c:pt>
              </c:numCache>
            </c:numRef>
          </c:val>
        </c:ser>
        <c:dLbls>
          <c:showLegendKey val="0"/>
          <c:showVal val="0"/>
          <c:showCatName val="0"/>
          <c:showSerName val="0"/>
          <c:showPercent val="0"/>
          <c:showBubbleSize val="0"/>
        </c:dLbls>
        <c:gapWidth val="100"/>
        <c:overlap val="100"/>
        <c:axId val="134174592"/>
        <c:axId val="13418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4391</c:v>
                </c:pt>
                <c:pt idx="2">
                  <c:v>#N/A</c:v>
                </c:pt>
                <c:pt idx="3">
                  <c:v>#N/A</c:v>
                </c:pt>
                <c:pt idx="4">
                  <c:v>5034</c:v>
                </c:pt>
                <c:pt idx="5">
                  <c:v>#N/A</c:v>
                </c:pt>
                <c:pt idx="6">
                  <c:v>#N/A</c:v>
                </c:pt>
                <c:pt idx="7">
                  <c:v>4642</c:v>
                </c:pt>
                <c:pt idx="8">
                  <c:v>#N/A</c:v>
                </c:pt>
                <c:pt idx="9">
                  <c:v>#N/A</c:v>
                </c:pt>
                <c:pt idx="10">
                  <c:v>4305</c:v>
                </c:pt>
                <c:pt idx="11">
                  <c:v>#N/A</c:v>
                </c:pt>
                <c:pt idx="12">
                  <c:v>#N/A</c:v>
                </c:pt>
                <c:pt idx="13">
                  <c:v>4501</c:v>
                </c:pt>
                <c:pt idx="14">
                  <c:v>#N/A</c:v>
                </c:pt>
              </c:numCache>
            </c:numRef>
          </c:val>
          <c:smooth val="0"/>
        </c:ser>
        <c:dLbls>
          <c:showLegendKey val="0"/>
          <c:showVal val="0"/>
          <c:showCatName val="0"/>
          <c:showSerName val="0"/>
          <c:showPercent val="0"/>
          <c:showBubbleSize val="0"/>
        </c:dLbls>
        <c:marker val="1"/>
        <c:smooth val="0"/>
        <c:axId val="134174592"/>
        <c:axId val="134184960"/>
      </c:lineChart>
      <c:catAx>
        <c:axId val="1341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184960"/>
        <c:crosses val="autoZero"/>
        <c:auto val="1"/>
        <c:lblAlgn val="ctr"/>
        <c:lblOffset val="100"/>
        <c:tickLblSkip val="1"/>
        <c:tickMarkSkip val="1"/>
        <c:noMultiLvlLbl val="0"/>
      </c:catAx>
      <c:valAx>
        <c:axId val="13418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7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12,186
12,098
737.12
9,316,334
9,128,094
173,582
5,659,647
12,378,621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92.9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7" name="直線コネクタ 66"/>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137583</xdr:rowOff>
    </xdr:to>
    <xdr:cxnSp macro="">
      <xdr:nvCxnSpPr>
        <xdr:cNvPr id="70" name="直線コネクタ 69"/>
        <xdr:cNvCxnSpPr/>
      </xdr:nvCxnSpPr>
      <xdr:spPr>
        <a:xfrm flipV="1">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137583</xdr:rowOff>
    </xdr:to>
    <xdr:cxnSp macro="">
      <xdr:nvCxnSpPr>
        <xdr:cNvPr id="73" name="直線コネクタ 72"/>
        <xdr:cNvCxnSpPr/>
      </xdr:nvCxnSpPr>
      <xdr:spPr>
        <a:xfrm>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97367</xdr:rowOff>
    </xdr:to>
    <xdr:cxnSp macro="">
      <xdr:nvCxnSpPr>
        <xdr:cNvPr id="76" name="直線コネクタ 75"/>
        <xdr:cNvCxnSpPr/>
      </xdr:nvCxnSpPr>
      <xdr:spPr>
        <a:xfrm>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6" name="円/楕円 85"/>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7"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8" name="円/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0" name="円/楕円 89"/>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1" name="テキスト ボックス 90"/>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2" name="円/楕円 91"/>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3" name="テキスト ボックス 92"/>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4" name="円/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年度については、起債元利償還</a:t>
          </a:r>
          <a:r>
            <a:rPr lang="ja-JP" altLang="en-US" sz="1100">
              <a:solidFill>
                <a:schemeClr val="dk1"/>
              </a:solidFill>
              <a:effectLst/>
              <a:latin typeface="+mn-lt"/>
              <a:ea typeface="+mn-ea"/>
              <a:cs typeface="+mn-cs"/>
            </a:rPr>
            <a:t>金や人件費の</a:t>
          </a:r>
          <a:r>
            <a:rPr lang="ja-JP" altLang="ja-JP" sz="1100">
              <a:solidFill>
                <a:schemeClr val="dk1"/>
              </a:solidFill>
              <a:effectLst/>
              <a:latin typeface="+mn-lt"/>
              <a:ea typeface="+mn-ea"/>
              <a:cs typeface="+mn-cs"/>
            </a:rPr>
            <a:t>減等があったものの、一般廃棄物収集・処理事業の委託による事業費や</a:t>
          </a:r>
          <a:r>
            <a:rPr lang="ja-JP" altLang="en-US" sz="1100">
              <a:solidFill>
                <a:schemeClr val="dk1"/>
              </a:solidFill>
              <a:effectLst/>
              <a:latin typeface="+mn-lt"/>
              <a:ea typeface="+mn-ea"/>
              <a:cs typeface="+mn-cs"/>
            </a:rPr>
            <a:t>病院事業および消防組合への負担金の増</a:t>
          </a:r>
          <a:r>
            <a:rPr lang="ja-JP" altLang="ja-JP" sz="1100">
              <a:solidFill>
                <a:schemeClr val="dk1"/>
              </a:solidFill>
              <a:effectLst/>
              <a:latin typeface="+mn-lt"/>
              <a:ea typeface="+mn-ea"/>
              <a:cs typeface="+mn-cs"/>
            </a:rPr>
            <a:t>加などもあり、数値</a:t>
          </a:r>
          <a:r>
            <a:rPr lang="ja-JP" altLang="en-US" sz="1100">
              <a:solidFill>
                <a:schemeClr val="dk1"/>
              </a:solidFill>
              <a:effectLst/>
              <a:latin typeface="+mn-lt"/>
              <a:ea typeface="+mn-ea"/>
              <a:cs typeface="+mn-cs"/>
            </a:rPr>
            <a:t>が増加して</a:t>
          </a:r>
          <a:r>
            <a:rPr lang="ja-JP" altLang="ja-JP" sz="1100">
              <a:solidFill>
                <a:schemeClr val="dk1"/>
              </a:solidFill>
              <a:effectLst/>
              <a:latin typeface="+mn-lt"/>
              <a:ea typeface="+mn-ea"/>
              <a:cs typeface="+mn-cs"/>
            </a:rPr>
            <a:t>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今後も財政環境が厳しくなっていくことが予想されますが、この間実施してきている行政改革等により数値の大幅な上昇は避けられてきており、引き続き、義務的経費の削減に努めているところです。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64</xdr:row>
      <xdr:rowOff>58674</xdr:rowOff>
    </xdr:to>
    <xdr:cxnSp macro="">
      <xdr:nvCxnSpPr>
        <xdr:cNvPr id="128" name="直線コネクタ 127"/>
        <xdr:cNvCxnSpPr/>
      </xdr:nvCxnSpPr>
      <xdr:spPr>
        <a:xfrm>
          <a:off x="4114800" y="1087704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75692</xdr:rowOff>
    </xdr:from>
    <xdr:to>
      <xdr:col>6</xdr:col>
      <xdr:colOff>0</xdr:colOff>
      <xdr:row>63</xdr:row>
      <xdr:rowOff>80518</xdr:rowOff>
    </xdr:to>
    <xdr:cxnSp macro="">
      <xdr:nvCxnSpPr>
        <xdr:cNvPr id="131" name="直線コネクタ 130"/>
        <xdr:cNvCxnSpPr/>
      </xdr:nvCxnSpPr>
      <xdr:spPr>
        <a:xfrm flipV="1">
          <a:off x="3225800" y="1087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80518</xdr:rowOff>
    </xdr:to>
    <xdr:cxnSp macro="">
      <xdr:nvCxnSpPr>
        <xdr:cNvPr id="134" name="直線コネクタ 133"/>
        <xdr:cNvCxnSpPr/>
      </xdr:nvCxnSpPr>
      <xdr:spPr>
        <a:xfrm>
          <a:off x="2336800" y="107998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37084</xdr:rowOff>
    </xdr:to>
    <xdr:cxnSp macro="">
      <xdr:nvCxnSpPr>
        <xdr:cNvPr id="137" name="直線コネクタ 136"/>
        <xdr:cNvCxnSpPr/>
      </xdr:nvCxnSpPr>
      <xdr:spPr>
        <a:xfrm flipV="1">
          <a:off x="1447800" y="107998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7" name="円/楕円 146"/>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48"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49" name="円/楕円 148"/>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50" name="テキスト ボックス 149"/>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1" name="円/楕円 150"/>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116095</xdr:rowOff>
    </xdr:from>
    <xdr:ext cx="762000" cy="259045"/>
    <xdr:sp macro="" textlink="">
      <xdr:nvSpPr>
        <xdr:cNvPr id="152" name="テキスト ボックス 151"/>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3" name="円/楕円 152"/>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59453</xdr:rowOff>
    </xdr:from>
    <xdr:ext cx="762000" cy="259045"/>
    <xdr:sp macro="" textlink="">
      <xdr:nvSpPr>
        <xdr:cNvPr id="154" name="テキスト ボックス 153"/>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5" name="円/楕円 154"/>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72661</xdr:rowOff>
    </xdr:from>
    <xdr:ext cx="762000" cy="259045"/>
    <xdr:sp macro="" textlink="">
      <xdr:nvSpPr>
        <xdr:cNvPr id="156" name="テキスト ボックス 155"/>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[225,344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５次行政改革」への取り組みを通じて、義務的経費の削減に努めているところで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60474</xdr:rowOff>
    </xdr:from>
    <xdr:to>
      <xdr:col>7</xdr:col>
      <xdr:colOff>152400</xdr:colOff>
      <xdr:row>85</xdr:row>
      <xdr:rowOff>34122</xdr:rowOff>
    </xdr:to>
    <xdr:cxnSp macro="">
      <xdr:nvCxnSpPr>
        <xdr:cNvPr id="193" name="直線コネクタ 192"/>
        <xdr:cNvCxnSpPr/>
      </xdr:nvCxnSpPr>
      <xdr:spPr>
        <a:xfrm>
          <a:off x="4114800" y="14462274"/>
          <a:ext cx="838200" cy="1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48023</xdr:rowOff>
    </xdr:from>
    <xdr:to>
      <xdr:col>6</xdr:col>
      <xdr:colOff>0</xdr:colOff>
      <xdr:row>84</xdr:row>
      <xdr:rowOff>60474</xdr:rowOff>
    </xdr:to>
    <xdr:cxnSp macro="">
      <xdr:nvCxnSpPr>
        <xdr:cNvPr id="196" name="直線コネクタ 195"/>
        <xdr:cNvCxnSpPr/>
      </xdr:nvCxnSpPr>
      <xdr:spPr>
        <a:xfrm>
          <a:off x="3225800" y="14449823"/>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167966</xdr:rowOff>
    </xdr:from>
    <xdr:to>
      <xdr:col>4</xdr:col>
      <xdr:colOff>482600</xdr:colOff>
      <xdr:row>84</xdr:row>
      <xdr:rowOff>48023</xdr:rowOff>
    </xdr:to>
    <xdr:cxnSp macro="">
      <xdr:nvCxnSpPr>
        <xdr:cNvPr id="199" name="直線コネクタ 198"/>
        <xdr:cNvCxnSpPr/>
      </xdr:nvCxnSpPr>
      <xdr:spPr>
        <a:xfrm>
          <a:off x="2336800" y="14398316"/>
          <a:ext cx="889000" cy="5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140802</xdr:rowOff>
    </xdr:from>
    <xdr:to>
      <xdr:col>3</xdr:col>
      <xdr:colOff>279400</xdr:colOff>
      <xdr:row>83</xdr:row>
      <xdr:rowOff>167966</xdr:rowOff>
    </xdr:to>
    <xdr:cxnSp macro="">
      <xdr:nvCxnSpPr>
        <xdr:cNvPr id="202" name="直線コネクタ 201"/>
        <xdr:cNvCxnSpPr/>
      </xdr:nvCxnSpPr>
      <xdr:spPr>
        <a:xfrm>
          <a:off x="1447800" y="14371152"/>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154772</xdr:rowOff>
    </xdr:from>
    <xdr:to>
      <xdr:col>7</xdr:col>
      <xdr:colOff>203200</xdr:colOff>
      <xdr:row>85</xdr:row>
      <xdr:rowOff>84922</xdr:rowOff>
    </xdr:to>
    <xdr:sp macro="" textlink="">
      <xdr:nvSpPr>
        <xdr:cNvPr id="212" name="円/楕円 211"/>
        <xdr:cNvSpPr/>
      </xdr:nvSpPr>
      <xdr:spPr>
        <a:xfrm>
          <a:off x="4902200" y="14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126849</xdr:rowOff>
    </xdr:from>
    <xdr:ext cx="762000" cy="259045"/>
    <xdr:sp macro="" textlink="">
      <xdr:nvSpPr>
        <xdr:cNvPr id="213" name="人件費・物件費等の状況該当値テキスト"/>
        <xdr:cNvSpPr txBox="1"/>
      </xdr:nvSpPr>
      <xdr:spPr>
        <a:xfrm>
          <a:off x="5041900" y="145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225,344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9674</xdr:rowOff>
    </xdr:from>
    <xdr:to>
      <xdr:col>6</xdr:col>
      <xdr:colOff>50800</xdr:colOff>
      <xdr:row>84</xdr:row>
      <xdr:rowOff>111274</xdr:rowOff>
    </xdr:to>
    <xdr:sp macro="" textlink="">
      <xdr:nvSpPr>
        <xdr:cNvPr id="214" name="円/楕円 213"/>
        <xdr:cNvSpPr/>
      </xdr:nvSpPr>
      <xdr:spPr>
        <a:xfrm>
          <a:off x="4064000" y="144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96051</xdr:rowOff>
    </xdr:from>
    <xdr:ext cx="736600" cy="259045"/>
    <xdr:sp macro="" textlink="">
      <xdr:nvSpPr>
        <xdr:cNvPr id="215" name="テキスト ボックス 214"/>
        <xdr:cNvSpPr txBox="1"/>
      </xdr:nvSpPr>
      <xdr:spPr>
        <a:xfrm>
          <a:off x="3733800" y="1449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204,298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168673</xdr:rowOff>
    </xdr:from>
    <xdr:to>
      <xdr:col>4</xdr:col>
      <xdr:colOff>533400</xdr:colOff>
      <xdr:row>84</xdr:row>
      <xdr:rowOff>98823</xdr:rowOff>
    </xdr:to>
    <xdr:sp macro="" textlink="">
      <xdr:nvSpPr>
        <xdr:cNvPr id="216" name="円/楕円 215"/>
        <xdr:cNvSpPr/>
      </xdr:nvSpPr>
      <xdr:spPr>
        <a:xfrm>
          <a:off x="3175000" y="143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83600</xdr:rowOff>
    </xdr:from>
    <xdr:ext cx="762000" cy="259045"/>
    <xdr:sp macro="" textlink="">
      <xdr:nvSpPr>
        <xdr:cNvPr id="217" name="テキスト ボックス 216"/>
        <xdr:cNvSpPr txBox="1"/>
      </xdr:nvSpPr>
      <xdr:spPr>
        <a:xfrm>
          <a:off x="2844800" y="144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117166</xdr:rowOff>
    </xdr:from>
    <xdr:to>
      <xdr:col>3</xdr:col>
      <xdr:colOff>330200</xdr:colOff>
      <xdr:row>84</xdr:row>
      <xdr:rowOff>47316</xdr:rowOff>
    </xdr:to>
    <xdr:sp macro="" textlink="">
      <xdr:nvSpPr>
        <xdr:cNvPr id="218" name="円/楕円 217"/>
        <xdr:cNvSpPr/>
      </xdr:nvSpPr>
      <xdr:spPr>
        <a:xfrm>
          <a:off x="2286000" y="143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32093</xdr:rowOff>
    </xdr:from>
    <xdr:ext cx="762000" cy="259045"/>
    <xdr:sp macro="" textlink="">
      <xdr:nvSpPr>
        <xdr:cNvPr id="219" name="テキスト ボックス 218"/>
        <xdr:cNvSpPr txBox="1"/>
      </xdr:nvSpPr>
      <xdr:spPr>
        <a:xfrm>
          <a:off x="1955800" y="144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195,021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90002</xdr:rowOff>
    </xdr:from>
    <xdr:to>
      <xdr:col>2</xdr:col>
      <xdr:colOff>127000</xdr:colOff>
      <xdr:row>84</xdr:row>
      <xdr:rowOff>20152</xdr:rowOff>
    </xdr:to>
    <xdr:sp macro="" textlink="">
      <xdr:nvSpPr>
        <xdr:cNvPr id="220" name="円/楕円 219"/>
        <xdr:cNvSpPr/>
      </xdr:nvSpPr>
      <xdr:spPr>
        <a:xfrm>
          <a:off x="1397000" y="143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4929</xdr:rowOff>
    </xdr:from>
    <xdr:ext cx="762000" cy="259045"/>
    <xdr:sp macro="" textlink="">
      <xdr:nvSpPr>
        <xdr:cNvPr id="221" name="テキスト ボックス 220"/>
        <xdr:cNvSpPr txBox="1"/>
      </xdr:nvSpPr>
      <xdr:spPr>
        <a:xfrm>
          <a:off x="1066800" y="14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年度は国家公務員の給与改定及び臨時特例に関する法律の終了により、国家公務員の給与との比較の指数であるラスパイレス指数は</a:t>
          </a:r>
          <a:r>
            <a:rPr lang="en-US" altLang="ja-JP" sz="1100" b="0" i="0" baseline="0">
              <a:solidFill>
                <a:schemeClr val="dk1"/>
              </a:solidFill>
              <a:effectLst/>
              <a:latin typeface="+mn-lt"/>
              <a:ea typeface="+mn-ea"/>
              <a:cs typeface="+mn-cs"/>
            </a:rPr>
            <a:t>96.5</a:t>
          </a:r>
          <a:r>
            <a:rPr lang="ja-JP" altLang="en-US" sz="1100" b="0" i="0" baseline="0">
              <a:solidFill>
                <a:schemeClr val="dk1"/>
              </a:solidFill>
              <a:effectLst/>
              <a:latin typeface="+mn-lt"/>
              <a:ea typeface="+mn-ea"/>
              <a:cs typeface="+mn-cs"/>
            </a:rPr>
            <a:t>となっています。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年度は国の要請による給与削減を行ったことにより、ラスパイレス指数は</a:t>
          </a:r>
          <a:r>
            <a:rPr lang="en-US" altLang="ja-JP" sz="1100" b="0" i="0" baseline="0">
              <a:solidFill>
                <a:schemeClr val="dk1"/>
              </a:solidFill>
              <a:effectLst/>
              <a:latin typeface="+mn-lt"/>
              <a:ea typeface="+mn-ea"/>
              <a:cs typeface="+mn-cs"/>
            </a:rPr>
            <a:t>96.8</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いますが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年度については、臨時特例に関する法律により国家公務員給与が削減されている額との比較となっているため、</a:t>
          </a:r>
          <a:r>
            <a:rPr lang="ja-JP" altLang="en-US" sz="1100" b="0" i="0" baseline="0">
              <a:solidFill>
                <a:schemeClr val="dk1"/>
              </a:solidFill>
              <a:effectLst/>
              <a:latin typeface="+mn-lt"/>
              <a:ea typeface="+mn-ea"/>
              <a:cs typeface="+mn-cs"/>
            </a:rPr>
            <a:t>ラスパイレス指数は</a:t>
          </a:r>
          <a:r>
            <a:rPr lang="ja-JP" altLang="ja-JP" sz="1100" b="0" i="0" baseline="0">
              <a:solidFill>
                <a:schemeClr val="dk1"/>
              </a:solidFill>
              <a:effectLst/>
              <a:latin typeface="+mn-lt"/>
              <a:ea typeface="+mn-ea"/>
              <a:cs typeface="+mn-cs"/>
            </a:rPr>
            <a:t>それぞれ</a:t>
          </a:r>
          <a:r>
            <a:rPr lang="en-US" altLang="ja-JP" sz="1100" b="0" i="0" baseline="0">
              <a:solidFill>
                <a:schemeClr val="dk1"/>
              </a:solidFill>
              <a:effectLst/>
              <a:latin typeface="+mn-lt"/>
              <a:ea typeface="+mn-ea"/>
              <a:cs typeface="+mn-cs"/>
            </a:rPr>
            <a:t>105.0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104.7</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、国家公務員が給与削減される前の額での比較（参考値）はそれぞれ、</a:t>
          </a:r>
          <a:r>
            <a:rPr lang="en-US" altLang="ja-JP" sz="1100" b="0" i="0" baseline="0">
              <a:solidFill>
                <a:schemeClr val="dk1"/>
              </a:solidFill>
              <a:effectLst/>
              <a:latin typeface="+mn-lt"/>
              <a:ea typeface="+mn-ea"/>
              <a:cs typeface="+mn-cs"/>
            </a:rPr>
            <a:t>97.0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96.7</a:t>
          </a:r>
          <a:r>
            <a:rPr lang="ja-JP" altLang="ja-JP" sz="1100" b="0" i="0" baseline="0">
              <a:solidFill>
                <a:schemeClr val="dk1"/>
              </a:solidFill>
              <a:effectLst/>
              <a:latin typeface="+mn-lt"/>
              <a:ea typeface="+mn-ea"/>
              <a:cs typeface="+mn-cs"/>
            </a:rPr>
            <a:t>となっています。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引き続き、現在の「第５次行政改革」を実施する中で、職員定数や給与の適正化に努めます。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118618</xdr:rowOff>
    </xdr:to>
    <xdr:cxnSp macro="">
      <xdr:nvCxnSpPr>
        <xdr:cNvPr id="253" name="直線コネクタ 252"/>
        <xdr:cNvCxnSpPr/>
      </xdr:nvCxnSpPr>
      <xdr:spPr>
        <a:xfrm flipV="1">
          <a:off x="16179800" y="14677389"/>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87</xdr:row>
      <xdr:rowOff>156972</xdr:rowOff>
    </xdr:to>
    <xdr:cxnSp macro="">
      <xdr:nvCxnSpPr>
        <xdr:cNvPr id="256" name="直線コネクタ 255"/>
        <xdr:cNvCxnSpPr/>
      </xdr:nvCxnSpPr>
      <xdr:spPr>
        <a:xfrm flipV="1">
          <a:off x="15290800" y="1469186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156972</xdr:rowOff>
    </xdr:from>
    <xdr:to>
      <xdr:col>22</xdr:col>
      <xdr:colOff>203200</xdr:colOff>
      <xdr:row>88</xdr:row>
      <xdr:rowOff>0</xdr:rowOff>
    </xdr:to>
    <xdr:cxnSp macro="">
      <xdr:nvCxnSpPr>
        <xdr:cNvPr id="259" name="直線コネクタ 258"/>
        <xdr:cNvCxnSpPr/>
      </xdr:nvCxnSpPr>
      <xdr:spPr>
        <a:xfrm flipV="1">
          <a:off x="14401800" y="150731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88</xdr:row>
      <xdr:rowOff>0</xdr:rowOff>
    </xdr:to>
    <xdr:cxnSp macro="">
      <xdr:nvCxnSpPr>
        <xdr:cNvPr id="262" name="直線コネクタ 261"/>
        <xdr:cNvCxnSpPr/>
      </xdr:nvCxnSpPr>
      <xdr:spPr>
        <a:xfrm>
          <a:off x="13512800" y="1471117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2" name="円/楕円 271"/>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3"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4" name="円/楕円 273"/>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75" name="テキスト ボックス 274"/>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106172</xdr:rowOff>
    </xdr:from>
    <xdr:to>
      <xdr:col>22</xdr:col>
      <xdr:colOff>254000</xdr:colOff>
      <xdr:row>88</xdr:row>
      <xdr:rowOff>36322</xdr:rowOff>
    </xdr:to>
    <xdr:sp macro="" textlink="">
      <xdr:nvSpPr>
        <xdr:cNvPr id="276" name="円/楕円 275"/>
        <xdr:cNvSpPr/>
      </xdr:nvSpPr>
      <xdr:spPr>
        <a:xfrm>
          <a:off x="15240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21099</xdr:rowOff>
    </xdr:from>
    <xdr:ext cx="762000" cy="259045"/>
    <xdr:sp macro="" textlink="">
      <xdr:nvSpPr>
        <xdr:cNvPr id="277" name="テキスト ボックス 276"/>
        <xdr:cNvSpPr txBox="1"/>
      </xdr:nvSpPr>
      <xdr:spPr>
        <a:xfrm>
          <a:off x="14909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8" name="円/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87122</xdr:rowOff>
    </xdr:from>
    <xdr:to>
      <xdr:col>19</xdr:col>
      <xdr:colOff>533400</xdr:colOff>
      <xdr:row>86</xdr:row>
      <xdr:rowOff>17272</xdr:rowOff>
    </xdr:to>
    <xdr:sp macro="" textlink="">
      <xdr:nvSpPr>
        <xdr:cNvPr id="280" name="円/楕円 279"/>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2049</xdr:rowOff>
    </xdr:from>
    <xdr:ext cx="762000" cy="259045"/>
    <xdr:sp macro="" textlink="">
      <xdr:nvSpPr>
        <xdr:cNvPr id="281" name="テキスト ボックス 280"/>
        <xdr:cNvSpPr txBox="1"/>
      </xdr:nvSpPr>
      <xdr:spPr>
        <a:xfrm>
          <a:off x="13131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給食・調理、施設管理部門などにおいて直営によって職員配置しているため、類似団体平均を上回っています。今後も引き続き、施設の指定管理者制度の導入や事業のアウトソーシングを進め定員抑制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75474</xdr:rowOff>
    </xdr:from>
    <xdr:to>
      <xdr:col>24</xdr:col>
      <xdr:colOff>558800</xdr:colOff>
      <xdr:row>62</xdr:row>
      <xdr:rowOff>104201</xdr:rowOff>
    </xdr:to>
    <xdr:cxnSp macro="">
      <xdr:nvCxnSpPr>
        <xdr:cNvPr id="318" name="直線コネクタ 317"/>
        <xdr:cNvCxnSpPr/>
      </xdr:nvCxnSpPr>
      <xdr:spPr>
        <a:xfrm>
          <a:off x="16179800" y="10705374"/>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59388</xdr:rowOff>
    </xdr:from>
    <xdr:to>
      <xdr:col>23</xdr:col>
      <xdr:colOff>406400</xdr:colOff>
      <xdr:row>62</xdr:row>
      <xdr:rowOff>75474</xdr:rowOff>
    </xdr:to>
    <xdr:cxnSp macro="">
      <xdr:nvCxnSpPr>
        <xdr:cNvPr id="321" name="直線コネクタ 320"/>
        <xdr:cNvCxnSpPr/>
      </xdr:nvCxnSpPr>
      <xdr:spPr>
        <a:xfrm>
          <a:off x="15290800" y="1068928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59388</xdr:rowOff>
    </xdr:from>
    <xdr:to>
      <xdr:col>22</xdr:col>
      <xdr:colOff>203200</xdr:colOff>
      <xdr:row>62</xdr:row>
      <xdr:rowOff>81220</xdr:rowOff>
    </xdr:to>
    <xdr:cxnSp macro="">
      <xdr:nvCxnSpPr>
        <xdr:cNvPr id="324" name="直線コネクタ 323"/>
        <xdr:cNvCxnSpPr/>
      </xdr:nvCxnSpPr>
      <xdr:spPr>
        <a:xfrm flipV="1">
          <a:off x="14401800" y="1068928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81220</xdr:rowOff>
    </xdr:from>
    <xdr:to>
      <xdr:col>21</xdr:col>
      <xdr:colOff>0</xdr:colOff>
      <xdr:row>62</xdr:row>
      <xdr:rowOff>96157</xdr:rowOff>
    </xdr:to>
    <xdr:cxnSp macro="">
      <xdr:nvCxnSpPr>
        <xdr:cNvPr id="327" name="直線コネクタ 326"/>
        <xdr:cNvCxnSpPr/>
      </xdr:nvCxnSpPr>
      <xdr:spPr>
        <a:xfrm flipV="1">
          <a:off x="13512800" y="1071112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1" name="テキスト ボックス 330"/>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53401</xdr:rowOff>
    </xdr:from>
    <xdr:to>
      <xdr:col>24</xdr:col>
      <xdr:colOff>609600</xdr:colOff>
      <xdr:row>62</xdr:row>
      <xdr:rowOff>155001</xdr:rowOff>
    </xdr:to>
    <xdr:sp macro="" textlink="">
      <xdr:nvSpPr>
        <xdr:cNvPr id="337" name="円/楕円 336"/>
        <xdr:cNvSpPr/>
      </xdr:nvSpPr>
      <xdr:spPr>
        <a:xfrm>
          <a:off x="169672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25478</xdr:rowOff>
    </xdr:from>
    <xdr:ext cx="762000" cy="259045"/>
    <xdr:sp macro="" textlink="">
      <xdr:nvSpPr>
        <xdr:cNvPr id="338" name="定員管理の状況該当値テキスト"/>
        <xdr:cNvSpPr txBox="1"/>
      </xdr:nvSpPr>
      <xdr:spPr>
        <a:xfrm>
          <a:off x="17106900" y="1065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24674</xdr:rowOff>
    </xdr:from>
    <xdr:to>
      <xdr:col>23</xdr:col>
      <xdr:colOff>457200</xdr:colOff>
      <xdr:row>62</xdr:row>
      <xdr:rowOff>126274</xdr:rowOff>
    </xdr:to>
    <xdr:sp macro="" textlink="">
      <xdr:nvSpPr>
        <xdr:cNvPr id="339" name="円/楕円 338"/>
        <xdr:cNvSpPr/>
      </xdr:nvSpPr>
      <xdr:spPr>
        <a:xfrm>
          <a:off x="16129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111051</xdr:rowOff>
    </xdr:from>
    <xdr:ext cx="736600" cy="259045"/>
    <xdr:sp macro="" textlink="">
      <xdr:nvSpPr>
        <xdr:cNvPr id="340" name="テキスト ボックス 339"/>
        <xdr:cNvSpPr txBox="1"/>
      </xdr:nvSpPr>
      <xdr:spPr>
        <a:xfrm>
          <a:off x="15798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8588</xdr:rowOff>
    </xdr:from>
    <xdr:to>
      <xdr:col>22</xdr:col>
      <xdr:colOff>254000</xdr:colOff>
      <xdr:row>62</xdr:row>
      <xdr:rowOff>110188</xdr:rowOff>
    </xdr:to>
    <xdr:sp macro="" textlink="">
      <xdr:nvSpPr>
        <xdr:cNvPr id="341" name="円/楕円 340"/>
        <xdr:cNvSpPr/>
      </xdr:nvSpPr>
      <xdr:spPr>
        <a:xfrm>
          <a:off x="15240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94965</xdr:rowOff>
    </xdr:from>
    <xdr:ext cx="762000" cy="259045"/>
    <xdr:sp macro="" textlink="">
      <xdr:nvSpPr>
        <xdr:cNvPr id="342" name="テキスト ボックス 341"/>
        <xdr:cNvSpPr txBox="1"/>
      </xdr:nvSpPr>
      <xdr:spPr>
        <a:xfrm>
          <a:off x="14909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30420</xdr:rowOff>
    </xdr:from>
    <xdr:to>
      <xdr:col>21</xdr:col>
      <xdr:colOff>50800</xdr:colOff>
      <xdr:row>62</xdr:row>
      <xdr:rowOff>132020</xdr:rowOff>
    </xdr:to>
    <xdr:sp macro="" textlink="">
      <xdr:nvSpPr>
        <xdr:cNvPr id="343" name="円/楕円 342"/>
        <xdr:cNvSpPr/>
      </xdr:nvSpPr>
      <xdr:spPr>
        <a:xfrm>
          <a:off x="14351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116797</xdr:rowOff>
    </xdr:from>
    <xdr:ext cx="762000" cy="259045"/>
    <xdr:sp macro="" textlink="">
      <xdr:nvSpPr>
        <xdr:cNvPr id="344" name="テキスト ボックス 343"/>
        <xdr:cNvSpPr txBox="1"/>
      </xdr:nvSpPr>
      <xdr:spPr>
        <a:xfrm>
          <a:off x="14020800" y="107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45357</xdr:rowOff>
    </xdr:from>
    <xdr:to>
      <xdr:col>19</xdr:col>
      <xdr:colOff>533400</xdr:colOff>
      <xdr:row>62</xdr:row>
      <xdr:rowOff>146957</xdr:rowOff>
    </xdr:to>
    <xdr:sp macro="" textlink="">
      <xdr:nvSpPr>
        <xdr:cNvPr id="345" name="円/楕円 344"/>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131734</xdr:rowOff>
    </xdr:from>
    <xdr:ext cx="762000" cy="259045"/>
    <xdr:sp macro="" textlink="">
      <xdr:nvSpPr>
        <xdr:cNvPr id="346" name="テキスト ボックス 345"/>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交付税算入措置のある地方債発行が比較的多いため、類似団体平均とほぼ同程度の数値となっていましたが、平成２３年度以降は大型事業の償還等や交付税算入措置額の減等により</a:t>
          </a:r>
          <a:r>
            <a:rPr lang="ja-JP" altLang="en-US" sz="1100" b="0" i="0" baseline="0">
              <a:solidFill>
                <a:schemeClr val="dk1"/>
              </a:solidFill>
              <a:effectLst/>
              <a:latin typeface="+mn-lt"/>
              <a:ea typeface="+mn-ea"/>
              <a:cs typeface="+mn-cs"/>
            </a:rPr>
            <a:t>類似団体平均を上回る状況となって</a:t>
          </a:r>
          <a:r>
            <a:rPr lang="ja-JP" altLang="ja-JP" sz="1100" b="0" i="0" baseline="0">
              <a:solidFill>
                <a:schemeClr val="dk1"/>
              </a:solidFill>
              <a:effectLst/>
              <a:latin typeface="+mn-lt"/>
              <a:ea typeface="+mn-ea"/>
              <a:cs typeface="+mn-cs"/>
            </a:rPr>
            <a:t>おり、今後においても、計画的な公債費負担の平準化を図ります。</a:t>
          </a:r>
          <a:endParaRPr kumimoji="1" lang="en-US" altLang="ja-JP" sz="1300" b="0" i="0" baseline="0">
            <a:solidFill>
              <a:schemeClr val="dk1"/>
            </a:solidFill>
            <a:effectLst/>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40</xdr:row>
      <xdr:rowOff>78740</xdr:rowOff>
    </xdr:to>
    <xdr:cxnSp macro="">
      <xdr:nvCxnSpPr>
        <xdr:cNvPr id="381" name="直線コネクタ 380"/>
        <xdr:cNvCxnSpPr/>
      </xdr:nvCxnSpPr>
      <xdr:spPr>
        <a:xfrm flipV="1">
          <a:off x="16179800" y="683217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151130</xdr:rowOff>
    </xdr:to>
    <xdr:cxnSp macro="">
      <xdr:nvCxnSpPr>
        <xdr:cNvPr id="384" name="直線コネクタ 383"/>
        <xdr:cNvCxnSpPr/>
      </xdr:nvCxnSpPr>
      <xdr:spPr>
        <a:xfrm flipV="1">
          <a:off x="15290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86" name="テキスト ボックス 38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27940</xdr:rowOff>
    </xdr:to>
    <xdr:cxnSp macro="">
      <xdr:nvCxnSpPr>
        <xdr:cNvPr id="387" name="直線コネクタ 386"/>
        <xdr:cNvCxnSpPr/>
      </xdr:nvCxnSpPr>
      <xdr:spPr>
        <a:xfrm flipV="1">
          <a:off x="14401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9" name="テキスト ボックス 38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27940</xdr:rowOff>
    </xdr:to>
    <xdr:cxnSp macro="">
      <xdr:nvCxnSpPr>
        <xdr:cNvPr id="390" name="直線コネクタ 389"/>
        <xdr:cNvCxnSpPr/>
      </xdr:nvCxnSpPr>
      <xdr:spPr>
        <a:xfrm>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2" name="テキスト ボックス 39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4" name="テキスト ボックス 39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400" name="円/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66904</xdr:rowOff>
    </xdr:from>
    <xdr:ext cx="762000" cy="259045"/>
    <xdr:sp macro="" textlink="">
      <xdr:nvSpPr>
        <xdr:cNvPr id="401" name="公債費負担の状況該当値テキスト"/>
        <xdr:cNvSpPr txBox="1"/>
      </xdr:nvSpPr>
      <xdr:spPr>
        <a:xfrm>
          <a:off x="17106900" y="675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2" name="円/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3" name="テキスト ボックス 402"/>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4" name="円/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405" name="テキスト ボックス 404"/>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6" name="円/楕円 405"/>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7" name="テキスト ボックス 406"/>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8" name="円/楕円 407"/>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9" name="テキスト ボックス 408"/>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計画的な建設事業の実施</a:t>
          </a:r>
          <a:r>
            <a:rPr lang="ja-JP" altLang="en-US" sz="1100">
              <a:solidFill>
                <a:schemeClr val="dk1"/>
              </a:solidFill>
              <a:effectLst/>
              <a:latin typeface="+mn-lt"/>
              <a:ea typeface="+mn-ea"/>
              <a:cs typeface="+mn-cs"/>
            </a:rPr>
            <a:t>や補正予算債等の交付税算入のある地方債の発行</a:t>
          </a:r>
          <a:r>
            <a:rPr lang="ja-JP" altLang="ja-JP" sz="1100">
              <a:solidFill>
                <a:schemeClr val="dk1"/>
              </a:solidFill>
              <a:effectLst/>
              <a:latin typeface="+mn-lt"/>
              <a:ea typeface="+mn-ea"/>
              <a:cs typeface="+mn-cs"/>
            </a:rPr>
            <a:t>、公的補償金免除繰上償還の実施などにより、町債残高や償還利子の圧縮を図るとともに、財政調整基金など充当可能基金</a:t>
          </a:r>
          <a:r>
            <a:rPr lang="ja-JP" altLang="en-US" sz="1100">
              <a:solidFill>
                <a:schemeClr val="dk1"/>
              </a:solidFill>
              <a:effectLst/>
              <a:latin typeface="+mn-lt"/>
              <a:ea typeface="+mn-ea"/>
              <a:cs typeface="+mn-cs"/>
            </a:rPr>
            <a:t>現在高</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維持に努めて</a:t>
          </a:r>
          <a:r>
            <a:rPr lang="ja-JP" altLang="ja-JP" sz="1100">
              <a:solidFill>
                <a:schemeClr val="dk1"/>
              </a:solidFill>
              <a:effectLst/>
              <a:latin typeface="+mn-lt"/>
              <a:ea typeface="+mn-ea"/>
              <a:cs typeface="+mn-cs"/>
            </a:rPr>
            <a:t>いるものの、中心市街地活性化推進事業や新一般廃棄物処理施設建設事業などの大型事業の実施による公債費の</a:t>
          </a:r>
          <a:r>
            <a:rPr lang="ja-JP" altLang="en-US" sz="1100">
              <a:solidFill>
                <a:schemeClr val="dk1"/>
              </a:solidFill>
              <a:effectLst/>
              <a:latin typeface="+mn-lt"/>
              <a:ea typeface="+mn-ea"/>
              <a:cs typeface="+mn-cs"/>
            </a:rPr>
            <a:t>償還や一部事務組合（３町終末処理事業組合及び斜里地区消防組合）の施設改修や改築等に伴う負担金の</a:t>
          </a:r>
          <a:r>
            <a:rPr lang="ja-JP" altLang="ja-JP" sz="1100">
              <a:solidFill>
                <a:schemeClr val="dk1"/>
              </a:solidFill>
              <a:effectLst/>
              <a:latin typeface="+mn-lt"/>
              <a:ea typeface="+mn-ea"/>
              <a:cs typeface="+mn-cs"/>
            </a:rPr>
            <a:t>増額等により、類似団体平均を上回っています。</a:t>
          </a:r>
          <a:endParaRPr lang="ja-JP" altLang="ja-JP" sz="1400">
            <a:effectLst/>
          </a:endParaRPr>
        </a:p>
        <a:p>
          <a:r>
            <a:rPr lang="ja-JP" altLang="ja-JP" sz="1100">
              <a:solidFill>
                <a:schemeClr val="dk1"/>
              </a:solidFill>
              <a:effectLst/>
              <a:latin typeface="+mn-lt"/>
              <a:ea typeface="+mn-ea"/>
              <a:cs typeface="+mn-cs"/>
            </a:rPr>
            <a:t>　引き続き、</a:t>
          </a:r>
          <a:r>
            <a:rPr lang="ja-JP" altLang="en-US" sz="1100">
              <a:solidFill>
                <a:schemeClr val="dk1"/>
              </a:solidFill>
              <a:effectLst/>
              <a:latin typeface="+mn-lt"/>
              <a:ea typeface="+mn-ea"/>
              <a:cs typeface="+mn-cs"/>
            </a:rPr>
            <a:t>中長期的な財政収支の試算を基に</a:t>
          </a:r>
          <a:r>
            <a:rPr lang="ja-JP" altLang="ja-JP" sz="1100">
              <a:solidFill>
                <a:schemeClr val="dk1"/>
              </a:solidFill>
              <a:effectLst/>
              <a:latin typeface="+mn-lt"/>
              <a:ea typeface="+mn-ea"/>
              <a:cs typeface="+mn-cs"/>
            </a:rPr>
            <a:t>計画的</a:t>
          </a:r>
          <a:r>
            <a:rPr lang="ja-JP" altLang="en-US" sz="1100">
              <a:solidFill>
                <a:schemeClr val="dk1"/>
              </a:solidFill>
              <a:effectLst/>
              <a:latin typeface="+mn-lt"/>
              <a:ea typeface="+mn-ea"/>
              <a:cs typeface="+mn-cs"/>
            </a:rPr>
            <a:t>に事業を行い、</a:t>
          </a:r>
          <a:r>
            <a:rPr lang="ja-JP" altLang="ja-JP" sz="1100">
              <a:solidFill>
                <a:schemeClr val="dk1"/>
              </a:solidFill>
              <a:effectLst/>
              <a:latin typeface="+mn-lt"/>
              <a:ea typeface="+mn-ea"/>
              <a:cs typeface="+mn-cs"/>
            </a:rPr>
            <a:t>公債費負担の平準化をはかり、義務的経費の削減を中心とする「第５次行政改革」の取り組みを進め、財政の健全化に努めていきます。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125349</xdr:rowOff>
    </xdr:from>
    <xdr:to>
      <xdr:col>24</xdr:col>
      <xdr:colOff>558800</xdr:colOff>
      <xdr:row>16</xdr:row>
      <xdr:rowOff>156235</xdr:rowOff>
    </xdr:to>
    <xdr:cxnSp macro="">
      <xdr:nvCxnSpPr>
        <xdr:cNvPr id="441" name="直線コネクタ 440"/>
        <xdr:cNvCxnSpPr/>
      </xdr:nvCxnSpPr>
      <xdr:spPr>
        <a:xfrm>
          <a:off x="16179800" y="2868549"/>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2"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125349</xdr:rowOff>
    </xdr:from>
    <xdr:to>
      <xdr:col>23</xdr:col>
      <xdr:colOff>406400</xdr:colOff>
      <xdr:row>16</xdr:row>
      <xdr:rowOff>163474</xdr:rowOff>
    </xdr:to>
    <xdr:cxnSp macro="">
      <xdr:nvCxnSpPr>
        <xdr:cNvPr id="444" name="直線コネクタ 443"/>
        <xdr:cNvCxnSpPr/>
      </xdr:nvCxnSpPr>
      <xdr:spPr>
        <a:xfrm flipV="1">
          <a:off x="15290800" y="2868549"/>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6" name="テキスト ボックス 445"/>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163474</xdr:rowOff>
    </xdr:from>
    <xdr:to>
      <xdr:col>22</xdr:col>
      <xdr:colOff>203200</xdr:colOff>
      <xdr:row>17</xdr:row>
      <xdr:rowOff>31598</xdr:rowOff>
    </xdr:to>
    <xdr:cxnSp macro="">
      <xdr:nvCxnSpPr>
        <xdr:cNvPr id="447" name="直線コネクタ 446"/>
        <xdr:cNvCxnSpPr/>
      </xdr:nvCxnSpPr>
      <xdr:spPr>
        <a:xfrm flipV="1">
          <a:off x="14401800" y="2906674"/>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9" name="テキスト ボックス 448"/>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137414</xdr:rowOff>
    </xdr:from>
    <xdr:to>
      <xdr:col>21</xdr:col>
      <xdr:colOff>0</xdr:colOff>
      <xdr:row>17</xdr:row>
      <xdr:rowOff>31598</xdr:rowOff>
    </xdr:to>
    <xdr:cxnSp macro="">
      <xdr:nvCxnSpPr>
        <xdr:cNvPr id="450" name="直線コネクタ 449"/>
        <xdr:cNvCxnSpPr/>
      </xdr:nvCxnSpPr>
      <xdr:spPr>
        <a:xfrm>
          <a:off x="13512800" y="2880614"/>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2" name="テキスト ボックス 451"/>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105435</xdr:rowOff>
    </xdr:from>
    <xdr:to>
      <xdr:col>24</xdr:col>
      <xdr:colOff>609600</xdr:colOff>
      <xdr:row>17</xdr:row>
      <xdr:rowOff>35585</xdr:rowOff>
    </xdr:to>
    <xdr:sp macro="" textlink="">
      <xdr:nvSpPr>
        <xdr:cNvPr id="460" name="円/楕円 459"/>
        <xdr:cNvSpPr/>
      </xdr:nvSpPr>
      <xdr:spPr>
        <a:xfrm>
          <a:off x="16967200" y="2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77512</xdr:rowOff>
    </xdr:from>
    <xdr:ext cx="762000" cy="259045"/>
    <xdr:sp macro="" textlink="">
      <xdr:nvSpPr>
        <xdr:cNvPr id="461" name="将来負担の状況該当値テキスト"/>
        <xdr:cNvSpPr txBox="1"/>
      </xdr:nvSpPr>
      <xdr:spPr>
        <a:xfrm>
          <a:off x="17106900" y="28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74549</xdr:rowOff>
    </xdr:from>
    <xdr:to>
      <xdr:col>23</xdr:col>
      <xdr:colOff>457200</xdr:colOff>
      <xdr:row>17</xdr:row>
      <xdr:rowOff>4699</xdr:rowOff>
    </xdr:to>
    <xdr:sp macro="" textlink="">
      <xdr:nvSpPr>
        <xdr:cNvPr id="462" name="円/楕円 461"/>
        <xdr:cNvSpPr/>
      </xdr:nvSpPr>
      <xdr:spPr>
        <a:xfrm>
          <a:off x="16129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160926</xdr:rowOff>
    </xdr:from>
    <xdr:ext cx="736600" cy="259045"/>
    <xdr:sp macro="" textlink="">
      <xdr:nvSpPr>
        <xdr:cNvPr id="463" name="テキスト ボックス 462"/>
        <xdr:cNvSpPr txBox="1"/>
      </xdr:nvSpPr>
      <xdr:spPr>
        <a:xfrm>
          <a:off x="15798800" y="290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112674</xdr:rowOff>
    </xdr:from>
    <xdr:to>
      <xdr:col>22</xdr:col>
      <xdr:colOff>254000</xdr:colOff>
      <xdr:row>17</xdr:row>
      <xdr:rowOff>42824</xdr:rowOff>
    </xdr:to>
    <xdr:sp macro="" textlink="">
      <xdr:nvSpPr>
        <xdr:cNvPr id="464" name="円/楕円 463"/>
        <xdr:cNvSpPr/>
      </xdr:nvSpPr>
      <xdr:spPr>
        <a:xfrm>
          <a:off x="15240000" y="28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27601</xdr:rowOff>
    </xdr:from>
    <xdr:ext cx="762000" cy="259045"/>
    <xdr:sp macro="" textlink="">
      <xdr:nvSpPr>
        <xdr:cNvPr id="465" name="テキスト ボックス 464"/>
        <xdr:cNvSpPr txBox="1"/>
      </xdr:nvSpPr>
      <xdr:spPr>
        <a:xfrm>
          <a:off x="14909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152248</xdr:rowOff>
    </xdr:from>
    <xdr:to>
      <xdr:col>21</xdr:col>
      <xdr:colOff>50800</xdr:colOff>
      <xdr:row>17</xdr:row>
      <xdr:rowOff>82398</xdr:rowOff>
    </xdr:to>
    <xdr:sp macro="" textlink="">
      <xdr:nvSpPr>
        <xdr:cNvPr id="466" name="円/楕円 465"/>
        <xdr:cNvSpPr/>
      </xdr:nvSpPr>
      <xdr:spPr>
        <a:xfrm>
          <a:off x="14351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67175</xdr:rowOff>
    </xdr:from>
    <xdr:ext cx="762000" cy="259045"/>
    <xdr:sp macro="" textlink="">
      <xdr:nvSpPr>
        <xdr:cNvPr id="467" name="テキスト ボックス 466"/>
        <xdr:cNvSpPr txBox="1"/>
      </xdr:nvSpPr>
      <xdr:spPr>
        <a:xfrm>
          <a:off x="14020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86614</xdr:rowOff>
    </xdr:from>
    <xdr:to>
      <xdr:col>19</xdr:col>
      <xdr:colOff>533400</xdr:colOff>
      <xdr:row>17</xdr:row>
      <xdr:rowOff>16764</xdr:rowOff>
    </xdr:to>
    <xdr:sp macro="" textlink="">
      <xdr:nvSpPr>
        <xdr:cNvPr id="468" name="円/楕円 467"/>
        <xdr:cNvSpPr/>
      </xdr:nvSpPr>
      <xdr:spPr>
        <a:xfrm>
          <a:off x="13462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1541</xdr:rowOff>
    </xdr:from>
    <xdr:ext cx="762000" cy="259045"/>
    <xdr:sp macro="" textlink="">
      <xdr:nvSpPr>
        <xdr:cNvPr id="469" name="テキスト ボックス 468"/>
        <xdr:cNvSpPr txBox="1"/>
      </xdr:nvSpPr>
      <xdr:spPr>
        <a:xfrm>
          <a:off x="13131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12,186
12,098
737.12
9,316,334
9,128,094
173,582
5,659,647
12,378,621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92.9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人件費に係る経常収支比率は、概ね類似団体の平均値と同じとなっており、今後も人件費の抑制や「第５次行政改革」に基づいた業務の民間委託を推進し、人件費の適正化に努めます。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37</xdr:row>
      <xdr:rowOff>168910</xdr:rowOff>
    </xdr:to>
    <xdr:cxnSp macro="">
      <xdr:nvCxnSpPr>
        <xdr:cNvPr id="64" name="直線コネクタ 63"/>
        <xdr:cNvCxnSpPr/>
      </xdr:nvCxnSpPr>
      <xdr:spPr>
        <a:xfrm flipV="1">
          <a:off x="3987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37</xdr:row>
      <xdr:rowOff>168910</xdr:rowOff>
    </xdr:to>
    <xdr:cxnSp macro="">
      <xdr:nvCxnSpPr>
        <xdr:cNvPr id="67" name="直線コネクタ 66"/>
        <xdr:cNvCxnSpPr/>
      </xdr:nvCxnSpPr>
      <xdr:spPr>
        <a:xfrm>
          <a:off x="3098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20320</xdr:rowOff>
    </xdr:to>
    <xdr:cxnSp macro="">
      <xdr:nvCxnSpPr>
        <xdr:cNvPr id="70" name="直線コネクタ 69"/>
        <xdr:cNvCxnSpPr/>
      </xdr:nvCxnSpPr>
      <xdr:spPr>
        <a:xfrm flipV="1">
          <a:off x="2209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73660</xdr:rowOff>
    </xdr:to>
    <xdr:cxnSp macro="">
      <xdr:nvCxnSpPr>
        <xdr:cNvPr id="73" name="直線コネクタ 72"/>
        <xdr:cNvCxnSpPr/>
      </xdr:nvCxnSpPr>
      <xdr:spPr>
        <a:xfrm flipV="1">
          <a:off x="1320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5" name="円/楕円 84"/>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6" name="テキスト ボックス 85"/>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7" name="円/楕円 86"/>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43197</xdr:rowOff>
    </xdr:from>
    <xdr:ext cx="762000" cy="259045"/>
    <xdr:sp macro="" textlink="">
      <xdr:nvSpPr>
        <xdr:cNvPr id="88" name="テキスト ボックス 87"/>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89" name="円/楕円 88"/>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81297</xdr:rowOff>
    </xdr:from>
    <xdr:ext cx="762000" cy="259045"/>
    <xdr:sp macro="" textlink="">
      <xdr:nvSpPr>
        <xdr:cNvPr id="90" name="テキスト ボックス 89"/>
        <xdr:cNvSpPr txBox="1"/>
      </xdr:nvSpPr>
      <xdr:spPr>
        <a:xfrm>
          <a:off x="1828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1" name="円/楕円 90"/>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2" name="テキスト ボックス 91"/>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特に、平成２４年度以降は一般廃棄物の収集・処理業務の民間委託、平成２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年度は各種施設等の光熱水費</a:t>
          </a:r>
          <a:r>
            <a:rPr lang="ja-JP" altLang="en-US" sz="1100" b="0" i="0" baseline="0">
              <a:solidFill>
                <a:schemeClr val="dk1"/>
              </a:solidFill>
              <a:effectLst/>
              <a:latin typeface="+mn-lt"/>
              <a:ea typeface="+mn-ea"/>
              <a:cs typeface="+mn-cs"/>
            </a:rPr>
            <a:t>や総合行政システムのクラウド化に伴う利用料</a:t>
          </a:r>
          <a:r>
            <a:rPr lang="ja-JP" altLang="ja-JP" sz="1100" b="0" i="0" baseline="0">
              <a:solidFill>
                <a:schemeClr val="dk1"/>
              </a:solidFill>
              <a:effectLst/>
              <a:latin typeface="+mn-lt"/>
              <a:ea typeface="+mn-ea"/>
              <a:cs typeface="+mn-cs"/>
            </a:rPr>
            <a:t>の増などにより、比率が上昇しています。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今後においても、「第５次行政改革」に基づいた業務の民間委託の推進、個別事務・事業の精査を進め、経費の抑制に努めていきます。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20</xdr:row>
      <xdr:rowOff>12700</xdr:rowOff>
    </xdr:to>
    <xdr:cxnSp macro="">
      <xdr:nvCxnSpPr>
        <xdr:cNvPr id="127" name="直線コネクタ 126"/>
        <xdr:cNvCxnSpPr/>
      </xdr:nvCxnSpPr>
      <xdr:spPr>
        <a:xfrm>
          <a:off x="15671800" y="32348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148771</xdr:rowOff>
    </xdr:to>
    <xdr:cxnSp macro="">
      <xdr:nvCxnSpPr>
        <xdr:cNvPr id="130" name="直線コネクタ 129"/>
        <xdr:cNvCxnSpPr/>
      </xdr:nvCxnSpPr>
      <xdr:spPr>
        <a:xfrm>
          <a:off x="14782800" y="3147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18</xdr:row>
      <xdr:rowOff>61686</xdr:rowOff>
    </xdr:to>
    <xdr:cxnSp macro="">
      <xdr:nvCxnSpPr>
        <xdr:cNvPr id="133" name="直線コネクタ 132"/>
        <xdr:cNvCxnSpPr/>
      </xdr:nvCxnSpPr>
      <xdr:spPr>
        <a:xfrm>
          <a:off x="13893800" y="28103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67129</xdr:rowOff>
    </xdr:to>
    <xdr:cxnSp macro="">
      <xdr:nvCxnSpPr>
        <xdr:cNvPr id="136" name="直線コネクタ 135"/>
        <xdr:cNvCxnSpPr/>
      </xdr:nvCxnSpPr>
      <xdr:spPr>
        <a:xfrm>
          <a:off x="13004800" y="2788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6" name="円/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48" name="円/楕円 147"/>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49" name="テキスト ボックス 148"/>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0" name="円/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2" name="円/楕円 151"/>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3" name="テキスト ボックス 152"/>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4" name="円/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5" name="テキスト ボックス 154"/>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扶助費に係る経常収支比率は、類似団体と比較すると低くなっていますが、年々増加傾向にあります。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主な増の要因としては、障がい者総合支援給付事業費などの増となっており、今後においても、上昇傾向に歯止めをかけるよう努めるとともに、制度の適正化を図ります。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107950</xdr:rowOff>
    </xdr:to>
    <xdr:cxnSp macro="">
      <xdr:nvCxnSpPr>
        <xdr:cNvPr id="188" name="直線コネクタ 187"/>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91" name="直線コネクタ 190"/>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4" name="直線コネクタ 193"/>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88900</xdr:rowOff>
    </xdr:to>
    <xdr:cxnSp macro="">
      <xdr:nvCxnSpPr>
        <xdr:cNvPr id="197" name="直線コネクタ 196"/>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7" name="円/楕円 206"/>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8"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9" name="円/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1" name="円/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3" name="円/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5" name="円/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58420</xdr:rowOff>
    </xdr:to>
    <xdr:cxnSp macro="">
      <xdr:nvCxnSpPr>
        <xdr:cNvPr id="249" name="直線コネクタ 248"/>
        <xdr:cNvCxnSpPr/>
      </xdr:nvCxnSpPr>
      <xdr:spPr>
        <a:xfrm flipV="1">
          <a:off x="15671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58420</xdr:rowOff>
    </xdr:to>
    <xdr:cxnSp macro="">
      <xdr:nvCxnSpPr>
        <xdr:cNvPr id="252" name="直線コネクタ 251"/>
        <xdr:cNvCxnSpPr/>
      </xdr:nvCxnSpPr>
      <xdr:spPr>
        <a:xfrm>
          <a:off x="14782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56</xdr:row>
      <xdr:rowOff>35560</xdr:rowOff>
    </xdr:to>
    <xdr:cxnSp macro="">
      <xdr:nvCxnSpPr>
        <xdr:cNvPr id="255" name="直線コネクタ 254"/>
        <xdr:cNvCxnSpPr/>
      </xdr:nvCxnSpPr>
      <xdr:spPr>
        <a:xfrm>
          <a:off x="13893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146050</xdr:rowOff>
    </xdr:to>
    <xdr:cxnSp macro="">
      <xdr:nvCxnSpPr>
        <xdr:cNvPr id="258" name="直線コネクタ 257"/>
        <xdr:cNvCxnSpPr/>
      </xdr:nvCxnSpPr>
      <xdr:spPr>
        <a:xfrm flipV="1">
          <a:off x="13004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8" name="円/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70" name="円/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2" name="円/楕円 27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3" name="テキスト ボックス 27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4" name="円/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6" name="円/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類似団体平均と比較すると、補助費等に係る経常収支比率は高くなっています。主な要因としては、医師不足等に対する病院事業会計への補助や水道事業会計における辺地債償還金分の補助</a:t>
          </a:r>
          <a:r>
            <a:rPr lang="ja-JP" altLang="en-US" sz="1100" b="0" i="0" baseline="0">
              <a:solidFill>
                <a:schemeClr val="dk1"/>
              </a:solidFill>
              <a:effectLst/>
              <a:latin typeface="+mn-lt"/>
              <a:ea typeface="+mn-ea"/>
              <a:cs typeface="+mn-cs"/>
            </a:rPr>
            <a:t>、消防組合の救急無線のデジタル化に対する補助</a:t>
          </a:r>
          <a:r>
            <a:rPr lang="ja-JP" altLang="ja-JP" sz="1100" b="0" i="0" baseline="0">
              <a:solidFill>
                <a:schemeClr val="dk1"/>
              </a:solidFill>
              <a:effectLst/>
              <a:latin typeface="+mn-lt"/>
              <a:ea typeface="+mn-ea"/>
              <a:cs typeface="+mn-cs"/>
            </a:rPr>
            <a:t>等によるものとなっています。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今後も「第５次行政改革」に基づき、補助負担金等の適正化に努めます。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22225</xdr:rowOff>
    </xdr:from>
    <xdr:to>
      <xdr:col>24</xdr:col>
      <xdr:colOff>31750</xdr:colOff>
      <xdr:row>38</xdr:row>
      <xdr:rowOff>22225</xdr:rowOff>
    </xdr:to>
    <xdr:cxnSp macro="">
      <xdr:nvCxnSpPr>
        <xdr:cNvPr id="314" name="直線コネクタ 313"/>
        <xdr:cNvCxnSpPr/>
      </xdr:nvCxnSpPr>
      <xdr:spPr>
        <a:xfrm>
          <a:off x="15671800" y="63658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22225</xdr:rowOff>
    </xdr:from>
    <xdr:to>
      <xdr:col>22</xdr:col>
      <xdr:colOff>565150</xdr:colOff>
      <xdr:row>37</xdr:row>
      <xdr:rowOff>60325</xdr:rowOff>
    </xdr:to>
    <xdr:cxnSp macro="">
      <xdr:nvCxnSpPr>
        <xdr:cNvPr id="317" name="直線コネクタ 316"/>
        <xdr:cNvCxnSpPr/>
      </xdr:nvCxnSpPr>
      <xdr:spPr>
        <a:xfrm flipV="1">
          <a:off x="14782800" y="6365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60325</xdr:rowOff>
    </xdr:from>
    <xdr:to>
      <xdr:col>21</xdr:col>
      <xdr:colOff>361950</xdr:colOff>
      <xdr:row>37</xdr:row>
      <xdr:rowOff>146050</xdr:rowOff>
    </xdr:to>
    <xdr:cxnSp macro="">
      <xdr:nvCxnSpPr>
        <xdr:cNvPr id="320" name="直線コネクタ 319"/>
        <xdr:cNvCxnSpPr/>
      </xdr:nvCxnSpPr>
      <xdr:spPr>
        <a:xfrm flipV="1">
          <a:off x="13893800" y="64039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146050</xdr:rowOff>
    </xdr:from>
    <xdr:to>
      <xdr:col>20</xdr:col>
      <xdr:colOff>158750</xdr:colOff>
      <xdr:row>38</xdr:row>
      <xdr:rowOff>88900</xdr:rowOff>
    </xdr:to>
    <xdr:cxnSp macro="">
      <xdr:nvCxnSpPr>
        <xdr:cNvPr id="323" name="直線コネクタ 322"/>
        <xdr:cNvCxnSpPr/>
      </xdr:nvCxnSpPr>
      <xdr:spPr>
        <a:xfrm flipV="1">
          <a:off x="13004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142875</xdr:rowOff>
    </xdr:from>
    <xdr:to>
      <xdr:col>24</xdr:col>
      <xdr:colOff>82550</xdr:colOff>
      <xdr:row>38</xdr:row>
      <xdr:rowOff>73025</xdr:rowOff>
    </xdr:to>
    <xdr:sp macro="" textlink="">
      <xdr:nvSpPr>
        <xdr:cNvPr id="333" name="円/楕円 332"/>
        <xdr:cNvSpPr/>
      </xdr:nvSpPr>
      <xdr:spPr>
        <a:xfrm>
          <a:off x="164592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114952</xdr:rowOff>
    </xdr:from>
    <xdr:ext cx="762000" cy="259045"/>
    <xdr:sp macro="" textlink="">
      <xdr:nvSpPr>
        <xdr:cNvPr id="334" name="補助費等該当値テキスト"/>
        <xdr:cNvSpPr txBox="1"/>
      </xdr:nvSpPr>
      <xdr:spPr>
        <a:xfrm>
          <a:off x="165989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142875</xdr:rowOff>
    </xdr:from>
    <xdr:to>
      <xdr:col>22</xdr:col>
      <xdr:colOff>615950</xdr:colOff>
      <xdr:row>37</xdr:row>
      <xdr:rowOff>73025</xdr:rowOff>
    </xdr:to>
    <xdr:sp macro="" textlink="">
      <xdr:nvSpPr>
        <xdr:cNvPr id="335" name="円/楕円 334"/>
        <xdr:cNvSpPr/>
      </xdr:nvSpPr>
      <xdr:spPr>
        <a:xfrm>
          <a:off x="15621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57802</xdr:rowOff>
    </xdr:from>
    <xdr:ext cx="736600" cy="259045"/>
    <xdr:sp macro="" textlink="">
      <xdr:nvSpPr>
        <xdr:cNvPr id="336" name="テキスト ボックス 335"/>
        <xdr:cNvSpPr txBox="1"/>
      </xdr:nvSpPr>
      <xdr:spPr>
        <a:xfrm>
          <a:off x="15290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xdr:rowOff>
    </xdr:from>
    <xdr:to>
      <xdr:col>21</xdr:col>
      <xdr:colOff>412750</xdr:colOff>
      <xdr:row>37</xdr:row>
      <xdr:rowOff>111125</xdr:rowOff>
    </xdr:to>
    <xdr:sp macro="" textlink="">
      <xdr:nvSpPr>
        <xdr:cNvPr id="337" name="円/楕円 336"/>
        <xdr:cNvSpPr/>
      </xdr:nvSpPr>
      <xdr:spPr>
        <a:xfrm>
          <a:off x="14732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95902</xdr:rowOff>
    </xdr:from>
    <xdr:ext cx="762000" cy="259045"/>
    <xdr:sp macro="" textlink="">
      <xdr:nvSpPr>
        <xdr:cNvPr id="338" name="テキスト ボックス 337"/>
        <xdr:cNvSpPr txBox="1"/>
      </xdr:nvSpPr>
      <xdr:spPr>
        <a:xfrm>
          <a:off x="14401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39" name="円/楕円 338"/>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40" name="テキスト ボックス 339"/>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41" name="円/楕円 340"/>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2" name="テキスト ボックス 341"/>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類似団体平均と比較すると、公債費に係る経常収支比率は若干低くなっていますが、</a:t>
          </a:r>
          <a:r>
            <a:rPr lang="ja-JP" altLang="en-US" sz="1100" b="0" i="0" baseline="0">
              <a:solidFill>
                <a:schemeClr val="dk1"/>
              </a:solidFill>
              <a:effectLst/>
              <a:latin typeface="+mn-lt"/>
              <a:ea typeface="+mn-ea"/>
              <a:cs typeface="+mn-cs"/>
            </a:rPr>
            <a:t>中長期的な財政収支試算を基に、引き続き、</a:t>
          </a:r>
          <a:r>
            <a:rPr lang="ja-JP" altLang="ja-JP" sz="1100" b="0" i="0" baseline="0">
              <a:solidFill>
                <a:schemeClr val="dk1"/>
              </a:solidFill>
              <a:effectLst/>
              <a:latin typeface="+mn-lt"/>
              <a:ea typeface="+mn-ea"/>
              <a:cs typeface="+mn-cs"/>
            </a:rPr>
            <a:t>計画的な事業展開</a:t>
          </a:r>
          <a:r>
            <a:rPr lang="ja-JP" altLang="en-US" sz="1100" b="0" i="0" baseline="0">
              <a:solidFill>
                <a:schemeClr val="dk1"/>
              </a:solidFill>
              <a:effectLst/>
              <a:latin typeface="+mn-lt"/>
              <a:ea typeface="+mn-ea"/>
              <a:cs typeface="+mn-cs"/>
            </a:rPr>
            <a:t>を進め</a:t>
          </a:r>
          <a:r>
            <a:rPr lang="ja-JP" altLang="ja-JP" sz="1100" b="0" i="0" baseline="0">
              <a:solidFill>
                <a:schemeClr val="dk1"/>
              </a:solidFill>
              <a:effectLst/>
              <a:latin typeface="+mn-lt"/>
              <a:ea typeface="+mn-ea"/>
              <a:cs typeface="+mn-cs"/>
            </a:rPr>
            <a:t>、公債費負担の平準化を</a:t>
          </a:r>
          <a:r>
            <a:rPr lang="ja-JP" altLang="en-US" sz="1100" b="0" i="0" baseline="0">
              <a:solidFill>
                <a:schemeClr val="dk1"/>
              </a:solidFill>
              <a:effectLst/>
              <a:latin typeface="+mn-lt"/>
              <a:ea typeface="+mn-ea"/>
              <a:cs typeface="+mn-cs"/>
            </a:rPr>
            <a:t>図ります</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6986</xdr:rowOff>
    </xdr:from>
    <xdr:to>
      <xdr:col>7</xdr:col>
      <xdr:colOff>15875</xdr:colOff>
      <xdr:row>77</xdr:row>
      <xdr:rowOff>29845</xdr:rowOff>
    </xdr:to>
    <xdr:cxnSp macro="">
      <xdr:nvCxnSpPr>
        <xdr:cNvPr id="371" name="直線コネクタ 370"/>
        <xdr:cNvCxnSpPr/>
      </xdr:nvCxnSpPr>
      <xdr:spPr>
        <a:xfrm flipV="1">
          <a:off x="3987800" y="132086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29845</xdr:rowOff>
    </xdr:from>
    <xdr:to>
      <xdr:col>5</xdr:col>
      <xdr:colOff>549275</xdr:colOff>
      <xdr:row>77</xdr:row>
      <xdr:rowOff>86995</xdr:rowOff>
    </xdr:to>
    <xdr:cxnSp macro="">
      <xdr:nvCxnSpPr>
        <xdr:cNvPr id="374" name="直線コネクタ 373"/>
        <xdr:cNvCxnSpPr/>
      </xdr:nvCxnSpPr>
      <xdr:spPr>
        <a:xfrm flipV="1">
          <a:off x="3098800" y="132314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86995</xdr:rowOff>
    </xdr:from>
    <xdr:to>
      <xdr:col>4</xdr:col>
      <xdr:colOff>346075</xdr:colOff>
      <xdr:row>77</xdr:row>
      <xdr:rowOff>132714</xdr:rowOff>
    </xdr:to>
    <xdr:cxnSp macro="">
      <xdr:nvCxnSpPr>
        <xdr:cNvPr id="377" name="直線コネクタ 376"/>
        <xdr:cNvCxnSpPr/>
      </xdr:nvCxnSpPr>
      <xdr:spPr>
        <a:xfrm flipV="1">
          <a:off x="2209800" y="132886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86995</xdr:rowOff>
    </xdr:from>
    <xdr:to>
      <xdr:col>3</xdr:col>
      <xdr:colOff>142875</xdr:colOff>
      <xdr:row>77</xdr:row>
      <xdr:rowOff>132714</xdr:rowOff>
    </xdr:to>
    <xdr:cxnSp macro="">
      <xdr:nvCxnSpPr>
        <xdr:cNvPr id="380" name="直線コネクタ 379"/>
        <xdr:cNvCxnSpPr/>
      </xdr:nvCxnSpPr>
      <xdr:spPr>
        <a:xfrm>
          <a:off x="1320800" y="132886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127636</xdr:rowOff>
    </xdr:from>
    <xdr:to>
      <xdr:col>7</xdr:col>
      <xdr:colOff>66675</xdr:colOff>
      <xdr:row>77</xdr:row>
      <xdr:rowOff>57786</xdr:rowOff>
    </xdr:to>
    <xdr:sp macro="" textlink="">
      <xdr:nvSpPr>
        <xdr:cNvPr id="390" name="円/楕円 389"/>
        <xdr:cNvSpPr/>
      </xdr:nvSpPr>
      <xdr:spPr>
        <a:xfrm>
          <a:off x="4775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144163</xdr:rowOff>
    </xdr:from>
    <xdr:ext cx="762000" cy="259045"/>
    <xdr:sp macro="" textlink="">
      <xdr:nvSpPr>
        <xdr:cNvPr id="391" name="公債費該当値テキスト"/>
        <xdr:cNvSpPr txBox="1"/>
      </xdr:nvSpPr>
      <xdr:spPr>
        <a:xfrm>
          <a:off x="4914900" y="130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150495</xdr:rowOff>
    </xdr:from>
    <xdr:to>
      <xdr:col>5</xdr:col>
      <xdr:colOff>600075</xdr:colOff>
      <xdr:row>77</xdr:row>
      <xdr:rowOff>80645</xdr:rowOff>
    </xdr:to>
    <xdr:sp macro="" textlink="">
      <xdr:nvSpPr>
        <xdr:cNvPr id="392" name="円/楕円 391"/>
        <xdr:cNvSpPr/>
      </xdr:nvSpPr>
      <xdr:spPr>
        <a:xfrm>
          <a:off x="3937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90822</xdr:rowOff>
    </xdr:from>
    <xdr:ext cx="736600" cy="259045"/>
    <xdr:sp macro="" textlink="">
      <xdr:nvSpPr>
        <xdr:cNvPr id="393" name="テキスト ボックス 392"/>
        <xdr:cNvSpPr txBox="1"/>
      </xdr:nvSpPr>
      <xdr:spPr>
        <a:xfrm>
          <a:off x="3606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36195</xdr:rowOff>
    </xdr:from>
    <xdr:to>
      <xdr:col>4</xdr:col>
      <xdr:colOff>396875</xdr:colOff>
      <xdr:row>77</xdr:row>
      <xdr:rowOff>137795</xdr:rowOff>
    </xdr:to>
    <xdr:sp macro="" textlink="">
      <xdr:nvSpPr>
        <xdr:cNvPr id="394" name="円/楕円 393"/>
        <xdr:cNvSpPr/>
      </xdr:nvSpPr>
      <xdr:spPr>
        <a:xfrm>
          <a:off x="3048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147972</xdr:rowOff>
    </xdr:from>
    <xdr:ext cx="762000" cy="259045"/>
    <xdr:sp macro="" textlink="">
      <xdr:nvSpPr>
        <xdr:cNvPr id="395" name="テキスト ボックス 394"/>
        <xdr:cNvSpPr txBox="1"/>
      </xdr:nvSpPr>
      <xdr:spPr>
        <a:xfrm>
          <a:off x="2717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81914</xdr:rowOff>
    </xdr:from>
    <xdr:to>
      <xdr:col>3</xdr:col>
      <xdr:colOff>193675</xdr:colOff>
      <xdr:row>78</xdr:row>
      <xdr:rowOff>12064</xdr:rowOff>
    </xdr:to>
    <xdr:sp macro="" textlink="">
      <xdr:nvSpPr>
        <xdr:cNvPr id="396" name="円/楕円 395"/>
        <xdr:cNvSpPr/>
      </xdr:nvSpPr>
      <xdr:spPr>
        <a:xfrm>
          <a:off x="2159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22241</xdr:rowOff>
    </xdr:from>
    <xdr:ext cx="762000" cy="259045"/>
    <xdr:sp macro="" textlink="">
      <xdr:nvSpPr>
        <xdr:cNvPr id="397" name="テキスト ボックス 396"/>
        <xdr:cNvSpPr txBox="1"/>
      </xdr:nvSpPr>
      <xdr:spPr>
        <a:xfrm>
          <a:off x="1828800" y="130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36195</xdr:rowOff>
    </xdr:from>
    <xdr:to>
      <xdr:col>1</xdr:col>
      <xdr:colOff>676275</xdr:colOff>
      <xdr:row>77</xdr:row>
      <xdr:rowOff>137795</xdr:rowOff>
    </xdr:to>
    <xdr:sp macro="" textlink="">
      <xdr:nvSpPr>
        <xdr:cNvPr id="398" name="円/楕円 397"/>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147972</xdr:rowOff>
    </xdr:from>
    <xdr:ext cx="762000" cy="259045"/>
    <xdr:sp macro="" textlink="">
      <xdr:nvSpPr>
        <xdr:cNvPr id="399" name="テキスト ボックス 398"/>
        <xdr:cNvSpPr txBox="1"/>
      </xdr:nvSpPr>
      <xdr:spPr>
        <a:xfrm>
          <a:off x="939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病院事業会計や水道事業会計への補助金等により、類似団体平均を上回っています。今後も引き続き、「第５次行政改革」の推進などにより義務的経費の抑制に努め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xdr:rowOff>
    </xdr:from>
    <xdr:to>
      <xdr:col>24</xdr:col>
      <xdr:colOff>31750</xdr:colOff>
      <xdr:row>79</xdr:row>
      <xdr:rowOff>1270</xdr:rowOff>
    </xdr:to>
    <xdr:cxnSp macro="">
      <xdr:nvCxnSpPr>
        <xdr:cNvPr id="430" name="直線コネクタ 429"/>
        <xdr:cNvCxnSpPr/>
      </xdr:nvCxnSpPr>
      <xdr:spPr>
        <a:xfrm>
          <a:off x="15671800" y="1338122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8128</xdr:rowOff>
    </xdr:to>
    <xdr:cxnSp macro="">
      <xdr:nvCxnSpPr>
        <xdr:cNvPr id="433" name="直線コネクタ 432"/>
        <xdr:cNvCxnSpPr/>
      </xdr:nvCxnSpPr>
      <xdr:spPr>
        <a:xfrm>
          <a:off x="14782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138430</xdr:rowOff>
    </xdr:to>
    <xdr:cxnSp macro="">
      <xdr:nvCxnSpPr>
        <xdr:cNvPr id="436" name="直線コネクタ 435"/>
        <xdr:cNvCxnSpPr/>
      </xdr:nvCxnSpPr>
      <xdr:spPr>
        <a:xfrm>
          <a:off x="13893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97282</xdr:rowOff>
    </xdr:to>
    <xdr:cxnSp macro="">
      <xdr:nvCxnSpPr>
        <xdr:cNvPr id="439" name="直線コネクタ 438"/>
        <xdr:cNvCxnSpPr/>
      </xdr:nvCxnSpPr>
      <xdr:spPr>
        <a:xfrm flipV="1">
          <a:off x="13004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9" name="円/楕円 448"/>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50"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51" name="円/楕円 450"/>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43705</xdr:rowOff>
    </xdr:from>
    <xdr:ext cx="736600" cy="259045"/>
    <xdr:sp macro="" textlink="">
      <xdr:nvSpPr>
        <xdr:cNvPr id="452" name="テキスト ボックス 451"/>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3" name="円/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5" name="円/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7" name="円/楕円 456"/>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8" name="テキスト ボックス 45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北海道斜里町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112740</xdr:rowOff>
    </xdr:from>
    <xdr:to>
      <xdr:col>4</xdr:col>
      <xdr:colOff>1117600</xdr:colOff>
      <xdr:row>16</xdr:row>
      <xdr:rowOff>28288</xdr:rowOff>
    </xdr:to>
    <xdr:cxnSp macro="">
      <xdr:nvCxnSpPr>
        <xdr:cNvPr id="52" name="直線コネクタ 51"/>
        <xdr:cNvCxnSpPr/>
      </xdr:nvCxnSpPr>
      <xdr:spPr bwMode="auto">
        <a:xfrm flipV="1">
          <a:off x="5003800" y="2732115"/>
          <a:ext cx="6477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149337</xdr:rowOff>
    </xdr:from>
    <xdr:to>
      <xdr:col>4</xdr:col>
      <xdr:colOff>469900</xdr:colOff>
      <xdr:row>16</xdr:row>
      <xdr:rowOff>28288</xdr:rowOff>
    </xdr:to>
    <xdr:cxnSp macro="">
      <xdr:nvCxnSpPr>
        <xdr:cNvPr id="55" name="直線コネクタ 54"/>
        <xdr:cNvCxnSpPr/>
      </xdr:nvCxnSpPr>
      <xdr:spPr bwMode="auto">
        <a:xfrm>
          <a:off x="4305300" y="2768712"/>
          <a:ext cx="698500" cy="5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120458</xdr:rowOff>
    </xdr:from>
    <xdr:to>
      <xdr:col>3</xdr:col>
      <xdr:colOff>904875</xdr:colOff>
      <xdr:row>15</xdr:row>
      <xdr:rowOff>149337</xdr:rowOff>
    </xdr:to>
    <xdr:cxnSp macro="">
      <xdr:nvCxnSpPr>
        <xdr:cNvPr id="58" name="直線コネクタ 57"/>
        <xdr:cNvCxnSpPr/>
      </xdr:nvCxnSpPr>
      <xdr:spPr bwMode="auto">
        <a:xfrm>
          <a:off x="3606800" y="2739833"/>
          <a:ext cx="698500" cy="2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120316</xdr:rowOff>
    </xdr:from>
    <xdr:to>
      <xdr:col>3</xdr:col>
      <xdr:colOff>206375</xdr:colOff>
      <xdr:row>15</xdr:row>
      <xdr:rowOff>120458</xdr:rowOff>
    </xdr:to>
    <xdr:cxnSp macro="">
      <xdr:nvCxnSpPr>
        <xdr:cNvPr id="61" name="直線コネクタ 60"/>
        <xdr:cNvCxnSpPr/>
      </xdr:nvCxnSpPr>
      <xdr:spPr bwMode="auto">
        <a:xfrm>
          <a:off x="2908300" y="2739691"/>
          <a:ext cx="698500" cy="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61940</xdr:rowOff>
    </xdr:from>
    <xdr:to>
      <xdr:col>5</xdr:col>
      <xdr:colOff>34925</xdr:colOff>
      <xdr:row>15</xdr:row>
      <xdr:rowOff>163540</xdr:rowOff>
    </xdr:to>
    <xdr:sp macro="" textlink="">
      <xdr:nvSpPr>
        <xdr:cNvPr id="71" name="円/楕円 70"/>
        <xdr:cNvSpPr/>
      </xdr:nvSpPr>
      <xdr:spPr bwMode="auto">
        <a:xfrm>
          <a:off x="5600700" y="268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78467</xdr:rowOff>
    </xdr:from>
    <xdr:ext cx="762000" cy="259045"/>
    <xdr:sp macro="" textlink="">
      <xdr:nvSpPr>
        <xdr:cNvPr id="72" name="人口1人当たり決算額の推移該当値テキスト130"/>
        <xdr:cNvSpPr txBox="1"/>
      </xdr:nvSpPr>
      <xdr:spPr>
        <a:xfrm>
          <a:off x="5740400" y="252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148938</xdr:rowOff>
    </xdr:from>
    <xdr:to>
      <xdr:col>4</xdr:col>
      <xdr:colOff>520700</xdr:colOff>
      <xdr:row>16</xdr:row>
      <xdr:rowOff>79088</xdr:rowOff>
    </xdr:to>
    <xdr:sp macro="" textlink="">
      <xdr:nvSpPr>
        <xdr:cNvPr id="73" name="円/楕円 72"/>
        <xdr:cNvSpPr/>
      </xdr:nvSpPr>
      <xdr:spPr bwMode="auto">
        <a:xfrm>
          <a:off x="4953000" y="27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89265</xdr:rowOff>
    </xdr:from>
    <xdr:ext cx="736600" cy="259045"/>
    <xdr:sp macro="" textlink="">
      <xdr:nvSpPr>
        <xdr:cNvPr id="74" name="テキスト ボックス 73"/>
        <xdr:cNvSpPr txBox="1"/>
      </xdr:nvSpPr>
      <xdr:spPr>
        <a:xfrm>
          <a:off x="4622800" y="253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98537</xdr:rowOff>
    </xdr:from>
    <xdr:to>
      <xdr:col>3</xdr:col>
      <xdr:colOff>955675</xdr:colOff>
      <xdr:row>16</xdr:row>
      <xdr:rowOff>28687</xdr:rowOff>
    </xdr:to>
    <xdr:sp macro="" textlink="">
      <xdr:nvSpPr>
        <xdr:cNvPr id="75" name="円/楕円 74"/>
        <xdr:cNvSpPr/>
      </xdr:nvSpPr>
      <xdr:spPr bwMode="auto">
        <a:xfrm>
          <a:off x="4254500" y="271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38864</xdr:rowOff>
    </xdr:from>
    <xdr:ext cx="762000" cy="259045"/>
    <xdr:sp macro="" textlink="">
      <xdr:nvSpPr>
        <xdr:cNvPr id="76" name="テキスト ボックス 75"/>
        <xdr:cNvSpPr txBox="1"/>
      </xdr:nvSpPr>
      <xdr:spPr>
        <a:xfrm>
          <a:off x="3924300" y="248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69658</xdr:rowOff>
    </xdr:from>
    <xdr:to>
      <xdr:col>3</xdr:col>
      <xdr:colOff>257175</xdr:colOff>
      <xdr:row>15</xdr:row>
      <xdr:rowOff>171258</xdr:rowOff>
    </xdr:to>
    <xdr:sp macro="" textlink="">
      <xdr:nvSpPr>
        <xdr:cNvPr id="77" name="円/楕円 76"/>
        <xdr:cNvSpPr/>
      </xdr:nvSpPr>
      <xdr:spPr bwMode="auto">
        <a:xfrm>
          <a:off x="3556000" y="268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9985</xdr:rowOff>
    </xdr:from>
    <xdr:ext cx="762000" cy="259045"/>
    <xdr:sp macro="" textlink="">
      <xdr:nvSpPr>
        <xdr:cNvPr id="78" name="テキスト ボックス 77"/>
        <xdr:cNvSpPr txBox="1"/>
      </xdr:nvSpPr>
      <xdr:spPr>
        <a:xfrm>
          <a:off x="3225800" y="2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69516</xdr:rowOff>
    </xdr:from>
    <xdr:to>
      <xdr:col>2</xdr:col>
      <xdr:colOff>692150</xdr:colOff>
      <xdr:row>15</xdr:row>
      <xdr:rowOff>171116</xdr:rowOff>
    </xdr:to>
    <xdr:sp macro="" textlink="">
      <xdr:nvSpPr>
        <xdr:cNvPr id="79" name="円/楕円 78"/>
        <xdr:cNvSpPr/>
      </xdr:nvSpPr>
      <xdr:spPr bwMode="auto">
        <a:xfrm>
          <a:off x="2857500" y="268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9843</xdr:rowOff>
    </xdr:from>
    <xdr:ext cx="762000" cy="259045"/>
    <xdr:sp macro="" textlink="">
      <xdr:nvSpPr>
        <xdr:cNvPr id="80" name="テキスト ボックス 79"/>
        <xdr:cNvSpPr txBox="1"/>
      </xdr:nvSpPr>
      <xdr:spPr>
        <a:xfrm>
          <a:off x="2527300" y="245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269113</xdr:rowOff>
    </xdr:from>
    <xdr:to>
      <xdr:col>4</xdr:col>
      <xdr:colOff>1117600</xdr:colOff>
      <xdr:row>35</xdr:row>
      <xdr:rowOff>61754</xdr:rowOff>
    </xdr:to>
    <xdr:cxnSp macro="">
      <xdr:nvCxnSpPr>
        <xdr:cNvPr id="114" name="直線コネクタ 113"/>
        <xdr:cNvCxnSpPr/>
      </xdr:nvCxnSpPr>
      <xdr:spPr bwMode="auto">
        <a:xfrm>
          <a:off x="5003800" y="6536563"/>
          <a:ext cx="647700" cy="13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198571</xdr:rowOff>
    </xdr:from>
    <xdr:to>
      <xdr:col>4</xdr:col>
      <xdr:colOff>469900</xdr:colOff>
      <xdr:row>34</xdr:row>
      <xdr:rowOff>269113</xdr:rowOff>
    </xdr:to>
    <xdr:cxnSp macro="">
      <xdr:nvCxnSpPr>
        <xdr:cNvPr id="117" name="直線コネクタ 116"/>
        <xdr:cNvCxnSpPr/>
      </xdr:nvCxnSpPr>
      <xdr:spPr bwMode="auto">
        <a:xfrm>
          <a:off x="4305300" y="6466021"/>
          <a:ext cx="698500" cy="7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130543</xdr:rowOff>
    </xdr:from>
    <xdr:to>
      <xdr:col>3</xdr:col>
      <xdr:colOff>904875</xdr:colOff>
      <xdr:row>34</xdr:row>
      <xdr:rowOff>198571</xdr:rowOff>
    </xdr:to>
    <xdr:cxnSp macro="">
      <xdr:nvCxnSpPr>
        <xdr:cNvPr id="120" name="直線コネクタ 119"/>
        <xdr:cNvCxnSpPr/>
      </xdr:nvCxnSpPr>
      <xdr:spPr bwMode="auto">
        <a:xfrm>
          <a:off x="3606800" y="6397993"/>
          <a:ext cx="698500" cy="6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108217</xdr:rowOff>
    </xdr:from>
    <xdr:to>
      <xdr:col>3</xdr:col>
      <xdr:colOff>206375</xdr:colOff>
      <xdr:row>34</xdr:row>
      <xdr:rowOff>130543</xdr:rowOff>
    </xdr:to>
    <xdr:cxnSp macro="">
      <xdr:nvCxnSpPr>
        <xdr:cNvPr id="123" name="直線コネクタ 122"/>
        <xdr:cNvCxnSpPr/>
      </xdr:nvCxnSpPr>
      <xdr:spPr bwMode="auto">
        <a:xfrm>
          <a:off x="2908300" y="6375667"/>
          <a:ext cx="6985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10954</xdr:rowOff>
    </xdr:from>
    <xdr:to>
      <xdr:col>5</xdr:col>
      <xdr:colOff>34925</xdr:colOff>
      <xdr:row>35</xdr:row>
      <xdr:rowOff>112554</xdr:rowOff>
    </xdr:to>
    <xdr:sp macro="" textlink="">
      <xdr:nvSpPr>
        <xdr:cNvPr id="133" name="円/楕円 132"/>
        <xdr:cNvSpPr/>
      </xdr:nvSpPr>
      <xdr:spPr bwMode="auto">
        <a:xfrm>
          <a:off x="5600700" y="66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198931</xdr:rowOff>
    </xdr:from>
    <xdr:ext cx="762000" cy="259045"/>
    <xdr:sp macro="" textlink="">
      <xdr:nvSpPr>
        <xdr:cNvPr id="134" name="人口1人当たり決算額の推移該当値テキスト445"/>
        <xdr:cNvSpPr txBox="1"/>
      </xdr:nvSpPr>
      <xdr:spPr>
        <a:xfrm>
          <a:off x="5740400" y="64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218313</xdr:rowOff>
    </xdr:from>
    <xdr:to>
      <xdr:col>4</xdr:col>
      <xdr:colOff>520700</xdr:colOff>
      <xdr:row>34</xdr:row>
      <xdr:rowOff>319913</xdr:rowOff>
    </xdr:to>
    <xdr:sp macro="" textlink="">
      <xdr:nvSpPr>
        <xdr:cNvPr id="135" name="円/楕円 134"/>
        <xdr:cNvSpPr/>
      </xdr:nvSpPr>
      <xdr:spPr bwMode="auto">
        <a:xfrm>
          <a:off x="4953000" y="64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330090</xdr:rowOff>
    </xdr:from>
    <xdr:ext cx="736600" cy="259045"/>
    <xdr:sp macro="" textlink="">
      <xdr:nvSpPr>
        <xdr:cNvPr id="136" name="テキスト ボックス 135"/>
        <xdr:cNvSpPr txBox="1"/>
      </xdr:nvSpPr>
      <xdr:spPr>
        <a:xfrm>
          <a:off x="4622800" y="62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147771</xdr:rowOff>
    </xdr:from>
    <xdr:to>
      <xdr:col>3</xdr:col>
      <xdr:colOff>955675</xdr:colOff>
      <xdr:row>34</xdr:row>
      <xdr:rowOff>249371</xdr:rowOff>
    </xdr:to>
    <xdr:sp macro="" textlink="">
      <xdr:nvSpPr>
        <xdr:cNvPr id="137" name="円/楕円 136"/>
        <xdr:cNvSpPr/>
      </xdr:nvSpPr>
      <xdr:spPr bwMode="auto">
        <a:xfrm>
          <a:off x="4254500" y="641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259548</xdr:rowOff>
    </xdr:from>
    <xdr:ext cx="762000" cy="259045"/>
    <xdr:sp macro="" textlink="">
      <xdr:nvSpPr>
        <xdr:cNvPr id="138" name="テキスト ボックス 137"/>
        <xdr:cNvSpPr txBox="1"/>
      </xdr:nvSpPr>
      <xdr:spPr>
        <a:xfrm>
          <a:off x="3924300" y="618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79743</xdr:rowOff>
    </xdr:from>
    <xdr:to>
      <xdr:col>3</xdr:col>
      <xdr:colOff>257175</xdr:colOff>
      <xdr:row>34</xdr:row>
      <xdr:rowOff>181343</xdr:rowOff>
    </xdr:to>
    <xdr:sp macro="" textlink="">
      <xdr:nvSpPr>
        <xdr:cNvPr id="139" name="円/楕円 138"/>
        <xdr:cNvSpPr/>
      </xdr:nvSpPr>
      <xdr:spPr bwMode="auto">
        <a:xfrm>
          <a:off x="3556000" y="634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191520</xdr:rowOff>
    </xdr:from>
    <xdr:ext cx="762000" cy="259045"/>
    <xdr:sp macro="" textlink="">
      <xdr:nvSpPr>
        <xdr:cNvPr id="140" name="テキスト ボックス 139"/>
        <xdr:cNvSpPr txBox="1"/>
      </xdr:nvSpPr>
      <xdr:spPr>
        <a:xfrm>
          <a:off x="3225800" y="61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57417</xdr:rowOff>
    </xdr:from>
    <xdr:to>
      <xdr:col>2</xdr:col>
      <xdr:colOff>692150</xdr:colOff>
      <xdr:row>34</xdr:row>
      <xdr:rowOff>159017</xdr:rowOff>
    </xdr:to>
    <xdr:sp macro="" textlink="">
      <xdr:nvSpPr>
        <xdr:cNvPr id="141" name="円/楕円 140"/>
        <xdr:cNvSpPr/>
      </xdr:nvSpPr>
      <xdr:spPr bwMode="auto">
        <a:xfrm>
          <a:off x="2857500" y="6324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169194</xdr:rowOff>
    </xdr:from>
    <xdr:ext cx="762000" cy="259045"/>
    <xdr:sp macro="" textlink="">
      <xdr:nvSpPr>
        <xdr:cNvPr id="142" name="テキスト ボックス 141"/>
        <xdr:cNvSpPr txBox="1"/>
      </xdr:nvSpPr>
      <xdr:spPr>
        <a:xfrm>
          <a:off x="2527300" y="609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以降、取り崩しがなかったことから</a:t>
          </a:r>
          <a:r>
            <a:rPr lang="ja-JP" altLang="ja-JP" sz="1100">
              <a:solidFill>
                <a:schemeClr val="dk1"/>
              </a:solidFill>
              <a:effectLst/>
              <a:latin typeface="+mn-lt"/>
              <a:ea typeface="+mn-ea"/>
              <a:cs typeface="+mn-cs"/>
            </a:rPr>
            <a:t>、標準財政規模に占める割合は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％で推移していま</a:t>
          </a:r>
          <a:r>
            <a:rPr lang="ja-JP" altLang="en-US" sz="1100">
              <a:solidFill>
                <a:schemeClr val="dk1"/>
              </a:solidFill>
              <a:effectLst/>
              <a:latin typeface="+mn-lt"/>
              <a:ea typeface="+mn-ea"/>
              <a:cs typeface="+mn-cs"/>
            </a:rPr>
            <a:t>したが、平成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億円の取り崩しを行ったため、割合が下がっていま</a:t>
          </a:r>
          <a:r>
            <a:rPr lang="ja-JP" altLang="ja-JP" sz="1100">
              <a:solidFill>
                <a:schemeClr val="dk1"/>
              </a:solidFill>
              <a:effectLst/>
              <a:latin typeface="+mn-lt"/>
              <a:ea typeface="+mn-ea"/>
              <a:cs typeface="+mn-cs"/>
            </a:rPr>
            <a:t>す。</a:t>
          </a:r>
          <a:endParaRPr lang="ja-JP" altLang="ja-JP" sz="1400">
            <a:effectLst/>
          </a:endParaRPr>
        </a:p>
        <a:p>
          <a:r>
            <a:rPr lang="ja-JP" altLang="ja-JP" sz="1100">
              <a:solidFill>
                <a:schemeClr val="dk1"/>
              </a:solidFill>
              <a:effectLst/>
              <a:latin typeface="+mn-lt"/>
              <a:ea typeface="+mn-ea"/>
              <a:cs typeface="+mn-cs"/>
            </a:rPr>
            <a:t>　実質収支額は</a:t>
          </a:r>
          <a:r>
            <a:rPr lang="ja-JP" altLang="en-US" sz="1100">
              <a:solidFill>
                <a:schemeClr val="dk1"/>
              </a:solidFill>
              <a:effectLst/>
              <a:latin typeface="+mn-lt"/>
              <a:ea typeface="+mn-ea"/>
              <a:cs typeface="+mn-cs"/>
            </a:rPr>
            <a:t>例年</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億円前後の額となっており、実質収支比率は概ね</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％前後での推移となっています。</a:t>
          </a:r>
          <a:endParaRPr lang="ja-JP" altLang="ja-JP" sz="1400">
            <a:effectLst/>
          </a:endParaRPr>
        </a:p>
        <a:p>
          <a:r>
            <a:rPr lang="ja-JP" altLang="ja-JP" sz="1100">
              <a:solidFill>
                <a:schemeClr val="dk1"/>
              </a:solidFill>
              <a:effectLst/>
              <a:latin typeface="+mn-lt"/>
              <a:ea typeface="+mn-ea"/>
              <a:cs typeface="+mn-cs"/>
            </a:rPr>
            <a:t>　実質単年度収支については、平成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に引き続き赤</a:t>
          </a:r>
          <a:r>
            <a:rPr lang="ja-JP" altLang="ja-JP" sz="1100">
              <a:solidFill>
                <a:schemeClr val="dk1"/>
              </a:solidFill>
              <a:effectLst/>
              <a:latin typeface="+mn-lt"/>
              <a:ea typeface="+mn-ea"/>
              <a:cs typeface="+mn-cs"/>
            </a:rPr>
            <a:t>字での決算となっています。</a:t>
          </a:r>
          <a:endParaRPr lang="ja-JP" altLang="ja-JP" sz="1400">
            <a:effectLst/>
          </a:endParaRPr>
        </a:p>
        <a:p>
          <a:r>
            <a:rPr lang="ja-JP" altLang="ja-JP" sz="1100">
              <a:solidFill>
                <a:schemeClr val="dk1"/>
              </a:solidFill>
              <a:effectLst/>
              <a:latin typeface="+mn-lt"/>
              <a:ea typeface="+mn-ea"/>
              <a:cs typeface="+mn-cs"/>
            </a:rPr>
            <a:t>　今後についても、財政調整基金をはじめとする各種基金の運用による財政運営が求められるため、実質単年度収支が赤字となる見込みがあり、より一層の効率的な行財政運営が必要となっています。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当町における予算は、一般会計及び５特別会計並びに２事業会計の執行で、いずれの会計においても資金不足は発生していないため、黒字での決算状況となっており、連結実質赤字比率は算出されていません。</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万円の資金剰余額となっています。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また、水道事業会計及び病院事業会計の状況は、それぞれ水道事業が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百万円、病院事業会計が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百万円の資金剰余額となったため、資金不足額は算出されませんでした。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7,207</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2,757</a:t>
          </a:r>
          <a:r>
            <a:rPr lang="ja-JP" altLang="ja-JP" sz="1100">
              <a:solidFill>
                <a:schemeClr val="dk1"/>
              </a:solidFill>
              <a:effectLst/>
              <a:latin typeface="+mn-lt"/>
              <a:ea typeface="+mn-ea"/>
              <a:cs typeface="+mn-cs"/>
            </a:rPr>
            <a:t>万円と比較し、</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5,500</a:t>
          </a:r>
          <a:r>
            <a:rPr lang="ja-JP" altLang="ja-JP" sz="1100">
              <a:solidFill>
                <a:schemeClr val="dk1"/>
              </a:solidFill>
              <a:effectLst/>
              <a:latin typeface="+mn-lt"/>
              <a:ea typeface="+mn-ea"/>
              <a:cs typeface="+mn-cs"/>
            </a:rPr>
            <a:t>万円の減額となっています。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一般会計における元利償還額は、計画的な事業執行や公的補償金免除繰上償還の実施、金利見直しによる利子の減などにより、単年度での償還額は概ね</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程度</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公営企業債の元利償還に対する繰入金は、病院事業及び水道事業、公共下水道事業に対するものとなっており、例年</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千万円の額となっています。</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組合等が起こした地方債の元利償還金に対する負担金等は、斜里地区消防組合に対するもので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百万円となっていますが、今後は３町終末処理事業組合の施設改修や消防庁舎改築事業に対する公債費負担額の増加が見込まれています。</a:t>
          </a:r>
          <a:endParaRPr lang="ja-JP" altLang="ja-JP" sz="1400">
            <a:effectLst/>
          </a:endParaRPr>
        </a:p>
        <a:p>
          <a:r>
            <a:rPr lang="ja-JP" altLang="ja-JP" sz="1100">
              <a:solidFill>
                <a:schemeClr val="dk1"/>
              </a:solidFill>
              <a:effectLst/>
              <a:latin typeface="+mn-lt"/>
              <a:ea typeface="+mn-ea"/>
              <a:cs typeface="+mn-cs"/>
            </a:rPr>
            <a:t>　債務負担行為に基づく支出額については、</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千</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算入公債費等については、辺地債策事業債や臨時財政対策債、公共道路整備等の財源対策債などの償還に対する算定となっており、</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億円となっています。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一般会計等における地方債現在高について、平成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年度以降、新一般廃棄物処理施設の建設事業債や国の景気対策による補正予算債の発行等により、</a:t>
          </a:r>
          <a:r>
            <a:rPr lang="en-US" altLang="ja-JP" sz="1100">
              <a:solidFill>
                <a:schemeClr val="dk1"/>
              </a:solidFill>
              <a:effectLst/>
              <a:latin typeface="+mn-lt"/>
              <a:ea typeface="+mn-ea"/>
              <a:cs typeface="+mn-cs"/>
            </a:rPr>
            <a:t>123</a:t>
          </a:r>
          <a:r>
            <a:rPr lang="ja-JP" altLang="en-US" sz="1100">
              <a:solidFill>
                <a:schemeClr val="dk1"/>
              </a:solidFill>
              <a:effectLst/>
              <a:latin typeface="+mn-lt"/>
              <a:ea typeface="+mn-ea"/>
              <a:cs typeface="+mn-cs"/>
            </a:rPr>
            <a:t>億円前後での推移</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債務負担行為に基づく支出予定額については、前年度比で</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万円の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公営企業債等繰入見込額については、病院・水道・公共下水道事業会計に対するものとなっており、若干の減額となっています。</a:t>
          </a:r>
          <a:endParaRPr lang="ja-JP" altLang="ja-JP" sz="1400">
            <a:effectLst/>
          </a:endParaRPr>
        </a:p>
        <a:p>
          <a:r>
            <a:rPr lang="ja-JP" altLang="ja-JP" sz="1100">
              <a:solidFill>
                <a:schemeClr val="dk1"/>
              </a:solidFill>
              <a:effectLst/>
              <a:latin typeface="+mn-lt"/>
              <a:ea typeface="+mn-ea"/>
              <a:cs typeface="+mn-cs"/>
            </a:rPr>
            <a:t>　組合等負担等見込額については、</a:t>
          </a:r>
          <a:r>
            <a:rPr lang="ja-JP" altLang="en-US" sz="1100">
              <a:solidFill>
                <a:schemeClr val="dk1"/>
              </a:solidFill>
              <a:effectLst/>
              <a:latin typeface="+mn-lt"/>
              <a:ea typeface="+mn-ea"/>
              <a:cs typeface="+mn-cs"/>
            </a:rPr>
            <a:t>３町終末処理事業組合の施設改修に伴う地方債の発行等により増</a:t>
          </a:r>
          <a:r>
            <a:rPr lang="ja-JP" altLang="ja-JP" sz="1100">
              <a:solidFill>
                <a:schemeClr val="dk1"/>
              </a:solidFill>
              <a:effectLst/>
              <a:latin typeface="+mn-lt"/>
              <a:ea typeface="+mn-ea"/>
              <a:cs typeface="+mn-cs"/>
            </a:rPr>
            <a:t>額となっています。</a:t>
          </a:r>
          <a:endParaRPr lang="ja-JP" altLang="ja-JP" sz="1400">
            <a:effectLst/>
          </a:endParaRPr>
        </a:p>
        <a:p>
          <a:r>
            <a:rPr lang="ja-JP" altLang="ja-JP" sz="1100">
              <a:solidFill>
                <a:schemeClr val="dk1"/>
              </a:solidFill>
              <a:effectLst/>
              <a:latin typeface="+mn-lt"/>
              <a:ea typeface="+mn-ea"/>
              <a:cs typeface="+mn-cs"/>
            </a:rPr>
            <a:t>　退職手当負担見込額については、行財政改革に伴う職員数の減少等により、減少傾向となっています。</a:t>
          </a:r>
          <a:endParaRPr lang="ja-JP" altLang="ja-JP" sz="1400">
            <a:effectLst/>
          </a:endParaRPr>
        </a:p>
        <a:p>
          <a:r>
            <a:rPr lang="ja-JP" altLang="ja-JP" sz="1100">
              <a:solidFill>
                <a:schemeClr val="dk1"/>
              </a:solidFill>
              <a:effectLst/>
              <a:latin typeface="+mn-lt"/>
              <a:ea typeface="+mn-ea"/>
              <a:cs typeface="+mn-cs"/>
            </a:rPr>
            <a:t>　充当可能基金については、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6.5</a:t>
          </a:r>
          <a:r>
            <a:rPr lang="ja-JP" altLang="en-US" sz="1100">
              <a:solidFill>
                <a:schemeClr val="dk1"/>
              </a:solidFill>
              <a:effectLst/>
              <a:latin typeface="+mn-lt"/>
              <a:ea typeface="+mn-ea"/>
              <a:cs typeface="+mn-cs"/>
            </a:rPr>
            <a:t>億円（財政調整基金</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億円、減債基金</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億円、その他特定目的基金</a:t>
          </a:r>
          <a:r>
            <a:rPr lang="en-US" altLang="ja-JP" sz="1100">
              <a:solidFill>
                <a:schemeClr val="dk1"/>
              </a:solidFill>
              <a:effectLst/>
              <a:latin typeface="+mn-lt"/>
              <a:ea typeface="+mn-ea"/>
              <a:cs typeface="+mn-cs"/>
            </a:rPr>
            <a:t>3.7</a:t>
          </a:r>
          <a:r>
            <a:rPr lang="ja-JP" altLang="en-US" sz="1100">
              <a:solidFill>
                <a:schemeClr val="dk1"/>
              </a:solidFill>
              <a:effectLst/>
              <a:latin typeface="+mn-lt"/>
              <a:ea typeface="+mn-ea"/>
              <a:cs typeface="+mn-cs"/>
            </a:rPr>
            <a:t>億円）の取り崩しがあったため、</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5,827</a:t>
          </a:r>
          <a:r>
            <a:rPr lang="ja-JP" altLang="ja-JP" sz="1100">
              <a:solidFill>
                <a:schemeClr val="dk1"/>
              </a:solidFill>
              <a:effectLst/>
              <a:latin typeface="+mn-lt"/>
              <a:ea typeface="+mn-ea"/>
              <a:cs typeface="+mn-cs"/>
            </a:rPr>
            <a:t>万円となっていますが、</a:t>
          </a:r>
          <a:r>
            <a:rPr lang="ja-JP" altLang="en-US" sz="1100">
              <a:solidFill>
                <a:schemeClr val="dk1"/>
              </a:solidFill>
              <a:effectLst/>
              <a:latin typeface="+mn-lt"/>
              <a:ea typeface="+mn-ea"/>
              <a:cs typeface="+mn-cs"/>
            </a:rPr>
            <a:t>約</a:t>
          </a:r>
          <a:r>
            <a:rPr lang="ja-JP" altLang="ja-JP" sz="1100">
              <a:solidFill>
                <a:schemeClr val="dk1"/>
              </a:solidFill>
              <a:effectLst/>
              <a:latin typeface="+mn-lt"/>
              <a:ea typeface="+mn-ea"/>
              <a:cs typeface="+mn-cs"/>
            </a:rPr>
            <a:t>半分</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財政調整基金（</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5,389</a:t>
          </a:r>
          <a:r>
            <a:rPr lang="ja-JP" altLang="ja-JP" sz="1100">
              <a:solidFill>
                <a:schemeClr val="dk1"/>
              </a:solidFill>
              <a:effectLst/>
              <a:latin typeface="+mn-lt"/>
              <a:ea typeface="+mn-ea"/>
              <a:cs typeface="+mn-cs"/>
            </a:rPr>
            <a:t>万円）で、残りは国民健康保険基金等の特定目的基金となっており、充当可能財源等については、町営住宅使用料等や都市計画税等となっています。</a:t>
          </a:r>
          <a:endParaRPr lang="ja-JP" altLang="ja-JP" sz="1400">
            <a:effectLst/>
          </a:endParaRPr>
        </a:p>
        <a:p>
          <a:r>
            <a:rPr lang="ja-JP" altLang="ja-JP" sz="1100">
              <a:solidFill>
                <a:schemeClr val="dk1"/>
              </a:solidFill>
              <a:effectLst/>
              <a:latin typeface="+mn-lt"/>
              <a:ea typeface="+mn-ea"/>
              <a:cs typeface="+mn-cs"/>
            </a:rPr>
            <a:t>　基準財政需要額算入見込額は、ほぼ前年度並みです。</a:t>
          </a:r>
          <a:endParaRPr lang="ja-JP" altLang="ja-JP" sz="1400">
            <a:effectLst/>
          </a:endParaRPr>
        </a:p>
        <a:p>
          <a:r>
            <a:rPr lang="ja-JP" altLang="ja-JP" sz="1100">
              <a:solidFill>
                <a:schemeClr val="dk1"/>
              </a:solidFill>
              <a:effectLst/>
              <a:latin typeface="+mn-lt"/>
              <a:ea typeface="+mn-ea"/>
              <a:cs typeface="+mn-cs"/>
            </a:rPr>
            <a:t>　今後は、消防庁舎改築等の組合負担金が増加する見込みとなっています。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9316334</v>
      </c>
      <c r="BO4" s="379"/>
      <c r="BP4" s="379"/>
      <c r="BQ4" s="379"/>
      <c r="BR4" s="379"/>
      <c r="BS4" s="379"/>
      <c r="BT4" s="379"/>
      <c r="BU4" s="380"/>
      <c r="BV4" s="378">
        <v>9597886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9128094</v>
      </c>
      <c r="BO5" s="384"/>
      <c r="BP5" s="384"/>
      <c r="BQ5" s="384"/>
      <c r="BR5" s="384"/>
      <c r="BS5" s="384"/>
      <c r="BT5" s="384"/>
      <c r="BU5" s="385"/>
      <c r="BV5" s="383">
        <v>9346274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188240</v>
      </c>
      <c r="BO6" s="384"/>
      <c r="BP6" s="384"/>
      <c r="BQ6" s="384"/>
      <c r="BR6" s="384"/>
      <c r="BS6" s="384"/>
      <c r="BT6" s="384"/>
      <c r="BU6" s="385"/>
      <c r="BV6" s="383">
        <v>251612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95.6</v>
      </c>
      <c r="CU6" s="530"/>
      <c r="CV6" s="530"/>
      <c r="CW6" s="530"/>
      <c r="CX6" s="530"/>
      <c r="CY6" s="530"/>
      <c r="CZ6" s="530"/>
      <c r="DA6" s="531"/>
      <c r="DB6" s="529">
        <v>92.4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14658</v>
      </c>
      <c r="BO7" s="384"/>
      <c r="BP7" s="384"/>
      <c r="BQ7" s="384"/>
      <c r="BR7" s="384"/>
      <c r="BS7" s="384"/>
      <c r="BT7" s="384"/>
      <c r="BU7" s="385"/>
      <c r="BV7" s="383">
        <v>50055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5659647</v>
      </c>
      <c r="CU7" s="384"/>
      <c r="CV7" s="384"/>
      <c r="CW7" s="384"/>
      <c r="CX7" s="384"/>
      <c r="CY7" s="384"/>
      <c r="CZ7" s="384"/>
      <c r="DA7" s="385"/>
      <c r="DB7" s="383">
        <v>5757489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173582</v>
      </c>
      <c r="BO8" s="384"/>
      <c r="BP8" s="384"/>
      <c r="BQ8" s="384"/>
      <c r="BR8" s="384"/>
      <c r="BS8" s="384"/>
      <c r="BT8" s="384"/>
      <c r="BU8" s="385"/>
      <c r="BV8" s="383">
        <v>201557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13045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-27975</v>
      </c>
      <c r="BO9" s="384"/>
      <c r="BP9" s="384"/>
      <c r="BQ9" s="384"/>
      <c r="BR9" s="384"/>
      <c r="BS9" s="384"/>
      <c r="BT9" s="384"/>
      <c r="BU9" s="385"/>
      <c r="BV9" s="383">
        <v>-63164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16.100000000000001</v>
      </c>
      <c r="CU9" s="354"/>
      <c r="CV9" s="354"/>
      <c r="CW9" s="354"/>
      <c r="CX9" s="354"/>
      <c r="CY9" s="354"/>
      <c r="CZ9" s="354"/>
      <c r="DA9" s="355"/>
      <c r="DB9" s="353">
        <v>16.2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13431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1437</v>
      </c>
      <c r="BO10" s="384"/>
      <c r="BP10" s="384"/>
      <c r="BQ10" s="384"/>
      <c r="BR10" s="384"/>
      <c r="BS10" s="384"/>
      <c r="BT10" s="384"/>
      <c r="BU10" s="385"/>
      <c r="BV10" s="383">
        <v>1441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104</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12186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140000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12098</v>
      </c>
      <c r="S13" s="485"/>
      <c r="T13" s="485"/>
      <c r="U13" s="485"/>
      <c r="V13" s="486"/>
      <c r="W13" s="472" t="s">
        <v>123</v>
      </c>
      <c r="X13" s="398"/>
      <c r="Y13" s="398"/>
      <c r="Z13" s="398"/>
      <c r="AA13" s="398"/>
      <c r="AB13" s="399"/>
      <c r="AC13" s="359">
        <v>1478</v>
      </c>
      <c r="AD13" s="360"/>
      <c r="AE13" s="360"/>
      <c r="AF13" s="360"/>
      <c r="AG13" s="361"/>
      <c r="AH13" s="359">
        <v>1510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-166538</v>
      </c>
      <c r="BO13" s="384"/>
      <c r="BP13" s="384"/>
      <c r="BQ13" s="384"/>
      <c r="BR13" s="384"/>
      <c r="BS13" s="384"/>
      <c r="BT13" s="384"/>
      <c r="BU13" s="385"/>
      <c r="BV13" s="383">
        <v>-61723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12339</v>
      </c>
      <c r="S14" s="485"/>
      <c r="T14" s="485"/>
      <c r="U14" s="485"/>
      <c r="V14" s="486"/>
      <c r="W14" s="487"/>
      <c r="X14" s="401"/>
      <c r="Y14" s="401"/>
      <c r="Z14" s="401"/>
      <c r="AA14" s="401"/>
      <c r="AB14" s="402"/>
      <c r="AC14" s="477">
        <v>21.2</v>
      </c>
      <c r="AD14" s="478"/>
      <c r="AE14" s="478"/>
      <c r="AF14" s="478"/>
      <c r="AG14" s="479"/>
      <c r="AH14" s="477">
        <v>20.5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92.9</v>
      </c>
      <c r="CU14" s="456"/>
      <c r="CV14" s="456"/>
      <c r="CW14" s="456"/>
      <c r="CX14" s="456"/>
      <c r="CY14" s="456"/>
      <c r="CZ14" s="456"/>
      <c r="DA14" s="457"/>
      <c r="DB14" s="488">
        <v>86.5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12270</v>
      </c>
      <c r="S15" s="485"/>
      <c r="T15" s="485"/>
      <c r="U15" s="485"/>
      <c r="V15" s="486"/>
      <c r="W15" s="472" t="s">
        <v>130</v>
      </c>
      <c r="X15" s="398"/>
      <c r="Y15" s="398"/>
      <c r="Z15" s="398"/>
      <c r="AA15" s="398"/>
      <c r="AB15" s="399"/>
      <c r="AC15" s="359">
        <v>1340</v>
      </c>
      <c r="AD15" s="360"/>
      <c r="AE15" s="360"/>
      <c r="AF15" s="360"/>
      <c r="AG15" s="361"/>
      <c r="AH15" s="359">
        <v>1493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1678119</v>
      </c>
      <c r="BO15" s="379"/>
      <c r="BP15" s="379"/>
      <c r="BQ15" s="379"/>
      <c r="BR15" s="379"/>
      <c r="BS15" s="379"/>
      <c r="BT15" s="379"/>
      <c r="BU15" s="380"/>
      <c r="BV15" s="378">
        <v>1702327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19.2</v>
      </c>
      <c r="AD16" s="478"/>
      <c r="AE16" s="478"/>
      <c r="AF16" s="478"/>
      <c r="AG16" s="479"/>
      <c r="AH16" s="477">
        <v>20.2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4795928</v>
      </c>
      <c r="BO16" s="384"/>
      <c r="BP16" s="384"/>
      <c r="BQ16" s="384"/>
      <c r="BR16" s="384"/>
      <c r="BS16" s="384"/>
      <c r="BT16" s="384"/>
      <c r="BU16" s="385"/>
      <c r="BV16" s="383">
        <v>4874217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8"/>
      <c r="Y17" s="398"/>
      <c r="Z17" s="398"/>
      <c r="AA17" s="398"/>
      <c r="AB17" s="399"/>
      <c r="AC17" s="359">
        <v>4149</v>
      </c>
      <c r="AD17" s="360"/>
      <c r="AE17" s="360"/>
      <c r="AF17" s="360"/>
      <c r="AG17" s="361"/>
      <c r="AH17" s="359">
        <v>4374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2200153</v>
      </c>
      <c r="BO17" s="384"/>
      <c r="BP17" s="384"/>
      <c r="BQ17" s="384"/>
      <c r="BR17" s="384"/>
      <c r="BS17" s="384"/>
      <c r="BT17" s="384"/>
      <c r="BU17" s="385"/>
      <c r="BV17" s="383">
        <v>2223860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737.12</v>
      </c>
      <c r="M18" s="448"/>
      <c r="N18" s="448"/>
      <c r="O18" s="448"/>
      <c r="P18" s="448"/>
      <c r="Q18" s="448"/>
      <c r="R18" s="449"/>
      <c r="S18" s="449"/>
      <c r="T18" s="449"/>
      <c r="U18" s="449"/>
      <c r="V18" s="450"/>
      <c r="W18" s="464"/>
      <c r="X18" s="465"/>
      <c r="Y18" s="465"/>
      <c r="Z18" s="465"/>
      <c r="AA18" s="465"/>
      <c r="AB18" s="473"/>
      <c r="AC18" s="347">
        <v>59.6</v>
      </c>
      <c r="AD18" s="348"/>
      <c r="AE18" s="348"/>
      <c r="AF18" s="348"/>
      <c r="AG18" s="451"/>
      <c r="AH18" s="347">
        <v>59.3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5143733</v>
      </c>
      <c r="BO18" s="384"/>
      <c r="BP18" s="384"/>
      <c r="BQ18" s="384"/>
      <c r="BR18" s="384"/>
      <c r="BS18" s="384"/>
      <c r="BT18" s="384"/>
      <c r="BU18" s="385"/>
      <c r="BV18" s="383">
        <v>5055511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6695260</v>
      </c>
      <c r="BO19" s="384"/>
      <c r="BP19" s="384"/>
      <c r="BQ19" s="384"/>
      <c r="BR19" s="384"/>
      <c r="BS19" s="384"/>
      <c r="BT19" s="384"/>
      <c r="BU19" s="385"/>
      <c r="BV19" s="383">
        <v>6946458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5759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12378621</v>
      </c>
      <c r="BO23" s="384"/>
      <c r="BP23" s="384"/>
      <c r="BQ23" s="384"/>
      <c r="BR23" s="384"/>
      <c r="BS23" s="384"/>
      <c r="BT23" s="384"/>
      <c r="BU23" s="385"/>
      <c r="BV23" s="383">
        <v>12383633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153</v>
      </c>
      <c r="F24" s="357"/>
      <c r="G24" s="357"/>
      <c r="H24" s="357"/>
      <c r="I24" s="357"/>
      <c r="J24" s="357"/>
      <c r="K24" s="358"/>
      <c r="L24" s="359">
        <v>1</v>
      </c>
      <c r="M24" s="360"/>
      <c r="N24" s="360"/>
      <c r="O24" s="360"/>
      <c r="P24" s="361"/>
      <c r="Q24" s="359">
        <v>7700</v>
      </c>
      <c r="R24" s="360"/>
      <c r="S24" s="360"/>
      <c r="T24" s="360"/>
      <c r="U24" s="360"/>
      <c r="V24" s="361"/>
      <c r="W24" s="427"/>
      <c r="X24" s="418"/>
      <c r="Y24" s="419"/>
      <c r="Z24" s="356" t="s">
        <v>154</v>
      </c>
      <c r="AA24" s="357"/>
      <c r="AB24" s="357"/>
      <c r="AC24" s="357"/>
      <c r="AD24" s="357"/>
      <c r="AE24" s="357"/>
      <c r="AF24" s="357"/>
      <c r="AG24" s="358"/>
      <c r="AH24" s="359">
        <v>130</v>
      </c>
      <c r="AI24" s="360"/>
      <c r="AJ24" s="360"/>
      <c r="AK24" s="360"/>
      <c r="AL24" s="361"/>
      <c r="AM24" s="359">
        <v>377000</v>
      </c>
      <c r="AN24" s="360"/>
      <c r="AO24" s="360"/>
      <c r="AP24" s="360"/>
      <c r="AQ24" s="360"/>
      <c r="AR24" s="361"/>
      <c r="AS24" s="359">
        <v>2900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7625882</v>
      </c>
      <c r="BO24" s="384"/>
      <c r="BP24" s="384"/>
      <c r="BQ24" s="384"/>
      <c r="BR24" s="384"/>
      <c r="BS24" s="384"/>
      <c r="BT24" s="384"/>
      <c r="BU24" s="385"/>
      <c r="BV24" s="383">
        <v>7930363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156</v>
      </c>
      <c r="F25" s="357"/>
      <c r="G25" s="357"/>
      <c r="H25" s="357"/>
      <c r="I25" s="357"/>
      <c r="J25" s="357"/>
      <c r="K25" s="358"/>
      <c r="L25" s="359">
        <v>1</v>
      </c>
      <c r="M25" s="360"/>
      <c r="N25" s="360"/>
      <c r="O25" s="360"/>
      <c r="P25" s="361"/>
      <c r="Q25" s="359">
        <v>6100</v>
      </c>
      <c r="R25" s="360"/>
      <c r="S25" s="360"/>
      <c r="T25" s="360"/>
      <c r="U25" s="360"/>
      <c r="V25" s="361"/>
      <c r="W25" s="427"/>
      <c r="X25" s="418"/>
      <c r="Y25" s="419"/>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1356580</v>
      </c>
      <c r="BO25" s="379"/>
      <c r="BP25" s="379"/>
      <c r="BQ25" s="379"/>
      <c r="BR25" s="379"/>
      <c r="BS25" s="379"/>
      <c r="BT25" s="379"/>
      <c r="BU25" s="380"/>
      <c r="BV25" s="378">
        <v>1137027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159</v>
      </c>
      <c r="F26" s="357"/>
      <c r="G26" s="357"/>
      <c r="H26" s="357"/>
      <c r="I26" s="357"/>
      <c r="J26" s="357"/>
      <c r="K26" s="358"/>
      <c r="L26" s="359">
        <v>1</v>
      </c>
      <c r="M26" s="360"/>
      <c r="N26" s="360"/>
      <c r="O26" s="360"/>
      <c r="P26" s="361"/>
      <c r="Q26" s="359">
        <v>5400</v>
      </c>
      <c r="R26" s="360"/>
      <c r="S26" s="360"/>
      <c r="T26" s="360"/>
      <c r="U26" s="360"/>
      <c r="V26" s="361"/>
      <c r="W26" s="427"/>
      <c r="X26" s="418"/>
      <c r="Y26" s="419"/>
      <c r="Z26" s="356" t="s">
        <v>160</v>
      </c>
      <c r="AA26" s="395"/>
      <c r="AB26" s="395"/>
      <c r="AC26" s="395"/>
      <c r="AD26" s="395"/>
      <c r="AE26" s="395"/>
      <c r="AF26" s="395"/>
      <c r="AG26" s="396"/>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162</v>
      </c>
      <c r="F27" s="357"/>
      <c r="G27" s="357"/>
      <c r="H27" s="357"/>
      <c r="I27" s="357"/>
      <c r="J27" s="357"/>
      <c r="K27" s="358"/>
      <c r="L27" s="359">
        <v>1</v>
      </c>
      <c r="M27" s="360"/>
      <c r="N27" s="360"/>
      <c r="O27" s="360"/>
      <c r="P27" s="361"/>
      <c r="Q27" s="359">
        <v>2910</v>
      </c>
      <c r="R27" s="360"/>
      <c r="S27" s="360"/>
      <c r="T27" s="360"/>
      <c r="U27" s="360"/>
      <c r="V27" s="361"/>
      <c r="W27" s="427"/>
      <c r="X27" s="418"/>
      <c r="Y27" s="419"/>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166</v>
      </c>
      <c r="F28" s="357"/>
      <c r="G28" s="357"/>
      <c r="H28" s="357"/>
      <c r="I28" s="357"/>
      <c r="J28" s="357"/>
      <c r="K28" s="358"/>
      <c r="L28" s="359">
        <v>1</v>
      </c>
      <c r="M28" s="360"/>
      <c r="N28" s="360"/>
      <c r="O28" s="360"/>
      <c r="P28" s="361"/>
      <c r="Q28" s="359">
        <v>2340</v>
      </c>
      <c r="R28" s="360"/>
      <c r="S28" s="360"/>
      <c r="T28" s="360"/>
      <c r="U28" s="360"/>
      <c r="V28" s="361"/>
      <c r="W28" s="427"/>
      <c r="X28" s="418"/>
      <c r="Y28" s="419"/>
      <c r="Z28" s="356" t="s">
        <v>167</v>
      </c>
      <c r="AA28" s="357"/>
      <c r="AB28" s="357"/>
      <c r="AC28" s="357"/>
      <c r="AD28" s="357"/>
      <c r="AE28" s="357"/>
      <c r="AF28" s="357"/>
      <c r="AG28" s="358"/>
      <c r="AH28" s="359">
        <v>26</v>
      </c>
      <c r="AI28" s="360"/>
      <c r="AJ28" s="360"/>
      <c r="AK28" s="360"/>
      <c r="AL28" s="361"/>
      <c r="AM28" s="359">
        <v>81510</v>
      </c>
      <c r="AN28" s="360"/>
      <c r="AO28" s="360"/>
      <c r="AP28" s="360"/>
      <c r="AQ28" s="360"/>
      <c r="AR28" s="361"/>
      <c r="AS28" s="359">
        <v>3135</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1353885</v>
      </c>
      <c r="BO28" s="379"/>
      <c r="BP28" s="379"/>
      <c r="BQ28" s="379"/>
      <c r="BR28" s="379"/>
      <c r="BS28" s="379"/>
      <c r="BT28" s="379"/>
      <c r="BU28" s="380"/>
      <c r="BV28" s="378">
        <v>1492448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170</v>
      </c>
      <c r="F29" s="357"/>
      <c r="G29" s="357"/>
      <c r="H29" s="357"/>
      <c r="I29" s="357"/>
      <c r="J29" s="357"/>
      <c r="K29" s="358"/>
      <c r="L29" s="359">
        <v>12</v>
      </c>
      <c r="M29" s="360"/>
      <c r="N29" s="360"/>
      <c r="O29" s="360"/>
      <c r="P29" s="361"/>
      <c r="Q29" s="359">
        <v>1900</v>
      </c>
      <c r="R29" s="360"/>
      <c r="S29" s="360"/>
      <c r="T29" s="360"/>
      <c r="U29" s="360"/>
      <c r="V29" s="361"/>
      <c r="W29" s="428"/>
      <c r="X29" s="429"/>
      <c r="Y29" s="430"/>
      <c r="Z29" s="356" t="s">
        <v>171</v>
      </c>
      <c r="AA29" s="357"/>
      <c r="AB29" s="357"/>
      <c r="AC29" s="357"/>
      <c r="AD29" s="357"/>
      <c r="AE29" s="357"/>
      <c r="AF29" s="357"/>
      <c r="AG29" s="358"/>
      <c r="AH29" s="359">
        <v>158</v>
      </c>
      <c r="AI29" s="360"/>
      <c r="AJ29" s="360"/>
      <c r="AK29" s="360"/>
      <c r="AL29" s="361"/>
      <c r="AM29" s="359">
        <v>464680</v>
      </c>
      <c r="AN29" s="360"/>
      <c r="AO29" s="360"/>
      <c r="AP29" s="360"/>
      <c r="AQ29" s="360"/>
      <c r="AR29" s="361"/>
      <c r="AS29" s="359">
        <v>2941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381431</v>
      </c>
      <c r="BO29" s="384"/>
      <c r="BP29" s="384"/>
      <c r="BQ29" s="384"/>
      <c r="BR29" s="384"/>
      <c r="BS29" s="384"/>
      <c r="BT29" s="384"/>
      <c r="BU29" s="385"/>
      <c r="BV29" s="383">
        <v>411334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618219</v>
      </c>
      <c r="BO30" s="387"/>
      <c r="BP30" s="387"/>
      <c r="BQ30" s="387"/>
      <c r="BR30" s="387"/>
      <c r="BS30" s="387"/>
      <c r="BT30" s="387"/>
      <c r="BU30" s="388"/>
      <c r="BV30" s="386">
        <v>963736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斜里郡３町終末処理事業組合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斜里町土地開発公社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国立公園内森林保全事業特別会計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斜里地区消防組合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知床財団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網走地方教育研修センター組合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1961089</v>
      </c>
      <c r="S5" s="639"/>
      <c r="T5" s="639"/>
      <c r="U5" s="639"/>
      <c r="V5" s="639"/>
      <c r="W5" s="639"/>
      <c r="X5" s="639"/>
      <c r="Y5" s="686"/>
      <c r="Z5" s="699">
        <v>21.1</v>
      </c>
      <c r="AA5" s="699"/>
      <c r="AB5" s="699"/>
      <c r="AC5" s="699"/>
      <c r="AD5" s="700">
        <v>1903433</v>
      </c>
      <c r="AE5" s="700"/>
      <c r="AF5" s="700"/>
      <c r="AG5" s="700"/>
      <c r="AH5" s="700"/>
      <c r="AI5" s="700"/>
      <c r="AJ5" s="700"/>
      <c r="AK5" s="700"/>
      <c r="AL5" s="687">
        <v>35.4</v>
      </c>
      <c r="AM5" s="656"/>
      <c r="AN5" s="656"/>
      <c r="AO5" s="688"/>
      <c r="AP5" s="673" t="s">
        <v>209</v>
      </c>
      <c r="AQ5" s="674"/>
      <c r="AR5" s="674"/>
      <c r="AS5" s="674"/>
      <c r="AT5" s="674"/>
      <c r="AU5" s="674"/>
      <c r="AV5" s="674"/>
      <c r="AW5" s="674"/>
      <c r="AX5" s="674"/>
      <c r="AY5" s="674"/>
      <c r="AZ5" s="674"/>
      <c r="BA5" s="674"/>
      <c r="BB5" s="674"/>
      <c r="BC5" s="674"/>
      <c r="BD5" s="674"/>
      <c r="BE5" s="674"/>
      <c r="BF5" s="675"/>
      <c r="BG5" s="588">
        <v>1845854</v>
      </c>
      <c r="BH5" s="589"/>
      <c r="BI5" s="589"/>
      <c r="BJ5" s="589"/>
      <c r="BK5" s="589"/>
      <c r="BL5" s="589"/>
      <c r="BM5" s="589"/>
      <c r="BN5" s="590"/>
      <c r="BO5" s="641">
        <v>94.1</v>
      </c>
      <c r="BP5" s="641"/>
      <c r="BQ5" s="641"/>
      <c r="BR5" s="641"/>
      <c r="BS5" s="642">
        <v>25593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139285</v>
      </c>
      <c r="S6" s="589"/>
      <c r="T6" s="589"/>
      <c r="U6" s="589"/>
      <c r="V6" s="589"/>
      <c r="W6" s="589"/>
      <c r="X6" s="589"/>
      <c r="Y6" s="590"/>
      <c r="Z6" s="641">
        <v>1.5</v>
      </c>
      <c r="AA6" s="641"/>
      <c r="AB6" s="641"/>
      <c r="AC6" s="641"/>
      <c r="AD6" s="642">
        <v>139285</v>
      </c>
      <c r="AE6" s="642"/>
      <c r="AF6" s="642"/>
      <c r="AG6" s="642"/>
      <c r="AH6" s="642"/>
      <c r="AI6" s="642"/>
      <c r="AJ6" s="642"/>
      <c r="AK6" s="642"/>
      <c r="AL6" s="611">
        <v>2.6</v>
      </c>
      <c r="AM6" s="643"/>
      <c r="AN6" s="643"/>
      <c r="AO6" s="644"/>
      <c r="AP6" s="585" t="s">
        <v>214</v>
      </c>
      <c r="AQ6" s="586"/>
      <c r="AR6" s="586"/>
      <c r="AS6" s="586"/>
      <c r="AT6" s="586"/>
      <c r="AU6" s="586"/>
      <c r="AV6" s="586"/>
      <c r="AW6" s="586"/>
      <c r="AX6" s="586"/>
      <c r="AY6" s="586"/>
      <c r="AZ6" s="586"/>
      <c r="BA6" s="586"/>
      <c r="BB6" s="586"/>
      <c r="BC6" s="586"/>
      <c r="BD6" s="586"/>
      <c r="BE6" s="586"/>
      <c r="BF6" s="587"/>
      <c r="BG6" s="588">
        <v>1845854</v>
      </c>
      <c r="BH6" s="589"/>
      <c r="BI6" s="589"/>
      <c r="BJ6" s="589"/>
      <c r="BK6" s="589"/>
      <c r="BL6" s="589"/>
      <c r="BM6" s="589"/>
      <c r="BN6" s="590"/>
      <c r="BO6" s="641">
        <v>94.1</v>
      </c>
      <c r="BP6" s="641"/>
      <c r="BQ6" s="641"/>
      <c r="BR6" s="641"/>
      <c r="BS6" s="642">
        <v>25593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94079</v>
      </c>
      <c r="CS6" s="589"/>
      <c r="CT6" s="589"/>
      <c r="CU6" s="589"/>
      <c r="CV6" s="589"/>
      <c r="CW6" s="589"/>
      <c r="CX6" s="589"/>
      <c r="CY6" s="590"/>
      <c r="CZ6" s="641">
        <v>1</v>
      </c>
      <c r="DA6" s="641"/>
      <c r="DB6" s="641"/>
      <c r="DC6" s="641"/>
      <c r="DD6" s="594" t="s">
        <v>216</v>
      </c>
      <c r="DE6" s="589"/>
      <c r="DF6" s="589"/>
      <c r="DG6" s="589"/>
      <c r="DH6" s="589"/>
      <c r="DI6" s="589"/>
      <c r="DJ6" s="589"/>
      <c r="DK6" s="589"/>
      <c r="DL6" s="589"/>
      <c r="DM6" s="589"/>
      <c r="DN6" s="589"/>
      <c r="DO6" s="589"/>
      <c r="DP6" s="590"/>
      <c r="DQ6" s="594">
        <v>94079</v>
      </c>
      <c r="DR6" s="589"/>
      <c r="DS6" s="589"/>
      <c r="DT6" s="589"/>
      <c r="DU6" s="589"/>
      <c r="DV6" s="589"/>
      <c r="DW6" s="589"/>
      <c r="DX6" s="589"/>
      <c r="DY6" s="589"/>
      <c r="DZ6" s="589"/>
      <c r="EA6" s="589"/>
      <c r="EB6" s="589"/>
      <c r="EC6" s="620"/>
    </row>
    <row r="7" spans="2:143" ht="11.25" customHeight="1" x14ac:dyDescent="0.15">
      <c r="B7" s="585" t="s">
        <v>217</v>
      </c>
      <c r="C7" s="586"/>
      <c r="D7" s="586"/>
      <c r="E7" s="586"/>
      <c r="F7" s="586"/>
      <c r="G7" s="586"/>
      <c r="H7" s="586"/>
      <c r="I7" s="586"/>
      <c r="J7" s="586"/>
      <c r="K7" s="586"/>
      <c r="L7" s="586"/>
      <c r="M7" s="586"/>
      <c r="N7" s="586"/>
      <c r="O7" s="586"/>
      <c r="P7" s="586"/>
      <c r="Q7" s="587"/>
      <c r="R7" s="588">
        <v>4440</v>
      </c>
      <c r="S7" s="589"/>
      <c r="T7" s="589"/>
      <c r="U7" s="589"/>
      <c r="V7" s="589"/>
      <c r="W7" s="589"/>
      <c r="X7" s="589"/>
      <c r="Y7" s="590"/>
      <c r="Z7" s="641">
        <v>0</v>
      </c>
      <c r="AA7" s="641"/>
      <c r="AB7" s="641"/>
      <c r="AC7" s="641"/>
      <c r="AD7" s="642">
        <v>4440</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932156</v>
      </c>
      <c r="BH7" s="589"/>
      <c r="BI7" s="589"/>
      <c r="BJ7" s="589"/>
      <c r="BK7" s="589"/>
      <c r="BL7" s="589"/>
      <c r="BM7" s="589"/>
      <c r="BN7" s="590"/>
      <c r="BO7" s="641">
        <v>47.5</v>
      </c>
      <c r="BP7" s="641"/>
      <c r="BQ7" s="641"/>
      <c r="BR7" s="641"/>
      <c r="BS7" s="642">
        <v>25593</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877606</v>
      </c>
      <c r="CS7" s="589"/>
      <c r="CT7" s="589"/>
      <c r="CU7" s="589"/>
      <c r="CV7" s="589"/>
      <c r="CW7" s="589"/>
      <c r="CX7" s="589"/>
      <c r="CY7" s="590"/>
      <c r="CZ7" s="641">
        <v>9.6</v>
      </c>
      <c r="DA7" s="641"/>
      <c r="DB7" s="641"/>
      <c r="DC7" s="641"/>
      <c r="DD7" s="594">
        <v>163195</v>
      </c>
      <c r="DE7" s="589"/>
      <c r="DF7" s="589"/>
      <c r="DG7" s="589"/>
      <c r="DH7" s="589"/>
      <c r="DI7" s="589"/>
      <c r="DJ7" s="589"/>
      <c r="DK7" s="589"/>
      <c r="DL7" s="589"/>
      <c r="DM7" s="589"/>
      <c r="DN7" s="589"/>
      <c r="DO7" s="589"/>
      <c r="DP7" s="590"/>
      <c r="DQ7" s="594">
        <v>775276</v>
      </c>
      <c r="DR7" s="589"/>
      <c r="DS7" s="589"/>
      <c r="DT7" s="589"/>
      <c r="DU7" s="589"/>
      <c r="DV7" s="589"/>
      <c r="DW7" s="589"/>
      <c r="DX7" s="589"/>
      <c r="DY7" s="589"/>
      <c r="DZ7" s="589"/>
      <c r="EA7" s="589"/>
      <c r="EB7" s="589"/>
      <c r="EC7" s="620"/>
    </row>
    <row r="8" spans="2:143" ht="11.25" customHeight="1" x14ac:dyDescent="0.15">
      <c r="B8" s="585" t="s">
        <v>220</v>
      </c>
      <c r="C8" s="586"/>
      <c r="D8" s="586"/>
      <c r="E8" s="586"/>
      <c r="F8" s="586"/>
      <c r="G8" s="586"/>
      <c r="H8" s="586"/>
      <c r="I8" s="586"/>
      <c r="J8" s="586"/>
      <c r="K8" s="586"/>
      <c r="L8" s="586"/>
      <c r="M8" s="586"/>
      <c r="N8" s="586"/>
      <c r="O8" s="586"/>
      <c r="P8" s="586"/>
      <c r="Q8" s="587"/>
      <c r="R8" s="588">
        <v>9286</v>
      </c>
      <c r="S8" s="589"/>
      <c r="T8" s="589"/>
      <c r="U8" s="589"/>
      <c r="V8" s="589"/>
      <c r="W8" s="589"/>
      <c r="X8" s="589"/>
      <c r="Y8" s="590"/>
      <c r="Z8" s="641">
        <v>0.1</v>
      </c>
      <c r="AA8" s="641"/>
      <c r="AB8" s="641"/>
      <c r="AC8" s="641"/>
      <c r="AD8" s="642">
        <v>9286</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21250</v>
      </c>
      <c r="BH8" s="589"/>
      <c r="BI8" s="589"/>
      <c r="BJ8" s="589"/>
      <c r="BK8" s="589"/>
      <c r="BL8" s="589"/>
      <c r="BM8" s="589"/>
      <c r="BN8" s="590"/>
      <c r="BO8" s="641">
        <v>1.1000000000000001</v>
      </c>
      <c r="BP8" s="641"/>
      <c r="BQ8" s="641"/>
      <c r="BR8" s="641"/>
      <c r="BS8" s="594" t="s">
        <v>222</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1634880</v>
      </c>
      <c r="CS8" s="589"/>
      <c r="CT8" s="589"/>
      <c r="CU8" s="589"/>
      <c r="CV8" s="589"/>
      <c r="CW8" s="589"/>
      <c r="CX8" s="589"/>
      <c r="CY8" s="590"/>
      <c r="CZ8" s="641">
        <v>17.899999999999999</v>
      </c>
      <c r="DA8" s="641"/>
      <c r="DB8" s="641"/>
      <c r="DC8" s="641"/>
      <c r="DD8" s="594">
        <v>81028</v>
      </c>
      <c r="DE8" s="589"/>
      <c r="DF8" s="589"/>
      <c r="DG8" s="589"/>
      <c r="DH8" s="589"/>
      <c r="DI8" s="589"/>
      <c r="DJ8" s="589"/>
      <c r="DK8" s="589"/>
      <c r="DL8" s="589"/>
      <c r="DM8" s="589"/>
      <c r="DN8" s="589"/>
      <c r="DO8" s="589"/>
      <c r="DP8" s="590"/>
      <c r="DQ8" s="594">
        <v>922288</v>
      </c>
      <c r="DR8" s="589"/>
      <c r="DS8" s="589"/>
      <c r="DT8" s="589"/>
      <c r="DU8" s="589"/>
      <c r="DV8" s="589"/>
      <c r="DW8" s="589"/>
      <c r="DX8" s="589"/>
      <c r="DY8" s="589"/>
      <c r="DZ8" s="589"/>
      <c r="EA8" s="589"/>
      <c r="EB8" s="589"/>
      <c r="EC8" s="620"/>
    </row>
    <row r="9" spans="2:143" ht="11.25" customHeight="1" x14ac:dyDescent="0.15">
      <c r="B9" s="585" t="s">
        <v>224</v>
      </c>
      <c r="C9" s="586"/>
      <c r="D9" s="586"/>
      <c r="E9" s="586"/>
      <c r="F9" s="586"/>
      <c r="G9" s="586"/>
      <c r="H9" s="586"/>
      <c r="I9" s="586"/>
      <c r="J9" s="586"/>
      <c r="K9" s="586"/>
      <c r="L9" s="586"/>
      <c r="M9" s="586"/>
      <c r="N9" s="586"/>
      <c r="O9" s="586"/>
      <c r="P9" s="586"/>
      <c r="Q9" s="587"/>
      <c r="R9" s="588">
        <v>4960</v>
      </c>
      <c r="S9" s="589"/>
      <c r="T9" s="589"/>
      <c r="U9" s="589"/>
      <c r="V9" s="589"/>
      <c r="W9" s="589"/>
      <c r="X9" s="589"/>
      <c r="Y9" s="590"/>
      <c r="Z9" s="641">
        <v>0.1</v>
      </c>
      <c r="AA9" s="641"/>
      <c r="AB9" s="641"/>
      <c r="AC9" s="641"/>
      <c r="AD9" s="642">
        <v>4960</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754646</v>
      </c>
      <c r="BH9" s="589"/>
      <c r="BI9" s="589"/>
      <c r="BJ9" s="589"/>
      <c r="BK9" s="589"/>
      <c r="BL9" s="589"/>
      <c r="BM9" s="589"/>
      <c r="BN9" s="590"/>
      <c r="BO9" s="641">
        <v>38.5</v>
      </c>
      <c r="BP9" s="641"/>
      <c r="BQ9" s="641"/>
      <c r="BR9" s="641"/>
      <c r="BS9" s="594" t="s">
        <v>222</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1241920</v>
      </c>
      <c r="CS9" s="589"/>
      <c r="CT9" s="589"/>
      <c r="CU9" s="589"/>
      <c r="CV9" s="589"/>
      <c r="CW9" s="589"/>
      <c r="CX9" s="589"/>
      <c r="CY9" s="590"/>
      <c r="CZ9" s="641">
        <v>13.6</v>
      </c>
      <c r="DA9" s="641"/>
      <c r="DB9" s="641"/>
      <c r="DC9" s="641"/>
      <c r="DD9" s="594">
        <v>80702</v>
      </c>
      <c r="DE9" s="589"/>
      <c r="DF9" s="589"/>
      <c r="DG9" s="589"/>
      <c r="DH9" s="589"/>
      <c r="DI9" s="589"/>
      <c r="DJ9" s="589"/>
      <c r="DK9" s="589"/>
      <c r="DL9" s="589"/>
      <c r="DM9" s="589"/>
      <c r="DN9" s="589"/>
      <c r="DO9" s="589"/>
      <c r="DP9" s="590"/>
      <c r="DQ9" s="594">
        <v>1132177</v>
      </c>
      <c r="DR9" s="589"/>
      <c r="DS9" s="589"/>
      <c r="DT9" s="589"/>
      <c r="DU9" s="589"/>
      <c r="DV9" s="589"/>
      <c r="DW9" s="589"/>
      <c r="DX9" s="589"/>
      <c r="DY9" s="589"/>
      <c r="DZ9" s="589"/>
      <c r="EA9" s="589"/>
      <c r="EB9" s="589"/>
      <c r="EC9" s="620"/>
    </row>
    <row r="10" spans="2:143" ht="11.25" customHeight="1" x14ac:dyDescent="0.15">
      <c r="B10" s="585" t="s">
        <v>227</v>
      </c>
      <c r="C10" s="586"/>
      <c r="D10" s="586"/>
      <c r="E10" s="586"/>
      <c r="F10" s="586"/>
      <c r="G10" s="586"/>
      <c r="H10" s="586"/>
      <c r="I10" s="586"/>
      <c r="J10" s="586"/>
      <c r="K10" s="586"/>
      <c r="L10" s="586"/>
      <c r="M10" s="586"/>
      <c r="N10" s="586"/>
      <c r="O10" s="586"/>
      <c r="P10" s="586"/>
      <c r="Q10" s="587"/>
      <c r="R10" s="588">
        <v>168237</v>
      </c>
      <c r="S10" s="589"/>
      <c r="T10" s="589"/>
      <c r="U10" s="589"/>
      <c r="V10" s="589"/>
      <c r="W10" s="589"/>
      <c r="X10" s="589"/>
      <c r="Y10" s="590"/>
      <c r="Z10" s="641">
        <v>1.8</v>
      </c>
      <c r="AA10" s="641"/>
      <c r="AB10" s="641"/>
      <c r="AC10" s="641"/>
      <c r="AD10" s="642">
        <v>168237</v>
      </c>
      <c r="AE10" s="642"/>
      <c r="AF10" s="642"/>
      <c r="AG10" s="642"/>
      <c r="AH10" s="642"/>
      <c r="AI10" s="642"/>
      <c r="AJ10" s="642"/>
      <c r="AK10" s="642"/>
      <c r="AL10" s="611">
        <v>3.1</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49921</v>
      </c>
      <c r="BH10" s="589"/>
      <c r="BI10" s="589"/>
      <c r="BJ10" s="589"/>
      <c r="BK10" s="589"/>
      <c r="BL10" s="589"/>
      <c r="BM10" s="589"/>
      <c r="BN10" s="590"/>
      <c r="BO10" s="641">
        <v>2.5</v>
      </c>
      <c r="BP10" s="641"/>
      <c r="BQ10" s="641"/>
      <c r="BR10" s="641"/>
      <c r="BS10" s="594">
        <v>8232</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4620</v>
      </c>
      <c r="CS10" s="589"/>
      <c r="CT10" s="589"/>
      <c r="CU10" s="589"/>
      <c r="CV10" s="589"/>
      <c r="CW10" s="589"/>
      <c r="CX10" s="589"/>
      <c r="CY10" s="590"/>
      <c r="CZ10" s="641">
        <v>0.1</v>
      </c>
      <c r="DA10" s="641"/>
      <c r="DB10" s="641"/>
      <c r="DC10" s="641"/>
      <c r="DD10" s="594" t="s">
        <v>222</v>
      </c>
      <c r="DE10" s="589"/>
      <c r="DF10" s="589"/>
      <c r="DG10" s="589"/>
      <c r="DH10" s="589"/>
      <c r="DI10" s="589"/>
      <c r="DJ10" s="589"/>
      <c r="DK10" s="589"/>
      <c r="DL10" s="589"/>
      <c r="DM10" s="589"/>
      <c r="DN10" s="589"/>
      <c r="DO10" s="589"/>
      <c r="DP10" s="590"/>
      <c r="DQ10" s="594">
        <v>2120</v>
      </c>
      <c r="DR10" s="589"/>
      <c r="DS10" s="589"/>
      <c r="DT10" s="589"/>
      <c r="DU10" s="589"/>
      <c r="DV10" s="589"/>
      <c r="DW10" s="589"/>
      <c r="DX10" s="589"/>
      <c r="DY10" s="589"/>
      <c r="DZ10" s="589"/>
      <c r="EA10" s="589"/>
      <c r="EB10" s="589"/>
      <c r="EC10" s="620"/>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106339</v>
      </c>
      <c r="BH11" s="589"/>
      <c r="BI11" s="589"/>
      <c r="BJ11" s="589"/>
      <c r="BK11" s="589"/>
      <c r="BL11" s="589"/>
      <c r="BM11" s="589"/>
      <c r="BN11" s="590"/>
      <c r="BO11" s="641">
        <v>5.4</v>
      </c>
      <c r="BP11" s="641"/>
      <c r="BQ11" s="641"/>
      <c r="BR11" s="641"/>
      <c r="BS11" s="594">
        <v>17361</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471792</v>
      </c>
      <c r="CS11" s="589"/>
      <c r="CT11" s="589"/>
      <c r="CU11" s="589"/>
      <c r="CV11" s="589"/>
      <c r="CW11" s="589"/>
      <c r="CX11" s="589"/>
      <c r="CY11" s="590"/>
      <c r="CZ11" s="641">
        <v>5.2</v>
      </c>
      <c r="DA11" s="641"/>
      <c r="DB11" s="641"/>
      <c r="DC11" s="641"/>
      <c r="DD11" s="594">
        <v>248438</v>
      </c>
      <c r="DE11" s="589"/>
      <c r="DF11" s="589"/>
      <c r="DG11" s="589"/>
      <c r="DH11" s="589"/>
      <c r="DI11" s="589"/>
      <c r="DJ11" s="589"/>
      <c r="DK11" s="589"/>
      <c r="DL11" s="589"/>
      <c r="DM11" s="589"/>
      <c r="DN11" s="589"/>
      <c r="DO11" s="589"/>
      <c r="DP11" s="590"/>
      <c r="DQ11" s="594">
        <v>309274</v>
      </c>
      <c r="DR11" s="589"/>
      <c r="DS11" s="589"/>
      <c r="DT11" s="589"/>
      <c r="DU11" s="589"/>
      <c r="DV11" s="589"/>
      <c r="DW11" s="589"/>
      <c r="DX11" s="589"/>
      <c r="DY11" s="589"/>
      <c r="DZ11" s="589"/>
      <c r="EA11" s="589"/>
      <c r="EB11" s="589"/>
      <c r="EC11" s="620"/>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751109</v>
      </c>
      <c r="BH12" s="589"/>
      <c r="BI12" s="589"/>
      <c r="BJ12" s="589"/>
      <c r="BK12" s="589"/>
      <c r="BL12" s="589"/>
      <c r="BM12" s="589"/>
      <c r="BN12" s="590"/>
      <c r="BO12" s="641">
        <v>38.299999999999997</v>
      </c>
      <c r="BP12" s="641"/>
      <c r="BQ12" s="641"/>
      <c r="BR12" s="641"/>
      <c r="BS12" s="594" t="s">
        <v>222</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403304</v>
      </c>
      <c r="CS12" s="589"/>
      <c r="CT12" s="589"/>
      <c r="CU12" s="589"/>
      <c r="CV12" s="589"/>
      <c r="CW12" s="589"/>
      <c r="CX12" s="589"/>
      <c r="CY12" s="590"/>
      <c r="CZ12" s="641">
        <v>4.4000000000000004</v>
      </c>
      <c r="DA12" s="641"/>
      <c r="DB12" s="641"/>
      <c r="DC12" s="641"/>
      <c r="DD12" s="594">
        <v>97018</v>
      </c>
      <c r="DE12" s="589"/>
      <c r="DF12" s="589"/>
      <c r="DG12" s="589"/>
      <c r="DH12" s="589"/>
      <c r="DI12" s="589"/>
      <c r="DJ12" s="589"/>
      <c r="DK12" s="589"/>
      <c r="DL12" s="589"/>
      <c r="DM12" s="589"/>
      <c r="DN12" s="589"/>
      <c r="DO12" s="589"/>
      <c r="DP12" s="590"/>
      <c r="DQ12" s="594">
        <v>289264</v>
      </c>
      <c r="DR12" s="589"/>
      <c r="DS12" s="589"/>
      <c r="DT12" s="589"/>
      <c r="DU12" s="589"/>
      <c r="DV12" s="589"/>
      <c r="DW12" s="589"/>
      <c r="DX12" s="589"/>
      <c r="DY12" s="589"/>
      <c r="DZ12" s="589"/>
      <c r="EA12" s="589"/>
      <c r="EB12" s="589"/>
      <c r="EC12" s="620"/>
    </row>
    <row r="13" spans="2:143" ht="11.25" customHeight="1" x14ac:dyDescent="0.15">
      <c r="B13" s="585" t="s">
        <v>236</v>
      </c>
      <c r="C13" s="586"/>
      <c r="D13" s="586"/>
      <c r="E13" s="586"/>
      <c r="F13" s="586"/>
      <c r="G13" s="586"/>
      <c r="H13" s="586"/>
      <c r="I13" s="586"/>
      <c r="J13" s="586"/>
      <c r="K13" s="586"/>
      <c r="L13" s="586"/>
      <c r="M13" s="586"/>
      <c r="N13" s="586"/>
      <c r="O13" s="586"/>
      <c r="P13" s="586"/>
      <c r="Q13" s="587"/>
      <c r="R13" s="588">
        <v>17245</v>
      </c>
      <c r="S13" s="589"/>
      <c r="T13" s="589"/>
      <c r="U13" s="589"/>
      <c r="V13" s="589"/>
      <c r="W13" s="589"/>
      <c r="X13" s="589"/>
      <c r="Y13" s="590"/>
      <c r="Z13" s="641">
        <v>0.2</v>
      </c>
      <c r="AA13" s="641"/>
      <c r="AB13" s="641"/>
      <c r="AC13" s="641"/>
      <c r="AD13" s="642">
        <v>17245</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741278</v>
      </c>
      <c r="BH13" s="589"/>
      <c r="BI13" s="589"/>
      <c r="BJ13" s="589"/>
      <c r="BK13" s="589"/>
      <c r="BL13" s="589"/>
      <c r="BM13" s="589"/>
      <c r="BN13" s="590"/>
      <c r="BO13" s="641">
        <v>37.799999999999997</v>
      </c>
      <c r="BP13" s="641"/>
      <c r="BQ13" s="641"/>
      <c r="BR13" s="641"/>
      <c r="BS13" s="594" t="s">
        <v>222</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1267046</v>
      </c>
      <c r="CS13" s="589"/>
      <c r="CT13" s="589"/>
      <c r="CU13" s="589"/>
      <c r="CV13" s="589"/>
      <c r="CW13" s="589"/>
      <c r="CX13" s="589"/>
      <c r="CY13" s="590"/>
      <c r="CZ13" s="641">
        <v>13.9</v>
      </c>
      <c r="DA13" s="641"/>
      <c r="DB13" s="641"/>
      <c r="DC13" s="641"/>
      <c r="DD13" s="594">
        <v>677857</v>
      </c>
      <c r="DE13" s="589"/>
      <c r="DF13" s="589"/>
      <c r="DG13" s="589"/>
      <c r="DH13" s="589"/>
      <c r="DI13" s="589"/>
      <c r="DJ13" s="589"/>
      <c r="DK13" s="589"/>
      <c r="DL13" s="589"/>
      <c r="DM13" s="589"/>
      <c r="DN13" s="589"/>
      <c r="DO13" s="589"/>
      <c r="DP13" s="590"/>
      <c r="DQ13" s="594">
        <v>657671</v>
      </c>
      <c r="DR13" s="589"/>
      <c r="DS13" s="589"/>
      <c r="DT13" s="589"/>
      <c r="DU13" s="589"/>
      <c r="DV13" s="589"/>
      <c r="DW13" s="589"/>
      <c r="DX13" s="589"/>
      <c r="DY13" s="589"/>
      <c r="DZ13" s="589"/>
      <c r="EA13" s="589"/>
      <c r="EB13" s="589"/>
      <c r="EC13" s="620"/>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26490</v>
      </c>
      <c r="BH14" s="589"/>
      <c r="BI14" s="589"/>
      <c r="BJ14" s="589"/>
      <c r="BK14" s="589"/>
      <c r="BL14" s="589"/>
      <c r="BM14" s="589"/>
      <c r="BN14" s="590"/>
      <c r="BO14" s="641">
        <v>1.4</v>
      </c>
      <c r="BP14" s="641"/>
      <c r="BQ14" s="641"/>
      <c r="BR14" s="641"/>
      <c r="BS14" s="594" t="s">
        <v>222</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439426</v>
      </c>
      <c r="CS14" s="589"/>
      <c r="CT14" s="589"/>
      <c r="CU14" s="589"/>
      <c r="CV14" s="589"/>
      <c r="CW14" s="589"/>
      <c r="CX14" s="589"/>
      <c r="CY14" s="590"/>
      <c r="CZ14" s="641">
        <v>4.8</v>
      </c>
      <c r="DA14" s="641"/>
      <c r="DB14" s="641"/>
      <c r="DC14" s="641"/>
      <c r="DD14" s="594" t="s">
        <v>222</v>
      </c>
      <c r="DE14" s="589"/>
      <c r="DF14" s="589"/>
      <c r="DG14" s="589"/>
      <c r="DH14" s="589"/>
      <c r="DI14" s="589"/>
      <c r="DJ14" s="589"/>
      <c r="DK14" s="589"/>
      <c r="DL14" s="589"/>
      <c r="DM14" s="589"/>
      <c r="DN14" s="589"/>
      <c r="DO14" s="589"/>
      <c r="DP14" s="590"/>
      <c r="DQ14" s="594">
        <v>406226</v>
      </c>
      <c r="DR14" s="589"/>
      <c r="DS14" s="589"/>
      <c r="DT14" s="589"/>
      <c r="DU14" s="589"/>
      <c r="DV14" s="589"/>
      <c r="DW14" s="589"/>
      <c r="DX14" s="589"/>
      <c r="DY14" s="589"/>
      <c r="DZ14" s="589"/>
      <c r="EA14" s="589"/>
      <c r="EB14" s="589"/>
      <c r="EC14" s="620"/>
    </row>
    <row r="15" spans="2:143" ht="11.25" customHeight="1" x14ac:dyDescent="0.15">
      <c r="B15" s="585" t="s">
        <v>242</v>
      </c>
      <c r="C15" s="586"/>
      <c r="D15" s="586"/>
      <c r="E15" s="586"/>
      <c r="F15" s="586"/>
      <c r="G15" s="586"/>
      <c r="H15" s="586"/>
      <c r="I15" s="586"/>
      <c r="J15" s="586"/>
      <c r="K15" s="586"/>
      <c r="L15" s="586"/>
      <c r="M15" s="586"/>
      <c r="N15" s="586"/>
      <c r="O15" s="586"/>
      <c r="P15" s="586"/>
      <c r="Q15" s="587"/>
      <c r="R15" s="588">
        <v>2411</v>
      </c>
      <c r="S15" s="589"/>
      <c r="T15" s="589"/>
      <c r="U15" s="589"/>
      <c r="V15" s="589"/>
      <c r="W15" s="589"/>
      <c r="X15" s="589"/>
      <c r="Y15" s="590"/>
      <c r="Z15" s="641">
        <v>0</v>
      </c>
      <c r="AA15" s="641"/>
      <c r="AB15" s="641"/>
      <c r="AC15" s="641"/>
      <c r="AD15" s="642">
        <v>2411</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136099</v>
      </c>
      <c r="BH15" s="589"/>
      <c r="BI15" s="589"/>
      <c r="BJ15" s="589"/>
      <c r="BK15" s="589"/>
      <c r="BL15" s="589"/>
      <c r="BM15" s="589"/>
      <c r="BN15" s="590"/>
      <c r="BO15" s="641">
        <v>6.9</v>
      </c>
      <c r="BP15" s="641"/>
      <c r="BQ15" s="641"/>
      <c r="BR15" s="641"/>
      <c r="BS15" s="594" t="s">
        <v>222</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1504338</v>
      </c>
      <c r="CS15" s="589"/>
      <c r="CT15" s="589"/>
      <c r="CU15" s="589"/>
      <c r="CV15" s="589"/>
      <c r="CW15" s="589"/>
      <c r="CX15" s="589"/>
      <c r="CY15" s="590"/>
      <c r="CZ15" s="641">
        <v>16.5</v>
      </c>
      <c r="DA15" s="641"/>
      <c r="DB15" s="641"/>
      <c r="DC15" s="641"/>
      <c r="DD15" s="594">
        <v>746921</v>
      </c>
      <c r="DE15" s="589"/>
      <c r="DF15" s="589"/>
      <c r="DG15" s="589"/>
      <c r="DH15" s="589"/>
      <c r="DI15" s="589"/>
      <c r="DJ15" s="589"/>
      <c r="DK15" s="589"/>
      <c r="DL15" s="589"/>
      <c r="DM15" s="589"/>
      <c r="DN15" s="589"/>
      <c r="DO15" s="589"/>
      <c r="DP15" s="590"/>
      <c r="DQ15" s="594">
        <v>838096</v>
      </c>
      <c r="DR15" s="589"/>
      <c r="DS15" s="589"/>
      <c r="DT15" s="589"/>
      <c r="DU15" s="589"/>
      <c r="DV15" s="589"/>
      <c r="DW15" s="589"/>
      <c r="DX15" s="589"/>
      <c r="DY15" s="589"/>
      <c r="DZ15" s="589"/>
      <c r="EA15" s="589"/>
      <c r="EB15" s="589"/>
      <c r="EC15" s="620"/>
    </row>
    <row r="16" spans="2:143" ht="11.25" customHeight="1" x14ac:dyDescent="0.15">
      <c r="B16" s="585" t="s">
        <v>245</v>
      </c>
      <c r="C16" s="586"/>
      <c r="D16" s="586"/>
      <c r="E16" s="586"/>
      <c r="F16" s="586"/>
      <c r="G16" s="586"/>
      <c r="H16" s="586"/>
      <c r="I16" s="586"/>
      <c r="J16" s="586"/>
      <c r="K16" s="586"/>
      <c r="L16" s="586"/>
      <c r="M16" s="586"/>
      <c r="N16" s="586"/>
      <c r="O16" s="586"/>
      <c r="P16" s="586"/>
      <c r="Q16" s="587"/>
      <c r="R16" s="588">
        <v>3416993</v>
      </c>
      <c r="S16" s="589"/>
      <c r="T16" s="589"/>
      <c r="U16" s="589"/>
      <c r="V16" s="589"/>
      <c r="W16" s="589"/>
      <c r="X16" s="589"/>
      <c r="Y16" s="590"/>
      <c r="Z16" s="641">
        <v>36.700000000000003</v>
      </c>
      <c r="AA16" s="641"/>
      <c r="AB16" s="641"/>
      <c r="AC16" s="641"/>
      <c r="AD16" s="642">
        <v>3117809</v>
      </c>
      <c r="AE16" s="642"/>
      <c r="AF16" s="642"/>
      <c r="AG16" s="642"/>
      <c r="AH16" s="642"/>
      <c r="AI16" s="642"/>
      <c r="AJ16" s="642"/>
      <c r="AK16" s="642"/>
      <c r="AL16" s="611">
        <v>57.9</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0"/>
    </row>
    <row r="17" spans="2:133" ht="11.25" customHeight="1" x14ac:dyDescent="0.15">
      <c r="B17" s="585" t="s">
        <v>248</v>
      </c>
      <c r="C17" s="586"/>
      <c r="D17" s="586"/>
      <c r="E17" s="586"/>
      <c r="F17" s="586"/>
      <c r="G17" s="586"/>
      <c r="H17" s="586"/>
      <c r="I17" s="586"/>
      <c r="J17" s="586"/>
      <c r="K17" s="586"/>
      <c r="L17" s="586"/>
      <c r="M17" s="586"/>
      <c r="N17" s="586"/>
      <c r="O17" s="586"/>
      <c r="P17" s="586"/>
      <c r="Q17" s="587"/>
      <c r="R17" s="588">
        <v>3117809</v>
      </c>
      <c r="S17" s="589"/>
      <c r="T17" s="589"/>
      <c r="U17" s="589"/>
      <c r="V17" s="589"/>
      <c r="W17" s="589"/>
      <c r="X17" s="589"/>
      <c r="Y17" s="590"/>
      <c r="Z17" s="641">
        <v>33.5</v>
      </c>
      <c r="AA17" s="641"/>
      <c r="AB17" s="641"/>
      <c r="AC17" s="641"/>
      <c r="AD17" s="642">
        <v>3117809</v>
      </c>
      <c r="AE17" s="642"/>
      <c r="AF17" s="642"/>
      <c r="AG17" s="642"/>
      <c r="AH17" s="642"/>
      <c r="AI17" s="642"/>
      <c r="AJ17" s="642"/>
      <c r="AK17" s="642"/>
      <c r="AL17" s="611">
        <v>57.9</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1189083</v>
      </c>
      <c r="CS17" s="589"/>
      <c r="CT17" s="589"/>
      <c r="CU17" s="589"/>
      <c r="CV17" s="589"/>
      <c r="CW17" s="589"/>
      <c r="CX17" s="589"/>
      <c r="CY17" s="590"/>
      <c r="CZ17" s="641">
        <v>13</v>
      </c>
      <c r="DA17" s="641"/>
      <c r="DB17" s="641"/>
      <c r="DC17" s="641"/>
      <c r="DD17" s="594" t="s">
        <v>222</v>
      </c>
      <c r="DE17" s="589"/>
      <c r="DF17" s="589"/>
      <c r="DG17" s="589"/>
      <c r="DH17" s="589"/>
      <c r="DI17" s="589"/>
      <c r="DJ17" s="589"/>
      <c r="DK17" s="589"/>
      <c r="DL17" s="589"/>
      <c r="DM17" s="589"/>
      <c r="DN17" s="589"/>
      <c r="DO17" s="589"/>
      <c r="DP17" s="590"/>
      <c r="DQ17" s="594">
        <v>1080549</v>
      </c>
      <c r="DR17" s="589"/>
      <c r="DS17" s="589"/>
      <c r="DT17" s="589"/>
      <c r="DU17" s="589"/>
      <c r="DV17" s="589"/>
      <c r="DW17" s="589"/>
      <c r="DX17" s="589"/>
      <c r="DY17" s="589"/>
      <c r="DZ17" s="589"/>
      <c r="EA17" s="589"/>
      <c r="EB17" s="589"/>
      <c r="EC17" s="620"/>
    </row>
    <row r="18" spans="2:133" ht="11.25" customHeight="1" x14ac:dyDescent="0.15">
      <c r="B18" s="585" t="s">
        <v>251</v>
      </c>
      <c r="C18" s="586"/>
      <c r="D18" s="586"/>
      <c r="E18" s="586"/>
      <c r="F18" s="586"/>
      <c r="G18" s="586"/>
      <c r="H18" s="586"/>
      <c r="I18" s="586"/>
      <c r="J18" s="586"/>
      <c r="K18" s="586"/>
      <c r="L18" s="586"/>
      <c r="M18" s="586"/>
      <c r="N18" s="586"/>
      <c r="O18" s="586"/>
      <c r="P18" s="586"/>
      <c r="Q18" s="587"/>
      <c r="R18" s="588">
        <v>299184</v>
      </c>
      <c r="S18" s="589"/>
      <c r="T18" s="589"/>
      <c r="U18" s="589"/>
      <c r="V18" s="589"/>
      <c r="W18" s="589"/>
      <c r="X18" s="589"/>
      <c r="Y18" s="590"/>
      <c r="Z18" s="641">
        <v>3.2</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0"/>
    </row>
    <row r="19" spans="2:133" ht="11.25" customHeight="1" x14ac:dyDescent="0.15">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115235</v>
      </c>
      <c r="BH19" s="589"/>
      <c r="BI19" s="589"/>
      <c r="BJ19" s="589"/>
      <c r="BK19" s="589"/>
      <c r="BL19" s="589"/>
      <c r="BM19" s="589"/>
      <c r="BN19" s="590"/>
      <c r="BO19" s="641">
        <v>5.9</v>
      </c>
      <c r="BP19" s="641"/>
      <c r="BQ19" s="641"/>
      <c r="BR19" s="641"/>
      <c r="BS19" s="594" t="s">
        <v>222</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0"/>
    </row>
    <row r="20" spans="2:133" ht="11.25" customHeight="1" x14ac:dyDescent="0.15">
      <c r="B20" s="585" t="s">
        <v>257</v>
      </c>
      <c r="C20" s="586"/>
      <c r="D20" s="586"/>
      <c r="E20" s="586"/>
      <c r="F20" s="586"/>
      <c r="G20" s="586"/>
      <c r="H20" s="586"/>
      <c r="I20" s="586"/>
      <c r="J20" s="586"/>
      <c r="K20" s="586"/>
      <c r="L20" s="586"/>
      <c r="M20" s="586"/>
      <c r="N20" s="586"/>
      <c r="O20" s="586"/>
      <c r="P20" s="586"/>
      <c r="Q20" s="587"/>
      <c r="R20" s="588">
        <v>5723946</v>
      </c>
      <c r="S20" s="589"/>
      <c r="T20" s="589"/>
      <c r="U20" s="589"/>
      <c r="V20" s="589"/>
      <c r="W20" s="589"/>
      <c r="X20" s="589"/>
      <c r="Y20" s="590"/>
      <c r="Z20" s="641">
        <v>61.4</v>
      </c>
      <c r="AA20" s="641"/>
      <c r="AB20" s="641"/>
      <c r="AC20" s="641"/>
      <c r="AD20" s="642">
        <v>5367106</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115235</v>
      </c>
      <c r="BH20" s="589"/>
      <c r="BI20" s="589"/>
      <c r="BJ20" s="589"/>
      <c r="BK20" s="589"/>
      <c r="BL20" s="589"/>
      <c r="BM20" s="589"/>
      <c r="BN20" s="590"/>
      <c r="BO20" s="641">
        <v>5.9</v>
      </c>
      <c r="BP20" s="641"/>
      <c r="BQ20" s="641"/>
      <c r="BR20" s="641"/>
      <c r="BS20" s="594" t="s">
        <v>222</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9128094</v>
      </c>
      <c r="CS20" s="589"/>
      <c r="CT20" s="589"/>
      <c r="CU20" s="589"/>
      <c r="CV20" s="589"/>
      <c r="CW20" s="589"/>
      <c r="CX20" s="589"/>
      <c r="CY20" s="590"/>
      <c r="CZ20" s="641">
        <v>100</v>
      </c>
      <c r="DA20" s="641"/>
      <c r="DB20" s="641"/>
      <c r="DC20" s="641"/>
      <c r="DD20" s="594">
        <v>2095159</v>
      </c>
      <c r="DE20" s="589"/>
      <c r="DF20" s="589"/>
      <c r="DG20" s="589"/>
      <c r="DH20" s="589"/>
      <c r="DI20" s="589"/>
      <c r="DJ20" s="589"/>
      <c r="DK20" s="589"/>
      <c r="DL20" s="589"/>
      <c r="DM20" s="589"/>
      <c r="DN20" s="589"/>
      <c r="DO20" s="589"/>
      <c r="DP20" s="590"/>
      <c r="DQ20" s="594">
        <v>6507020</v>
      </c>
      <c r="DR20" s="589"/>
      <c r="DS20" s="589"/>
      <c r="DT20" s="589"/>
      <c r="DU20" s="589"/>
      <c r="DV20" s="589"/>
      <c r="DW20" s="589"/>
      <c r="DX20" s="589"/>
      <c r="DY20" s="589"/>
      <c r="DZ20" s="589"/>
      <c r="EA20" s="589"/>
      <c r="EB20" s="589"/>
      <c r="EC20" s="620"/>
    </row>
    <row r="21" spans="2:133" ht="11.25" customHeight="1" x14ac:dyDescent="0.15">
      <c r="B21" s="585" t="s">
        <v>260</v>
      </c>
      <c r="C21" s="586"/>
      <c r="D21" s="586"/>
      <c r="E21" s="586"/>
      <c r="F21" s="586"/>
      <c r="G21" s="586"/>
      <c r="H21" s="586"/>
      <c r="I21" s="586"/>
      <c r="J21" s="586"/>
      <c r="K21" s="586"/>
      <c r="L21" s="586"/>
      <c r="M21" s="586"/>
      <c r="N21" s="586"/>
      <c r="O21" s="586"/>
      <c r="P21" s="586"/>
      <c r="Q21" s="587"/>
      <c r="R21" s="588">
        <v>1862</v>
      </c>
      <c r="S21" s="589"/>
      <c r="T21" s="589"/>
      <c r="U21" s="589"/>
      <c r="V21" s="589"/>
      <c r="W21" s="589"/>
      <c r="X21" s="589"/>
      <c r="Y21" s="590"/>
      <c r="Z21" s="641">
        <v>0</v>
      </c>
      <c r="AA21" s="641"/>
      <c r="AB21" s="641"/>
      <c r="AC21" s="641"/>
      <c r="AD21" s="642">
        <v>1862</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57579</v>
      </c>
      <c r="BH21" s="589"/>
      <c r="BI21" s="589"/>
      <c r="BJ21" s="589"/>
      <c r="BK21" s="589"/>
      <c r="BL21" s="589"/>
      <c r="BM21" s="589"/>
      <c r="BN21" s="590"/>
      <c r="BO21" s="641">
        <v>2.9</v>
      </c>
      <c r="BP21" s="641"/>
      <c r="BQ21" s="641"/>
      <c r="BR21" s="641"/>
      <c r="BS21" s="594" t="s">
        <v>222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262</v>
      </c>
      <c r="C22" s="586"/>
      <c r="D22" s="586"/>
      <c r="E22" s="586"/>
      <c r="F22" s="586"/>
      <c r="G22" s="586"/>
      <c r="H22" s="586"/>
      <c r="I22" s="586"/>
      <c r="J22" s="586"/>
      <c r="K22" s="586"/>
      <c r="L22" s="586"/>
      <c r="M22" s="586"/>
      <c r="N22" s="586"/>
      <c r="O22" s="586"/>
      <c r="P22" s="586"/>
      <c r="Q22" s="587"/>
      <c r="R22" s="588">
        <v>22231</v>
      </c>
      <c r="S22" s="589"/>
      <c r="T22" s="589"/>
      <c r="U22" s="589"/>
      <c r="V22" s="589"/>
      <c r="W22" s="589"/>
      <c r="X22" s="589"/>
      <c r="Y22" s="590"/>
      <c r="Z22" s="641">
        <v>0.2</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216932</v>
      </c>
      <c r="S23" s="589"/>
      <c r="T23" s="589"/>
      <c r="U23" s="589"/>
      <c r="V23" s="589"/>
      <c r="W23" s="589"/>
      <c r="X23" s="589"/>
      <c r="Y23" s="590"/>
      <c r="Z23" s="641">
        <v>2.2999999999999998</v>
      </c>
      <c r="AA23" s="641"/>
      <c r="AB23" s="641"/>
      <c r="AC23" s="641"/>
      <c r="AD23" s="642">
        <v>7799</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v>57656</v>
      </c>
      <c r="BH23" s="589"/>
      <c r="BI23" s="589"/>
      <c r="BJ23" s="589"/>
      <c r="BK23" s="589"/>
      <c r="BL23" s="589"/>
      <c r="BM23" s="589"/>
      <c r="BN23" s="590"/>
      <c r="BO23" s="641">
        <v>2.9</v>
      </c>
      <c r="BP23" s="641"/>
      <c r="BQ23" s="641"/>
      <c r="BR23" s="641"/>
      <c r="BS23" s="594" t="s">
        <v>222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39388</v>
      </c>
      <c r="S24" s="589"/>
      <c r="T24" s="589"/>
      <c r="U24" s="589"/>
      <c r="V24" s="589"/>
      <c r="W24" s="589"/>
      <c r="X24" s="589"/>
      <c r="Y24" s="590"/>
      <c r="Z24" s="641">
        <v>0.4</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3114576</v>
      </c>
      <c r="CS24" s="639"/>
      <c r="CT24" s="639"/>
      <c r="CU24" s="639"/>
      <c r="CV24" s="639"/>
      <c r="CW24" s="639"/>
      <c r="CX24" s="639"/>
      <c r="CY24" s="686"/>
      <c r="CZ24" s="690">
        <v>34.1</v>
      </c>
      <c r="DA24" s="691"/>
      <c r="DB24" s="691"/>
      <c r="DC24" s="692"/>
      <c r="DD24" s="685">
        <v>2504800</v>
      </c>
      <c r="DE24" s="639"/>
      <c r="DF24" s="639"/>
      <c r="DG24" s="639"/>
      <c r="DH24" s="639"/>
      <c r="DI24" s="639"/>
      <c r="DJ24" s="639"/>
      <c r="DK24" s="686"/>
      <c r="DL24" s="685">
        <v>2495089</v>
      </c>
      <c r="DM24" s="639"/>
      <c r="DN24" s="639"/>
      <c r="DO24" s="639"/>
      <c r="DP24" s="639"/>
      <c r="DQ24" s="639"/>
      <c r="DR24" s="639"/>
      <c r="DS24" s="639"/>
      <c r="DT24" s="639"/>
      <c r="DU24" s="639"/>
      <c r="DV24" s="686"/>
      <c r="DW24" s="687">
        <v>43.6</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784945</v>
      </c>
      <c r="S25" s="589"/>
      <c r="T25" s="589"/>
      <c r="U25" s="589"/>
      <c r="V25" s="589"/>
      <c r="W25" s="589"/>
      <c r="X25" s="589"/>
      <c r="Y25" s="590"/>
      <c r="Z25" s="641">
        <v>8.4</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1272452</v>
      </c>
      <c r="CS25" s="607"/>
      <c r="CT25" s="607"/>
      <c r="CU25" s="607"/>
      <c r="CV25" s="607"/>
      <c r="CW25" s="607"/>
      <c r="CX25" s="607"/>
      <c r="CY25" s="608"/>
      <c r="CZ25" s="591">
        <v>13.9</v>
      </c>
      <c r="DA25" s="609"/>
      <c r="DB25" s="609"/>
      <c r="DC25" s="610"/>
      <c r="DD25" s="594">
        <v>1217106</v>
      </c>
      <c r="DE25" s="607"/>
      <c r="DF25" s="607"/>
      <c r="DG25" s="607"/>
      <c r="DH25" s="607"/>
      <c r="DI25" s="607"/>
      <c r="DJ25" s="607"/>
      <c r="DK25" s="608"/>
      <c r="DL25" s="594">
        <v>1214388</v>
      </c>
      <c r="DM25" s="607"/>
      <c r="DN25" s="607"/>
      <c r="DO25" s="607"/>
      <c r="DP25" s="607"/>
      <c r="DQ25" s="607"/>
      <c r="DR25" s="607"/>
      <c r="DS25" s="607"/>
      <c r="DT25" s="607"/>
      <c r="DU25" s="607"/>
      <c r="DV25" s="608"/>
      <c r="DW25" s="611">
        <v>21.2</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825738</v>
      </c>
      <c r="CS26" s="589"/>
      <c r="CT26" s="589"/>
      <c r="CU26" s="589"/>
      <c r="CV26" s="589"/>
      <c r="CW26" s="589"/>
      <c r="CX26" s="589"/>
      <c r="CY26" s="590"/>
      <c r="CZ26" s="591">
        <v>9</v>
      </c>
      <c r="DA26" s="609"/>
      <c r="DB26" s="609"/>
      <c r="DC26" s="610"/>
      <c r="DD26" s="594">
        <v>782020</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329112</v>
      </c>
      <c r="S27" s="589"/>
      <c r="T27" s="589"/>
      <c r="U27" s="589"/>
      <c r="V27" s="589"/>
      <c r="W27" s="589"/>
      <c r="X27" s="589"/>
      <c r="Y27" s="590"/>
      <c r="Z27" s="641">
        <v>3.5</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1961089</v>
      </c>
      <c r="BH27" s="589"/>
      <c r="BI27" s="589"/>
      <c r="BJ27" s="589"/>
      <c r="BK27" s="589"/>
      <c r="BL27" s="589"/>
      <c r="BM27" s="589"/>
      <c r="BN27" s="590"/>
      <c r="BO27" s="641">
        <v>100</v>
      </c>
      <c r="BP27" s="641"/>
      <c r="BQ27" s="641"/>
      <c r="BR27" s="641"/>
      <c r="BS27" s="594">
        <v>25593</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653082</v>
      </c>
      <c r="CS27" s="607"/>
      <c r="CT27" s="607"/>
      <c r="CU27" s="607"/>
      <c r="CV27" s="607"/>
      <c r="CW27" s="607"/>
      <c r="CX27" s="607"/>
      <c r="CY27" s="608"/>
      <c r="CZ27" s="591">
        <v>7.2</v>
      </c>
      <c r="DA27" s="609"/>
      <c r="DB27" s="609"/>
      <c r="DC27" s="610"/>
      <c r="DD27" s="594">
        <v>207186</v>
      </c>
      <c r="DE27" s="607"/>
      <c r="DF27" s="607"/>
      <c r="DG27" s="607"/>
      <c r="DH27" s="607"/>
      <c r="DI27" s="607"/>
      <c r="DJ27" s="607"/>
      <c r="DK27" s="608"/>
      <c r="DL27" s="594">
        <v>200193</v>
      </c>
      <c r="DM27" s="607"/>
      <c r="DN27" s="607"/>
      <c r="DO27" s="607"/>
      <c r="DP27" s="607"/>
      <c r="DQ27" s="607"/>
      <c r="DR27" s="607"/>
      <c r="DS27" s="607"/>
      <c r="DT27" s="607"/>
      <c r="DU27" s="607"/>
      <c r="DV27" s="608"/>
      <c r="DW27" s="611">
        <v>3.5</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34018</v>
      </c>
      <c r="S28" s="589"/>
      <c r="T28" s="589"/>
      <c r="U28" s="589"/>
      <c r="V28" s="589"/>
      <c r="W28" s="589"/>
      <c r="X28" s="589"/>
      <c r="Y28" s="590"/>
      <c r="Z28" s="641">
        <v>0.4</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1189042</v>
      </c>
      <c r="CS28" s="589"/>
      <c r="CT28" s="589"/>
      <c r="CU28" s="589"/>
      <c r="CV28" s="589"/>
      <c r="CW28" s="589"/>
      <c r="CX28" s="589"/>
      <c r="CY28" s="590"/>
      <c r="CZ28" s="591">
        <v>13</v>
      </c>
      <c r="DA28" s="609"/>
      <c r="DB28" s="609"/>
      <c r="DC28" s="610"/>
      <c r="DD28" s="594">
        <v>1080508</v>
      </c>
      <c r="DE28" s="589"/>
      <c r="DF28" s="589"/>
      <c r="DG28" s="589"/>
      <c r="DH28" s="589"/>
      <c r="DI28" s="589"/>
      <c r="DJ28" s="589"/>
      <c r="DK28" s="590"/>
      <c r="DL28" s="594">
        <v>1080508</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29418</v>
      </c>
      <c r="S29" s="589"/>
      <c r="T29" s="589"/>
      <c r="U29" s="589"/>
      <c r="V29" s="589"/>
      <c r="W29" s="589"/>
      <c r="X29" s="589"/>
      <c r="Y29" s="590"/>
      <c r="Z29" s="641">
        <v>0.3</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290</v>
      </c>
      <c r="CG29" s="618"/>
      <c r="CH29" s="618"/>
      <c r="CI29" s="618"/>
      <c r="CJ29" s="618"/>
      <c r="CK29" s="618"/>
      <c r="CL29" s="618"/>
      <c r="CM29" s="618"/>
      <c r="CN29" s="618"/>
      <c r="CO29" s="618"/>
      <c r="CP29" s="618"/>
      <c r="CQ29" s="619"/>
      <c r="CR29" s="588">
        <v>1188135</v>
      </c>
      <c r="CS29" s="607"/>
      <c r="CT29" s="607"/>
      <c r="CU29" s="607"/>
      <c r="CV29" s="607"/>
      <c r="CW29" s="607"/>
      <c r="CX29" s="607"/>
      <c r="CY29" s="608"/>
      <c r="CZ29" s="591">
        <v>13</v>
      </c>
      <c r="DA29" s="609"/>
      <c r="DB29" s="609"/>
      <c r="DC29" s="610"/>
      <c r="DD29" s="594">
        <v>1079601</v>
      </c>
      <c r="DE29" s="607"/>
      <c r="DF29" s="607"/>
      <c r="DG29" s="607"/>
      <c r="DH29" s="607"/>
      <c r="DI29" s="607"/>
      <c r="DJ29" s="607"/>
      <c r="DK29" s="608"/>
      <c r="DL29" s="594">
        <v>1079601</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650562</v>
      </c>
      <c r="S30" s="589"/>
      <c r="T30" s="589"/>
      <c r="U30" s="589"/>
      <c r="V30" s="589"/>
      <c r="W30" s="589"/>
      <c r="X30" s="589"/>
      <c r="Y30" s="590"/>
      <c r="Z30" s="641">
        <v>7</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171</v>
      </c>
      <c r="AY30" s="674"/>
      <c r="AZ30" s="674"/>
      <c r="BA30" s="674"/>
      <c r="BB30" s="674"/>
      <c r="BC30" s="674"/>
      <c r="BD30" s="674"/>
      <c r="BE30" s="674"/>
      <c r="BF30" s="675"/>
      <c r="BG30" s="654">
        <v>99.5</v>
      </c>
      <c r="BH30" s="655"/>
      <c r="BI30" s="655"/>
      <c r="BJ30" s="655"/>
      <c r="BK30" s="655"/>
      <c r="BL30" s="655"/>
      <c r="BM30" s="656">
        <v>96.2</v>
      </c>
      <c r="BN30" s="655"/>
      <c r="BO30" s="655"/>
      <c r="BP30" s="655"/>
      <c r="BQ30" s="657"/>
      <c r="BR30" s="654">
        <v>99.4</v>
      </c>
      <c r="BS30" s="655"/>
      <c r="BT30" s="655"/>
      <c r="BU30" s="655"/>
      <c r="BV30" s="655"/>
      <c r="BW30" s="655"/>
      <c r="BX30" s="656">
        <v>96.5</v>
      </c>
      <c r="BY30" s="655"/>
      <c r="BZ30" s="655"/>
      <c r="CA30" s="655"/>
      <c r="CB30" s="657"/>
      <c r="CD30" s="660"/>
      <c r="CE30" s="661"/>
      <c r="CF30" s="621" t="s">
        <v>294</v>
      </c>
      <c r="CG30" s="618"/>
      <c r="CH30" s="618"/>
      <c r="CI30" s="618"/>
      <c r="CJ30" s="618"/>
      <c r="CK30" s="618"/>
      <c r="CL30" s="618"/>
      <c r="CM30" s="618"/>
      <c r="CN30" s="618"/>
      <c r="CO30" s="618"/>
      <c r="CP30" s="618"/>
      <c r="CQ30" s="619"/>
      <c r="CR30" s="588">
        <v>1107897</v>
      </c>
      <c r="CS30" s="589"/>
      <c r="CT30" s="589"/>
      <c r="CU30" s="589"/>
      <c r="CV30" s="589"/>
      <c r="CW30" s="589"/>
      <c r="CX30" s="589"/>
      <c r="CY30" s="590"/>
      <c r="CZ30" s="591">
        <v>12.1</v>
      </c>
      <c r="DA30" s="609"/>
      <c r="DB30" s="609"/>
      <c r="DC30" s="610"/>
      <c r="DD30" s="594">
        <v>1016199</v>
      </c>
      <c r="DE30" s="589"/>
      <c r="DF30" s="589"/>
      <c r="DG30" s="589"/>
      <c r="DH30" s="589"/>
      <c r="DI30" s="589"/>
      <c r="DJ30" s="589"/>
      <c r="DK30" s="590"/>
      <c r="DL30" s="594">
        <v>1016199</v>
      </c>
      <c r="DM30" s="589"/>
      <c r="DN30" s="589"/>
      <c r="DO30" s="589"/>
      <c r="DP30" s="589"/>
      <c r="DQ30" s="589"/>
      <c r="DR30" s="589"/>
      <c r="DS30" s="589"/>
      <c r="DT30" s="589"/>
      <c r="DU30" s="589"/>
      <c r="DV30" s="590"/>
      <c r="DW30" s="611">
        <v>17.8</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251612</v>
      </c>
      <c r="S31" s="589"/>
      <c r="T31" s="589"/>
      <c r="U31" s="589"/>
      <c r="V31" s="589"/>
      <c r="W31" s="589"/>
      <c r="X31" s="589"/>
      <c r="Y31" s="590"/>
      <c r="Z31" s="641">
        <v>2.7</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99.8</v>
      </c>
      <c r="BH31" s="607"/>
      <c r="BI31" s="607"/>
      <c r="BJ31" s="607"/>
      <c r="BK31" s="607"/>
      <c r="BL31" s="607"/>
      <c r="BM31" s="643">
        <v>99.1</v>
      </c>
      <c r="BN31" s="653"/>
      <c r="BO31" s="653"/>
      <c r="BP31" s="653"/>
      <c r="BQ31" s="617"/>
      <c r="BR31" s="652">
        <v>99.7</v>
      </c>
      <c r="BS31" s="607"/>
      <c r="BT31" s="607"/>
      <c r="BU31" s="607"/>
      <c r="BV31" s="607"/>
      <c r="BW31" s="607"/>
      <c r="BX31" s="643">
        <v>99</v>
      </c>
      <c r="BY31" s="653"/>
      <c r="BZ31" s="653"/>
      <c r="CA31" s="653"/>
      <c r="CB31" s="617"/>
      <c r="CD31" s="660"/>
      <c r="CE31" s="661"/>
      <c r="CF31" s="621" t="s">
        <v>298</v>
      </c>
      <c r="CG31" s="618"/>
      <c r="CH31" s="618"/>
      <c r="CI31" s="618"/>
      <c r="CJ31" s="618"/>
      <c r="CK31" s="618"/>
      <c r="CL31" s="618"/>
      <c r="CM31" s="618"/>
      <c r="CN31" s="618"/>
      <c r="CO31" s="618"/>
      <c r="CP31" s="618"/>
      <c r="CQ31" s="619"/>
      <c r="CR31" s="588">
        <v>80238</v>
      </c>
      <c r="CS31" s="607"/>
      <c r="CT31" s="607"/>
      <c r="CU31" s="607"/>
      <c r="CV31" s="607"/>
      <c r="CW31" s="607"/>
      <c r="CX31" s="607"/>
      <c r="CY31" s="608"/>
      <c r="CZ31" s="591">
        <v>0.9</v>
      </c>
      <c r="DA31" s="609"/>
      <c r="DB31" s="609"/>
      <c r="DC31" s="610"/>
      <c r="DD31" s="594">
        <v>63402</v>
      </c>
      <c r="DE31" s="607"/>
      <c r="DF31" s="607"/>
      <c r="DG31" s="607"/>
      <c r="DH31" s="607"/>
      <c r="DI31" s="607"/>
      <c r="DJ31" s="607"/>
      <c r="DK31" s="608"/>
      <c r="DL31" s="594">
        <v>63402</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129423</v>
      </c>
      <c r="S32" s="589"/>
      <c r="T32" s="589"/>
      <c r="U32" s="589"/>
      <c r="V32" s="589"/>
      <c r="W32" s="589"/>
      <c r="X32" s="589"/>
      <c r="Y32" s="590"/>
      <c r="Z32" s="641">
        <v>1.4</v>
      </c>
      <c r="AA32" s="641"/>
      <c r="AB32" s="641"/>
      <c r="AC32" s="641"/>
      <c r="AD32" s="642">
        <v>4881</v>
      </c>
      <c r="AE32" s="642"/>
      <c r="AF32" s="642"/>
      <c r="AG32" s="642"/>
      <c r="AH32" s="642"/>
      <c r="AI32" s="642"/>
      <c r="AJ32" s="642"/>
      <c r="AK32" s="642"/>
      <c r="AL32" s="611">
        <v>0.1</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98.9</v>
      </c>
      <c r="BH32" s="573"/>
      <c r="BI32" s="573"/>
      <c r="BJ32" s="573"/>
      <c r="BK32" s="573"/>
      <c r="BL32" s="573"/>
      <c r="BM32" s="636">
        <v>91.5</v>
      </c>
      <c r="BN32" s="573"/>
      <c r="BO32" s="573"/>
      <c r="BP32" s="573"/>
      <c r="BQ32" s="630"/>
      <c r="BR32" s="651">
        <v>98.8</v>
      </c>
      <c r="BS32" s="573"/>
      <c r="BT32" s="573"/>
      <c r="BU32" s="573"/>
      <c r="BV32" s="573"/>
      <c r="BW32" s="573"/>
      <c r="BX32" s="636">
        <v>92.1</v>
      </c>
      <c r="BY32" s="573"/>
      <c r="BZ32" s="573"/>
      <c r="CA32" s="573"/>
      <c r="CB32" s="630"/>
      <c r="CD32" s="662"/>
      <c r="CE32" s="663"/>
      <c r="CF32" s="621" t="s">
        <v>301</v>
      </c>
      <c r="CG32" s="618"/>
      <c r="CH32" s="618"/>
      <c r="CI32" s="618"/>
      <c r="CJ32" s="618"/>
      <c r="CK32" s="618"/>
      <c r="CL32" s="618"/>
      <c r="CM32" s="618"/>
      <c r="CN32" s="618"/>
      <c r="CO32" s="618"/>
      <c r="CP32" s="618"/>
      <c r="CQ32" s="619"/>
      <c r="CR32" s="588">
        <v>907</v>
      </c>
      <c r="CS32" s="589"/>
      <c r="CT32" s="589"/>
      <c r="CU32" s="589"/>
      <c r="CV32" s="589"/>
      <c r="CW32" s="589"/>
      <c r="CX32" s="589"/>
      <c r="CY32" s="590"/>
      <c r="CZ32" s="591">
        <v>0</v>
      </c>
      <c r="DA32" s="609"/>
      <c r="DB32" s="609"/>
      <c r="DC32" s="610"/>
      <c r="DD32" s="594">
        <v>907</v>
      </c>
      <c r="DE32" s="589"/>
      <c r="DF32" s="589"/>
      <c r="DG32" s="589"/>
      <c r="DH32" s="589"/>
      <c r="DI32" s="589"/>
      <c r="DJ32" s="589"/>
      <c r="DK32" s="590"/>
      <c r="DL32" s="594">
        <v>907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1102885</v>
      </c>
      <c r="S33" s="589"/>
      <c r="T33" s="589"/>
      <c r="U33" s="589"/>
      <c r="V33" s="589"/>
      <c r="W33" s="589"/>
      <c r="X33" s="589"/>
      <c r="Y33" s="590"/>
      <c r="Z33" s="641">
        <v>11.8</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303</v>
      </c>
      <c r="CE33" s="618"/>
      <c r="CF33" s="618"/>
      <c r="CG33" s="618"/>
      <c r="CH33" s="618"/>
      <c r="CI33" s="618"/>
      <c r="CJ33" s="618"/>
      <c r="CK33" s="618"/>
      <c r="CL33" s="618"/>
      <c r="CM33" s="618"/>
      <c r="CN33" s="618"/>
      <c r="CO33" s="618"/>
      <c r="CP33" s="618"/>
      <c r="CQ33" s="619"/>
      <c r="CR33" s="588">
        <v>3918359</v>
      </c>
      <c r="CS33" s="607"/>
      <c r="CT33" s="607"/>
      <c r="CU33" s="607"/>
      <c r="CV33" s="607"/>
      <c r="CW33" s="607"/>
      <c r="CX33" s="607"/>
      <c r="CY33" s="608"/>
      <c r="CZ33" s="591">
        <v>42.9</v>
      </c>
      <c r="DA33" s="609"/>
      <c r="DB33" s="609"/>
      <c r="DC33" s="610"/>
      <c r="DD33" s="594">
        <v>3417442</v>
      </c>
      <c r="DE33" s="607"/>
      <c r="DF33" s="607"/>
      <c r="DG33" s="607"/>
      <c r="DH33" s="607"/>
      <c r="DI33" s="607"/>
      <c r="DJ33" s="607"/>
      <c r="DK33" s="608"/>
      <c r="DL33" s="594">
        <v>2648644</v>
      </c>
      <c r="DM33" s="607"/>
      <c r="DN33" s="607"/>
      <c r="DO33" s="607"/>
      <c r="DP33" s="607"/>
      <c r="DQ33" s="607"/>
      <c r="DR33" s="607"/>
      <c r="DS33" s="607"/>
      <c r="DT33" s="607"/>
      <c r="DU33" s="607"/>
      <c r="DV33" s="608"/>
      <c r="DW33" s="611">
        <v>46.3</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307</v>
      </c>
      <c r="CE34" s="618"/>
      <c r="CF34" s="618"/>
      <c r="CG34" s="618"/>
      <c r="CH34" s="618"/>
      <c r="CI34" s="618"/>
      <c r="CJ34" s="618"/>
      <c r="CK34" s="618"/>
      <c r="CL34" s="618"/>
      <c r="CM34" s="618"/>
      <c r="CN34" s="618"/>
      <c r="CO34" s="618"/>
      <c r="CP34" s="618"/>
      <c r="CQ34" s="619"/>
      <c r="CR34" s="588">
        <v>1377395</v>
      </c>
      <c r="CS34" s="589"/>
      <c r="CT34" s="589"/>
      <c r="CU34" s="589"/>
      <c r="CV34" s="589"/>
      <c r="CW34" s="589"/>
      <c r="CX34" s="589"/>
      <c r="CY34" s="590"/>
      <c r="CZ34" s="591">
        <v>15.1</v>
      </c>
      <c r="DA34" s="609"/>
      <c r="DB34" s="609"/>
      <c r="DC34" s="610"/>
      <c r="DD34" s="594">
        <v>1138338</v>
      </c>
      <c r="DE34" s="589"/>
      <c r="DF34" s="589"/>
      <c r="DG34" s="589"/>
      <c r="DH34" s="589"/>
      <c r="DI34" s="589"/>
      <c r="DJ34" s="589"/>
      <c r="DK34" s="590"/>
      <c r="DL34" s="594">
        <v>1013395</v>
      </c>
      <c r="DM34" s="589"/>
      <c r="DN34" s="589"/>
      <c r="DO34" s="589"/>
      <c r="DP34" s="589"/>
      <c r="DQ34" s="589"/>
      <c r="DR34" s="589"/>
      <c r="DS34" s="589"/>
      <c r="DT34" s="589"/>
      <c r="DU34" s="589"/>
      <c r="DV34" s="590"/>
      <c r="DW34" s="611">
        <v>17.7</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341685</v>
      </c>
      <c r="S35" s="589"/>
      <c r="T35" s="589"/>
      <c r="U35" s="589"/>
      <c r="V35" s="589"/>
      <c r="W35" s="589"/>
      <c r="X35" s="589"/>
      <c r="Y35" s="590"/>
      <c r="Z35" s="641">
        <v>3.7</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1280413</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77223</v>
      </c>
      <c r="BW35" s="639"/>
      <c r="BX35" s="639"/>
      <c r="BY35" s="639"/>
      <c r="BZ35" s="639"/>
      <c r="CA35" s="639"/>
      <c r="CB35" s="640"/>
      <c r="CD35" s="621" t="s">
        <v>311</v>
      </c>
      <c r="CE35" s="618"/>
      <c r="CF35" s="618"/>
      <c r="CG35" s="618"/>
      <c r="CH35" s="618"/>
      <c r="CI35" s="618"/>
      <c r="CJ35" s="618"/>
      <c r="CK35" s="618"/>
      <c r="CL35" s="618"/>
      <c r="CM35" s="618"/>
      <c r="CN35" s="618"/>
      <c r="CO35" s="618"/>
      <c r="CP35" s="618"/>
      <c r="CQ35" s="619"/>
      <c r="CR35" s="588">
        <v>229682</v>
      </c>
      <c r="CS35" s="607"/>
      <c r="CT35" s="607"/>
      <c r="CU35" s="607"/>
      <c r="CV35" s="607"/>
      <c r="CW35" s="607"/>
      <c r="CX35" s="607"/>
      <c r="CY35" s="608"/>
      <c r="CZ35" s="591">
        <v>2.5</v>
      </c>
      <c r="DA35" s="609"/>
      <c r="DB35" s="609"/>
      <c r="DC35" s="610"/>
      <c r="DD35" s="594">
        <v>205127</v>
      </c>
      <c r="DE35" s="607"/>
      <c r="DF35" s="607"/>
      <c r="DG35" s="607"/>
      <c r="DH35" s="607"/>
      <c r="DI35" s="607"/>
      <c r="DJ35" s="607"/>
      <c r="DK35" s="608"/>
      <c r="DL35" s="594">
        <v>204627</v>
      </c>
      <c r="DM35" s="607"/>
      <c r="DN35" s="607"/>
      <c r="DO35" s="607"/>
      <c r="DP35" s="607"/>
      <c r="DQ35" s="607"/>
      <c r="DR35" s="607"/>
      <c r="DS35" s="607"/>
      <c r="DT35" s="607"/>
      <c r="DU35" s="607"/>
      <c r="DV35" s="608"/>
      <c r="DW35" s="611">
        <v>3.6</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9316334</v>
      </c>
      <c r="S36" s="629"/>
      <c r="T36" s="629"/>
      <c r="U36" s="629"/>
      <c r="V36" s="629"/>
      <c r="W36" s="629"/>
      <c r="X36" s="629"/>
      <c r="Y36" s="632"/>
      <c r="Z36" s="633">
        <v>100</v>
      </c>
      <c r="AA36" s="633"/>
      <c r="AB36" s="633"/>
      <c r="AC36" s="633"/>
      <c r="AD36" s="634">
        <v>5381648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476577</v>
      </c>
      <c r="BA36" s="589"/>
      <c r="BB36" s="589"/>
      <c r="BC36" s="589"/>
      <c r="BD36" s="607"/>
      <c r="BE36" s="607"/>
      <c r="BF36" s="617"/>
      <c r="BG36" s="621" t="s">
        <v>314</v>
      </c>
      <c r="BH36" s="618"/>
      <c r="BI36" s="618"/>
      <c r="BJ36" s="618"/>
      <c r="BK36" s="618"/>
      <c r="BL36" s="618"/>
      <c r="BM36" s="618"/>
      <c r="BN36" s="618"/>
      <c r="BO36" s="618"/>
      <c r="BP36" s="618"/>
      <c r="BQ36" s="618"/>
      <c r="BR36" s="618"/>
      <c r="BS36" s="618"/>
      <c r="BT36" s="618"/>
      <c r="BU36" s="619"/>
      <c r="BV36" s="588">
        <v>32849</v>
      </c>
      <c r="BW36" s="589"/>
      <c r="BX36" s="589"/>
      <c r="BY36" s="589"/>
      <c r="BZ36" s="589"/>
      <c r="CA36" s="589"/>
      <c r="CB36" s="620"/>
      <c r="CD36" s="621" t="s">
        <v>315</v>
      </c>
      <c r="CE36" s="618"/>
      <c r="CF36" s="618"/>
      <c r="CG36" s="618"/>
      <c r="CH36" s="618"/>
      <c r="CI36" s="618"/>
      <c r="CJ36" s="618"/>
      <c r="CK36" s="618"/>
      <c r="CL36" s="618"/>
      <c r="CM36" s="618"/>
      <c r="CN36" s="618"/>
      <c r="CO36" s="618"/>
      <c r="CP36" s="618"/>
      <c r="CQ36" s="619"/>
      <c r="CR36" s="588">
        <v>1365475</v>
      </c>
      <c r="CS36" s="589"/>
      <c r="CT36" s="589"/>
      <c r="CU36" s="589"/>
      <c r="CV36" s="589"/>
      <c r="CW36" s="589"/>
      <c r="CX36" s="589"/>
      <c r="CY36" s="590"/>
      <c r="CZ36" s="591">
        <v>15</v>
      </c>
      <c r="DA36" s="609"/>
      <c r="DB36" s="609"/>
      <c r="DC36" s="610"/>
      <c r="DD36" s="594">
        <v>1286398</v>
      </c>
      <c r="DE36" s="589"/>
      <c r="DF36" s="589"/>
      <c r="DG36" s="589"/>
      <c r="DH36" s="589"/>
      <c r="DI36" s="589"/>
      <c r="DJ36" s="589"/>
      <c r="DK36" s="590"/>
      <c r="DL36" s="594">
        <v>934862</v>
      </c>
      <c r="DM36" s="589"/>
      <c r="DN36" s="589"/>
      <c r="DO36" s="589"/>
      <c r="DP36" s="589"/>
      <c r="DQ36" s="589"/>
      <c r="DR36" s="589"/>
      <c r="DS36" s="589"/>
      <c r="DT36" s="589"/>
      <c r="DU36" s="589"/>
      <c r="DV36" s="590"/>
      <c r="DW36" s="611">
        <v>16.3</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289952</v>
      </c>
      <c r="BA37" s="589"/>
      <c r="BB37" s="589"/>
      <c r="BC37" s="589"/>
      <c r="BD37" s="607"/>
      <c r="BE37" s="607"/>
      <c r="BF37" s="617"/>
      <c r="BG37" s="621" t="s">
        <v>317</v>
      </c>
      <c r="BH37" s="618"/>
      <c r="BI37" s="618"/>
      <c r="BJ37" s="618"/>
      <c r="BK37" s="618"/>
      <c r="BL37" s="618"/>
      <c r="BM37" s="618"/>
      <c r="BN37" s="618"/>
      <c r="BO37" s="618"/>
      <c r="BP37" s="618"/>
      <c r="BQ37" s="618"/>
      <c r="BR37" s="618"/>
      <c r="BS37" s="618"/>
      <c r="BT37" s="618"/>
      <c r="BU37" s="619"/>
      <c r="BV37" s="588">
        <v>2161</v>
      </c>
      <c r="BW37" s="589"/>
      <c r="BX37" s="589"/>
      <c r="BY37" s="589"/>
      <c r="BZ37" s="589"/>
      <c r="CA37" s="589"/>
      <c r="CB37" s="620"/>
      <c r="CD37" s="621" t="s">
        <v>318</v>
      </c>
      <c r="CE37" s="618"/>
      <c r="CF37" s="618"/>
      <c r="CG37" s="618"/>
      <c r="CH37" s="618"/>
      <c r="CI37" s="618"/>
      <c r="CJ37" s="618"/>
      <c r="CK37" s="618"/>
      <c r="CL37" s="618"/>
      <c r="CM37" s="618"/>
      <c r="CN37" s="618"/>
      <c r="CO37" s="618"/>
      <c r="CP37" s="618"/>
      <c r="CQ37" s="619"/>
      <c r="CR37" s="588">
        <v>494501</v>
      </c>
      <c r="CS37" s="607"/>
      <c r="CT37" s="607"/>
      <c r="CU37" s="607"/>
      <c r="CV37" s="607"/>
      <c r="CW37" s="607"/>
      <c r="CX37" s="607"/>
      <c r="CY37" s="608"/>
      <c r="CZ37" s="591">
        <v>5.4</v>
      </c>
      <c r="DA37" s="609"/>
      <c r="DB37" s="609"/>
      <c r="DC37" s="610"/>
      <c r="DD37" s="594">
        <v>461301</v>
      </c>
      <c r="DE37" s="607"/>
      <c r="DF37" s="607"/>
      <c r="DG37" s="607"/>
      <c r="DH37" s="607"/>
      <c r="DI37" s="607"/>
      <c r="DJ37" s="607"/>
      <c r="DK37" s="608"/>
      <c r="DL37" s="594">
        <v>408449</v>
      </c>
      <c r="DM37" s="607"/>
      <c r="DN37" s="607"/>
      <c r="DO37" s="607"/>
      <c r="DP37" s="607"/>
      <c r="DQ37" s="607"/>
      <c r="DR37" s="607"/>
      <c r="DS37" s="607"/>
      <c r="DT37" s="607"/>
      <c r="DU37" s="607"/>
      <c r="DV37" s="608"/>
      <c r="DW37" s="611">
        <v>7.1</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51244</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4498</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752592</v>
      </c>
      <c r="CS38" s="589"/>
      <c r="CT38" s="589"/>
      <c r="CU38" s="589"/>
      <c r="CV38" s="589"/>
      <c r="CW38" s="589"/>
      <c r="CX38" s="589"/>
      <c r="CY38" s="590"/>
      <c r="CZ38" s="591">
        <v>8.1999999999999993</v>
      </c>
      <c r="DA38" s="609"/>
      <c r="DB38" s="609"/>
      <c r="DC38" s="610"/>
      <c r="DD38" s="594">
        <v>667771</v>
      </c>
      <c r="DE38" s="589"/>
      <c r="DF38" s="589"/>
      <c r="DG38" s="589"/>
      <c r="DH38" s="589"/>
      <c r="DI38" s="589"/>
      <c r="DJ38" s="589"/>
      <c r="DK38" s="590"/>
      <c r="DL38" s="594">
        <v>495760</v>
      </c>
      <c r="DM38" s="589"/>
      <c r="DN38" s="589"/>
      <c r="DO38" s="589"/>
      <c r="DP38" s="589"/>
      <c r="DQ38" s="589"/>
      <c r="DR38" s="589"/>
      <c r="DS38" s="589"/>
      <c r="DT38" s="589"/>
      <c r="DU38" s="589"/>
      <c r="DV38" s="590"/>
      <c r="DW38" s="611">
        <v>8.6999999999999993</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323</v>
      </c>
      <c r="BA39" s="589"/>
      <c r="BB39" s="589"/>
      <c r="BC39" s="589"/>
      <c r="BD39" s="607"/>
      <c r="BE39" s="607"/>
      <c r="BF39" s="617"/>
      <c r="BG39" s="622" t="s">
        <v>324</v>
      </c>
      <c r="BH39" s="623"/>
      <c r="BI39" s="623"/>
      <c r="BJ39" s="623"/>
      <c r="BK39" s="623"/>
      <c r="BL39" s="187"/>
      <c r="BM39" s="618" t="s">
        <v>325</v>
      </c>
      <c r="BN39" s="618"/>
      <c r="BO39" s="618"/>
      <c r="BP39" s="618"/>
      <c r="BQ39" s="618"/>
      <c r="BR39" s="618"/>
      <c r="BS39" s="618"/>
      <c r="BT39" s="618"/>
      <c r="BU39" s="619"/>
      <c r="BV39" s="588">
        <v>129</v>
      </c>
      <c r="BW39" s="589"/>
      <c r="BX39" s="589"/>
      <c r="BY39" s="589"/>
      <c r="BZ39" s="589"/>
      <c r="CA39" s="589"/>
      <c r="CB39" s="620"/>
      <c r="CD39" s="621" t="s">
        <v>326</v>
      </c>
      <c r="CE39" s="618"/>
      <c r="CF39" s="618"/>
      <c r="CG39" s="618"/>
      <c r="CH39" s="618"/>
      <c r="CI39" s="618"/>
      <c r="CJ39" s="618"/>
      <c r="CK39" s="618"/>
      <c r="CL39" s="618"/>
      <c r="CM39" s="618"/>
      <c r="CN39" s="618"/>
      <c r="CO39" s="618"/>
      <c r="CP39" s="618"/>
      <c r="CQ39" s="619"/>
      <c r="CR39" s="588">
        <v>136579</v>
      </c>
      <c r="CS39" s="607"/>
      <c r="CT39" s="607"/>
      <c r="CU39" s="607"/>
      <c r="CV39" s="607"/>
      <c r="CW39" s="607"/>
      <c r="CX39" s="607"/>
      <c r="CY39" s="608"/>
      <c r="CZ39" s="591">
        <v>1.5</v>
      </c>
      <c r="DA39" s="609"/>
      <c r="DB39" s="609"/>
      <c r="DC39" s="610"/>
      <c r="DD39" s="594">
        <v>114001</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129406</v>
      </c>
      <c r="BA40" s="589"/>
      <c r="BB40" s="589"/>
      <c r="BC40" s="589"/>
      <c r="BD40" s="607"/>
      <c r="BE40" s="607"/>
      <c r="BF40" s="617"/>
      <c r="BG40" s="622"/>
      <c r="BH40" s="623"/>
      <c r="BI40" s="623"/>
      <c r="BJ40" s="623"/>
      <c r="BK40" s="623"/>
      <c r="BL40" s="187"/>
      <c r="BM40" s="618" t="s">
        <v>328</v>
      </c>
      <c r="BN40" s="618"/>
      <c r="BO40" s="618"/>
      <c r="BP40" s="618"/>
      <c r="BQ40" s="618"/>
      <c r="BR40" s="618"/>
      <c r="BS40" s="618"/>
      <c r="BT40" s="618"/>
      <c r="BU40" s="619"/>
      <c r="BV40" s="588">
        <v>82</v>
      </c>
      <c r="BW40" s="589"/>
      <c r="BX40" s="589"/>
      <c r="BY40" s="589"/>
      <c r="BZ40" s="589"/>
      <c r="CA40" s="589"/>
      <c r="CB40" s="620"/>
      <c r="CD40" s="621" t="s">
        <v>329</v>
      </c>
      <c r="CE40" s="618"/>
      <c r="CF40" s="618"/>
      <c r="CG40" s="618"/>
      <c r="CH40" s="618"/>
      <c r="CI40" s="618"/>
      <c r="CJ40" s="618"/>
      <c r="CK40" s="618"/>
      <c r="CL40" s="618"/>
      <c r="CM40" s="618"/>
      <c r="CN40" s="618"/>
      <c r="CO40" s="618"/>
      <c r="CP40" s="618"/>
      <c r="CQ40" s="619"/>
      <c r="CR40" s="588">
        <v>56636</v>
      </c>
      <c r="CS40" s="589"/>
      <c r="CT40" s="589"/>
      <c r="CU40" s="589"/>
      <c r="CV40" s="589"/>
      <c r="CW40" s="589"/>
      <c r="CX40" s="589"/>
      <c r="CY40" s="590"/>
      <c r="CZ40" s="591">
        <v>0.6</v>
      </c>
      <c r="DA40" s="609"/>
      <c r="DB40" s="609"/>
      <c r="DC40" s="610"/>
      <c r="DD40" s="594">
        <v>5807</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333234</v>
      </c>
      <c r="BA41" s="629"/>
      <c r="BB41" s="629"/>
      <c r="BC41" s="629"/>
      <c r="BD41" s="573"/>
      <c r="BE41" s="573"/>
      <c r="BF41" s="630"/>
      <c r="BG41" s="624"/>
      <c r="BH41" s="625"/>
      <c r="BI41" s="625"/>
      <c r="BJ41" s="625"/>
      <c r="BK41" s="625"/>
      <c r="BL41" s="189"/>
      <c r="BM41" s="627" t="s">
        <v>331</v>
      </c>
      <c r="BN41" s="627"/>
      <c r="BO41" s="627"/>
      <c r="BP41" s="627"/>
      <c r="BQ41" s="627"/>
      <c r="BR41" s="627"/>
      <c r="BS41" s="627"/>
      <c r="BT41" s="627"/>
      <c r="BU41" s="628"/>
      <c r="BV41" s="572">
        <v>262</v>
      </c>
      <c r="BW41" s="629"/>
      <c r="BX41" s="629"/>
      <c r="BY41" s="629"/>
      <c r="BZ41" s="629"/>
      <c r="CA41" s="629"/>
      <c r="CB41" s="631"/>
      <c r="CD41" s="621" t="s">
        <v>332</v>
      </c>
      <c r="CE41" s="618"/>
      <c r="CF41" s="618"/>
      <c r="CG41" s="618"/>
      <c r="CH41" s="618"/>
      <c r="CI41" s="618"/>
      <c r="CJ41" s="618"/>
      <c r="CK41" s="618"/>
      <c r="CL41" s="618"/>
      <c r="CM41" s="618"/>
      <c r="CN41" s="618"/>
      <c r="CO41" s="618"/>
      <c r="CP41" s="618"/>
      <c r="CQ41" s="619"/>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2095159</v>
      </c>
      <c r="CS42" s="589"/>
      <c r="CT42" s="589"/>
      <c r="CU42" s="589"/>
      <c r="CV42" s="589"/>
      <c r="CW42" s="589"/>
      <c r="CX42" s="589"/>
      <c r="CY42" s="590"/>
      <c r="CZ42" s="591">
        <v>23</v>
      </c>
      <c r="DA42" s="592"/>
      <c r="DB42" s="592"/>
      <c r="DC42" s="593"/>
      <c r="DD42" s="594">
        <v>584778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t="s">
        <v>323</v>
      </c>
      <c r="CS43" s="607"/>
      <c r="CT43" s="607"/>
      <c r="CU43" s="607"/>
      <c r="CV43" s="607"/>
      <c r="CW43" s="607"/>
      <c r="CX43" s="607"/>
      <c r="CY43" s="608"/>
      <c r="CZ43" s="591" t="s">
        <v>323</v>
      </c>
      <c r="DA43" s="609"/>
      <c r="DB43" s="609"/>
      <c r="DC43" s="610"/>
      <c r="DD43" s="594" t="s">
        <v>323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2095159</v>
      </c>
      <c r="CS44" s="589"/>
      <c r="CT44" s="589"/>
      <c r="CU44" s="589"/>
      <c r="CV44" s="589"/>
      <c r="CW44" s="589"/>
      <c r="CX44" s="589"/>
      <c r="CY44" s="590"/>
      <c r="CZ44" s="591">
        <v>23</v>
      </c>
      <c r="DA44" s="592"/>
      <c r="DB44" s="592"/>
      <c r="DC44" s="593"/>
      <c r="DD44" s="594">
        <v>584778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888460</v>
      </c>
      <c r="CS45" s="607"/>
      <c r="CT45" s="607"/>
      <c r="CU45" s="607"/>
      <c r="CV45" s="607"/>
      <c r="CW45" s="607"/>
      <c r="CX45" s="607"/>
      <c r="CY45" s="608"/>
      <c r="CZ45" s="591">
        <v>9.6999999999999993</v>
      </c>
      <c r="DA45" s="609"/>
      <c r="DB45" s="609"/>
      <c r="DC45" s="610"/>
      <c r="DD45" s="594">
        <v>130979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1190486</v>
      </c>
      <c r="CS46" s="589"/>
      <c r="CT46" s="589"/>
      <c r="CU46" s="589"/>
      <c r="CV46" s="589"/>
      <c r="CW46" s="589"/>
      <c r="CX46" s="589"/>
      <c r="CY46" s="590"/>
      <c r="CZ46" s="591">
        <v>13</v>
      </c>
      <c r="DA46" s="592"/>
      <c r="DB46" s="592"/>
      <c r="DC46" s="593"/>
      <c r="DD46" s="594">
        <v>452043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323</v>
      </c>
      <c r="CS47" s="607"/>
      <c r="CT47" s="607"/>
      <c r="CU47" s="607"/>
      <c r="CV47" s="607"/>
      <c r="CW47" s="607"/>
      <c r="CX47" s="607"/>
      <c r="CY47" s="608"/>
      <c r="CZ47" s="591" t="s">
        <v>323</v>
      </c>
      <c r="DA47" s="609"/>
      <c r="DB47" s="609"/>
      <c r="DC47" s="610"/>
      <c r="DD47" s="594" t="s">
        <v>323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9128094</v>
      </c>
      <c r="CS49" s="573"/>
      <c r="CT49" s="573"/>
      <c r="CU49" s="573"/>
      <c r="CV49" s="573"/>
      <c r="CW49" s="573"/>
      <c r="CX49" s="573"/>
      <c r="CY49" s="574"/>
      <c r="CZ49" s="575">
        <v>100</v>
      </c>
      <c r="DA49" s="576"/>
      <c r="DB49" s="576"/>
      <c r="DC49" s="577"/>
      <c r="DD49" s="578">
        <v>6507020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9279</v>
      </c>
      <c r="R7" s="1101"/>
      <c r="S7" s="1101"/>
      <c r="T7" s="1101"/>
      <c r="U7" s="1101"/>
      <c r="V7" s="1101">
        <v>9091</v>
      </c>
      <c r="W7" s="1101"/>
      <c r="X7" s="1101"/>
      <c r="Y7" s="1101"/>
      <c r="Z7" s="1101"/>
      <c r="AA7" s="1101">
        <v>188</v>
      </c>
      <c r="AB7" s="1101"/>
      <c r="AC7" s="1101"/>
      <c r="AD7" s="1101"/>
      <c r="AE7" s="1102"/>
      <c r="AF7" s="1103">
        <v>174</v>
      </c>
      <c r="AG7" s="1104"/>
      <c r="AH7" s="1104"/>
      <c r="AI7" s="1104"/>
      <c r="AJ7" s="1105"/>
      <c r="AK7" s="1087">
        <v>629</v>
      </c>
      <c r="AL7" s="1088"/>
      <c r="AM7" s="1088"/>
      <c r="AN7" s="1088"/>
      <c r="AO7" s="1088"/>
      <c r="AP7" s="1088">
        <v>12379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538</v>
      </c>
      <c r="BT7" s="1092"/>
      <c r="BU7" s="1092"/>
      <c r="BV7" s="1092"/>
      <c r="BW7" s="1092"/>
      <c r="BX7" s="1092"/>
      <c r="BY7" s="1092"/>
      <c r="BZ7" s="1092"/>
      <c r="CA7" s="1092"/>
      <c r="CB7" s="1092"/>
      <c r="CC7" s="1092"/>
      <c r="CD7" s="1092"/>
      <c r="CE7" s="1092"/>
      <c r="CF7" s="1092"/>
      <c r="CG7" s="1093"/>
      <c r="CH7" s="1084" t="s">
        <v>541</v>
      </c>
      <c r="CI7" s="1085"/>
      <c r="CJ7" s="1085"/>
      <c r="CK7" s="1085"/>
      <c r="CL7" s="1086"/>
      <c r="CM7" s="1084">
        <v>145</v>
      </c>
      <c r="CN7" s="1085"/>
      <c r="CO7" s="1085"/>
      <c r="CP7" s="1085"/>
      <c r="CQ7" s="1086"/>
      <c r="CR7" s="1084">
        <v>5</v>
      </c>
      <c r="CS7" s="1085"/>
      <c r="CT7" s="1085"/>
      <c r="CU7" s="1085"/>
      <c r="CV7" s="1086"/>
      <c r="CW7" s="1084" t="s">
        <v>541</v>
      </c>
      <c r="CX7" s="1085"/>
      <c r="CY7" s="1085"/>
      <c r="CZ7" s="1085"/>
      <c r="DA7" s="1086"/>
      <c r="DB7" s="1084" t="s">
        <v>541</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1"/>
      <c r="DW7" s="1112"/>
      <c r="DX7" s="1112"/>
      <c r="DY7" s="1112"/>
      <c r="DZ7" s="1113"/>
      <c r="EA7" s="205"/>
    </row>
    <row r="8" spans="1:131" s="206" customFormat="1" ht="26.25" customHeight="1" x14ac:dyDescent="0.15">
      <c r="A8" s="212">
        <v>2</v>
      </c>
      <c r="B8" s="1027" t="s">
        <v>368</v>
      </c>
      <c r="C8" s="1028"/>
      <c r="D8" s="1028"/>
      <c r="E8" s="1028"/>
      <c r="F8" s="1028"/>
      <c r="G8" s="1028"/>
      <c r="H8" s="1028"/>
      <c r="I8" s="1028"/>
      <c r="J8" s="1028"/>
      <c r="K8" s="1028"/>
      <c r="L8" s="1028"/>
      <c r="M8" s="1028"/>
      <c r="N8" s="1028"/>
      <c r="O8" s="1028"/>
      <c r="P8" s="1029"/>
      <c r="Q8" s="1039">
        <v>38</v>
      </c>
      <c r="R8" s="1040"/>
      <c r="S8" s="1040"/>
      <c r="T8" s="1040"/>
      <c r="U8" s="1040"/>
      <c r="V8" s="1040">
        <v>38</v>
      </c>
      <c r="W8" s="1040"/>
      <c r="X8" s="1040"/>
      <c r="Y8" s="1040"/>
      <c r="Z8" s="1040"/>
      <c r="AA8" s="1040" t="s">
        <v>541</v>
      </c>
      <c r="AB8" s="1040"/>
      <c r="AC8" s="1040"/>
      <c r="AD8" s="1040"/>
      <c r="AE8" s="1041"/>
      <c r="AF8" s="1033" t="s">
        <v>222</v>
      </c>
      <c r="AG8" s="1034"/>
      <c r="AH8" s="1034"/>
      <c r="AI8" s="1034"/>
      <c r="AJ8" s="1035"/>
      <c r="AK8" s="1082">
        <v>22</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v>-3</v>
      </c>
      <c r="CI8" s="986"/>
      <c r="CJ8" s="986"/>
      <c r="CK8" s="986"/>
      <c r="CL8" s="987"/>
      <c r="CM8" s="985">
        <v>130</v>
      </c>
      <c r="CN8" s="986"/>
      <c r="CO8" s="986"/>
      <c r="CP8" s="986"/>
      <c r="CQ8" s="987"/>
      <c r="CR8" s="985">
        <v>30</v>
      </c>
      <c r="CS8" s="986"/>
      <c r="CT8" s="986"/>
      <c r="CU8" s="986"/>
      <c r="CV8" s="987"/>
      <c r="CW8" s="985">
        <v>36</v>
      </c>
      <c r="CX8" s="986"/>
      <c r="CY8" s="986"/>
      <c r="CZ8" s="986"/>
      <c r="DA8" s="987"/>
      <c r="DB8" s="985" t="s">
        <v>541</v>
      </c>
      <c r="DC8" s="986"/>
      <c r="DD8" s="986"/>
      <c r="DE8" s="986"/>
      <c r="DF8" s="987"/>
      <c r="DG8" s="985" t="s">
        <v>541</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174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1956</v>
      </c>
      <c r="R28" s="1050"/>
      <c r="S28" s="1050"/>
      <c r="T28" s="1050"/>
      <c r="U28" s="1050"/>
      <c r="V28" s="1050">
        <v>1879</v>
      </c>
      <c r="W28" s="1050"/>
      <c r="X28" s="1050"/>
      <c r="Y28" s="1050"/>
      <c r="Z28" s="1050"/>
      <c r="AA28" s="1050">
        <v>77</v>
      </c>
      <c r="AB28" s="1050"/>
      <c r="AC28" s="1050"/>
      <c r="AD28" s="1050"/>
      <c r="AE28" s="1051"/>
      <c r="AF28" s="1052">
        <v>77</v>
      </c>
      <c r="AG28" s="1050"/>
      <c r="AH28" s="1050"/>
      <c r="AI28" s="1050"/>
      <c r="AJ28" s="1053"/>
      <c r="AK28" s="1054">
        <v>117</v>
      </c>
      <c r="AL28" s="1042"/>
      <c r="AM28" s="1042"/>
      <c r="AN28" s="1042"/>
      <c r="AO28" s="1042"/>
      <c r="AP28" s="1042" t="s">
        <v>541</v>
      </c>
      <c r="AQ28" s="1042"/>
      <c r="AR28" s="1042"/>
      <c r="AS28" s="1042"/>
      <c r="AT28" s="1042"/>
      <c r="AU28" s="1042" t="s">
        <v>541</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1003</v>
      </c>
      <c r="R29" s="1040"/>
      <c r="S29" s="1040"/>
      <c r="T29" s="1040"/>
      <c r="U29" s="1040"/>
      <c r="V29" s="1040">
        <v>985</v>
      </c>
      <c r="W29" s="1040"/>
      <c r="X29" s="1040"/>
      <c r="Y29" s="1040"/>
      <c r="Z29" s="1040"/>
      <c r="AA29" s="1040">
        <v>18</v>
      </c>
      <c r="AB29" s="1040"/>
      <c r="AC29" s="1040"/>
      <c r="AD29" s="1040"/>
      <c r="AE29" s="1041"/>
      <c r="AF29" s="1033">
        <v>18</v>
      </c>
      <c r="AG29" s="1034"/>
      <c r="AH29" s="1034"/>
      <c r="AI29" s="1034"/>
      <c r="AJ29" s="1035"/>
      <c r="AK29" s="976">
        <v>124</v>
      </c>
      <c r="AL29" s="967"/>
      <c r="AM29" s="967"/>
      <c r="AN29" s="967"/>
      <c r="AO29" s="967"/>
      <c r="AP29" s="967" t="s">
        <v>541</v>
      </c>
      <c r="AQ29" s="967"/>
      <c r="AR29" s="967"/>
      <c r="AS29" s="967"/>
      <c r="AT29" s="967"/>
      <c r="AU29" s="967" t="s">
        <v>541</v>
      </c>
      <c r="AV29" s="967"/>
      <c r="AW29" s="967"/>
      <c r="AX29" s="967"/>
      <c r="AY29" s="967"/>
      <c r="AZ29" s="1038" t="s">
        <v>541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148</v>
      </c>
      <c r="R30" s="1040"/>
      <c r="S30" s="1040"/>
      <c r="T30" s="1040"/>
      <c r="U30" s="1040"/>
      <c r="V30" s="1040">
        <v>148</v>
      </c>
      <c r="W30" s="1040"/>
      <c r="X30" s="1040"/>
      <c r="Y30" s="1040"/>
      <c r="Z30" s="1040"/>
      <c r="AA30" s="1040" t="s">
        <v>541</v>
      </c>
      <c r="AB30" s="1040"/>
      <c r="AC30" s="1040"/>
      <c r="AD30" s="1040"/>
      <c r="AE30" s="1041"/>
      <c r="AF30" s="1033" t="s">
        <v>541</v>
      </c>
      <c r="AG30" s="1034"/>
      <c r="AH30" s="1034"/>
      <c r="AI30" s="1034"/>
      <c r="AJ30" s="1035"/>
      <c r="AK30" s="976">
        <v>44</v>
      </c>
      <c r="AL30" s="967"/>
      <c r="AM30" s="967"/>
      <c r="AN30" s="967"/>
      <c r="AO30" s="967"/>
      <c r="AP30" s="967" t="s">
        <v>541</v>
      </c>
      <c r="AQ30" s="967"/>
      <c r="AR30" s="967"/>
      <c r="AS30" s="967"/>
      <c r="AT30" s="967"/>
      <c r="AU30" s="967" t="s">
        <v>541</v>
      </c>
      <c r="AV30" s="967"/>
      <c r="AW30" s="967"/>
      <c r="AX30" s="967"/>
      <c r="AY30" s="967"/>
      <c r="AZ30" s="1038" t="s">
        <v>541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243</v>
      </c>
      <c r="R31" s="1040"/>
      <c r="S31" s="1040"/>
      <c r="T31" s="1040"/>
      <c r="U31" s="1040"/>
      <c r="V31" s="1040">
        <v>308</v>
      </c>
      <c r="W31" s="1040"/>
      <c r="X31" s="1040"/>
      <c r="Y31" s="1040"/>
      <c r="Z31" s="1040"/>
      <c r="AA31" s="1040">
        <v>-65</v>
      </c>
      <c r="AB31" s="1040"/>
      <c r="AC31" s="1040"/>
      <c r="AD31" s="1040"/>
      <c r="AE31" s="1041"/>
      <c r="AF31" s="1033">
        <v>165</v>
      </c>
      <c r="AG31" s="1034"/>
      <c r="AH31" s="1034"/>
      <c r="AI31" s="1034"/>
      <c r="AJ31" s="1035"/>
      <c r="AK31" s="976">
        <v>51</v>
      </c>
      <c r="AL31" s="967"/>
      <c r="AM31" s="967"/>
      <c r="AN31" s="967"/>
      <c r="AO31" s="967"/>
      <c r="AP31" s="967">
        <v>2837</v>
      </c>
      <c r="AQ31" s="967"/>
      <c r="AR31" s="967"/>
      <c r="AS31" s="967"/>
      <c r="AT31" s="967"/>
      <c r="AU31" s="967">
        <v>23</v>
      </c>
      <c r="AV31" s="967"/>
      <c r="AW31" s="967"/>
      <c r="AX31" s="967"/>
      <c r="AY31" s="967"/>
      <c r="AZ31" s="1038" t="s">
        <v>541</v>
      </c>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1847</v>
      </c>
      <c r="R32" s="1040"/>
      <c r="S32" s="1040"/>
      <c r="T32" s="1040"/>
      <c r="U32" s="1040"/>
      <c r="V32" s="1040">
        <v>2224</v>
      </c>
      <c r="W32" s="1040"/>
      <c r="X32" s="1040"/>
      <c r="Y32" s="1040"/>
      <c r="Z32" s="1040"/>
      <c r="AA32" s="1040">
        <v>-377</v>
      </c>
      <c r="AB32" s="1040"/>
      <c r="AC32" s="1040"/>
      <c r="AD32" s="1040"/>
      <c r="AE32" s="1041"/>
      <c r="AF32" s="1033">
        <v>137</v>
      </c>
      <c r="AG32" s="1034"/>
      <c r="AH32" s="1034"/>
      <c r="AI32" s="1034"/>
      <c r="AJ32" s="1035"/>
      <c r="AK32" s="976">
        <v>477</v>
      </c>
      <c r="AL32" s="967"/>
      <c r="AM32" s="967"/>
      <c r="AN32" s="967"/>
      <c r="AO32" s="967"/>
      <c r="AP32" s="967">
        <v>439</v>
      </c>
      <c r="AQ32" s="967"/>
      <c r="AR32" s="967"/>
      <c r="AS32" s="967"/>
      <c r="AT32" s="967"/>
      <c r="AU32" s="967">
        <v>318</v>
      </c>
      <c r="AV32" s="967"/>
      <c r="AW32" s="967"/>
      <c r="AX32" s="967"/>
      <c r="AY32" s="967"/>
      <c r="AZ32" s="1038" t="s">
        <v>541</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388</v>
      </c>
      <c r="C33" s="1028"/>
      <c r="D33" s="1028"/>
      <c r="E33" s="1028"/>
      <c r="F33" s="1028"/>
      <c r="G33" s="1028"/>
      <c r="H33" s="1028"/>
      <c r="I33" s="1028"/>
      <c r="J33" s="1028"/>
      <c r="K33" s="1028"/>
      <c r="L33" s="1028"/>
      <c r="M33" s="1028"/>
      <c r="N33" s="1028"/>
      <c r="O33" s="1028"/>
      <c r="P33" s="1029"/>
      <c r="Q33" s="1039">
        <v>769</v>
      </c>
      <c r="R33" s="1040"/>
      <c r="S33" s="1040"/>
      <c r="T33" s="1040"/>
      <c r="U33" s="1040"/>
      <c r="V33" s="1040">
        <v>761</v>
      </c>
      <c r="W33" s="1040"/>
      <c r="X33" s="1040"/>
      <c r="Y33" s="1040"/>
      <c r="Z33" s="1040"/>
      <c r="AA33" s="1040">
        <v>8</v>
      </c>
      <c r="AB33" s="1040"/>
      <c r="AC33" s="1040"/>
      <c r="AD33" s="1040"/>
      <c r="AE33" s="1041"/>
      <c r="AF33" s="1033" t="s">
        <v>541</v>
      </c>
      <c r="AG33" s="1034"/>
      <c r="AH33" s="1034"/>
      <c r="AI33" s="1034"/>
      <c r="AJ33" s="1035"/>
      <c r="AK33" s="976">
        <v>290</v>
      </c>
      <c r="AL33" s="967"/>
      <c r="AM33" s="967"/>
      <c r="AN33" s="967"/>
      <c r="AO33" s="967"/>
      <c r="AP33" s="967">
        <v>4539</v>
      </c>
      <c r="AQ33" s="967"/>
      <c r="AR33" s="967"/>
      <c r="AS33" s="967"/>
      <c r="AT33" s="967"/>
      <c r="AU33" s="967">
        <v>3182</v>
      </c>
      <c r="AV33" s="967"/>
      <c r="AW33" s="967"/>
      <c r="AX33" s="967"/>
      <c r="AY33" s="967"/>
      <c r="AZ33" s="1038" t="s">
        <v>541</v>
      </c>
      <c r="BA33" s="1038"/>
      <c r="BB33" s="1038"/>
      <c r="BC33" s="1038"/>
      <c r="BD33" s="1038"/>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398</v>
      </c>
      <c r="AG63" s="955"/>
      <c r="AH63" s="955"/>
      <c r="AI63" s="955"/>
      <c r="AJ63" s="1020"/>
      <c r="AK63" s="1021"/>
      <c r="AL63" s="959"/>
      <c r="AM63" s="959"/>
      <c r="AN63" s="959"/>
      <c r="AO63" s="959"/>
      <c r="AP63" s="955">
        <v>7815</v>
      </c>
      <c r="AQ63" s="955"/>
      <c r="AR63" s="955"/>
      <c r="AS63" s="955"/>
      <c r="AT63" s="955"/>
      <c r="AU63" s="955">
        <v>3523</v>
      </c>
      <c r="AV63" s="955"/>
      <c r="AW63" s="955"/>
      <c r="AX63" s="955"/>
      <c r="AY63" s="955"/>
      <c r="AZ63" s="1015"/>
      <c r="BA63" s="1015"/>
      <c r="BB63" s="1015"/>
      <c r="BC63" s="1015"/>
      <c r="BD63" s="1015"/>
      <c r="BE63" s="956"/>
      <c r="BF63" s="956"/>
      <c r="BG63" s="956"/>
      <c r="BH63" s="956"/>
      <c r="BI63" s="957"/>
      <c r="BJ63" s="1016" t="s">
        <v>222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394</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430</v>
      </c>
      <c r="R68" s="978"/>
      <c r="S68" s="978"/>
      <c r="T68" s="978"/>
      <c r="U68" s="978"/>
      <c r="V68" s="978">
        <v>424</v>
      </c>
      <c r="W68" s="978"/>
      <c r="X68" s="978"/>
      <c r="Y68" s="978"/>
      <c r="Z68" s="978"/>
      <c r="AA68" s="978">
        <v>6</v>
      </c>
      <c r="AB68" s="978"/>
      <c r="AC68" s="978"/>
      <c r="AD68" s="978"/>
      <c r="AE68" s="978"/>
      <c r="AF68" s="978">
        <v>6</v>
      </c>
      <c r="AG68" s="978"/>
      <c r="AH68" s="978"/>
      <c r="AI68" s="978"/>
      <c r="AJ68" s="978"/>
      <c r="AK68" s="978" t="s">
        <v>541</v>
      </c>
      <c r="AL68" s="978"/>
      <c r="AM68" s="978"/>
      <c r="AN68" s="978"/>
      <c r="AO68" s="978"/>
      <c r="AP68" s="978">
        <v>300</v>
      </c>
      <c r="AQ68" s="978"/>
      <c r="AR68" s="978"/>
      <c r="AS68" s="978"/>
      <c r="AT68" s="978"/>
      <c r="AU68" s="978">
        <v>173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1142</v>
      </c>
      <c r="R69" s="967"/>
      <c r="S69" s="967"/>
      <c r="T69" s="967"/>
      <c r="U69" s="967"/>
      <c r="V69" s="967">
        <v>1140</v>
      </c>
      <c r="W69" s="967"/>
      <c r="X69" s="967"/>
      <c r="Y69" s="967"/>
      <c r="Z69" s="967"/>
      <c r="AA69" s="967">
        <v>2</v>
      </c>
      <c r="AB69" s="967"/>
      <c r="AC69" s="967"/>
      <c r="AD69" s="967"/>
      <c r="AE69" s="967"/>
      <c r="AF69" s="967">
        <v>2</v>
      </c>
      <c r="AG69" s="967"/>
      <c r="AH69" s="967"/>
      <c r="AI69" s="967"/>
      <c r="AJ69" s="967"/>
      <c r="AK69" s="967" t="s">
        <v>541</v>
      </c>
      <c r="AL69" s="967"/>
      <c r="AM69" s="967"/>
      <c r="AN69" s="967"/>
      <c r="AO69" s="967"/>
      <c r="AP69" s="967">
        <v>44</v>
      </c>
      <c r="AQ69" s="967"/>
      <c r="AR69" s="967"/>
      <c r="AS69" s="967"/>
      <c r="AT69" s="967"/>
      <c r="AU69" s="967">
        <v>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16</v>
      </c>
      <c r="R70" s="967"/>
      <c r="S70" s="967"/>
      <c r="T70" s="967"/>
      <c r="U70" s="967"/>
      <c r="V70" s="967">
        <v>15</v>
      </c>
      <c r="W70" s="967"/>
      <c r="X70" s="967"/>
      <c r="Y70" s="967"/>
      <c r="Z70" s="967"/>
      <c r="AA70" s="967">
        <v>1</v>
      </c>
      <c r="AB70" s="967"/>
      <c r="AC70" s="967"/>
      <c r="AD70" s="967"/>
      <c r="AE70" s="967"/>
      <c r="AF70" s="967">
        <v>1</v>
      </c>
      <c r="AG70" s="967"/>
      <c r="AH70" s="967"/>
      <c r="AI70" s="967"/>
      <c r="AJ70" s="967"/>
      <c r="AK70" s="967" t="s">
        <v>541</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v>
      </c>
      <c r="AG88" s="955"/>
      <c r="AH88" s="955"/>
      <c r="AI88" s="955"/>
      <c r="AJ88" s="955"/>
      <c r="AK88" s="959"/>
      <c r="AL88" s="959"/>
      <c r="AM88" s="959"/>
      <c r="AN88" s="959"/>
      <c r="AO88" s="959"/>
      <c r="AP88" s="955">
        <v>344</v>
      </c>
      <c r="AQ88" s="955"/>
      <c r="AR88" s="955"/>
      <c r="AS88" s="955"/>
      <c r="AT88" s="955"/>
      <c r="AU88" s="955">
        <v>215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v>36</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1305479</v>
      </c>
      <c r="AB110" s="873"/>
      <c r="AC110" s="873"/>
      <c r="AD110" s="873"/>
      <c r="AE110" s="874"/>
      <c r="AF110" s="875">
        <v>1224292</v>
      </c>
      <c r="AG110" s="873"/>
      <c r="AH110" s="873"/>
      <c r="AI110" s="873"/>
      <c r="AJ110" s="874"/>
      <c r="AK110" s="875">
        <v>1188135</v>
      </c>
      <c r="AL110" s="873"/>
      <c r="AM110" s="873"/>
      <c r="AN110" s="873"/>
      <c r="AO110" s="874"/>
      <c r="AP110" s="876">
        <v>24.5</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12348415</v>
      </c>
      <c r="BR110" s="800"/>
      <c r="BS110" s="800"/>
      <c r="BT110" s="800"/>
      <c r="BU110" s="800"/>
      <c r="BV110" s="800">
        <v>12383633</v>
      </c>
      <c r="BW110" s="800"/>
      <c r="BX110" s="800"/>
      <c r="BY110" s="800"/>
      <c r="BZ110" s="800"/>
      <c r="CA110" s="800">
        <v>12378621</v>
      </c>
      <c r="CB110" s="800"/>
      <c r="CC110" s="800"/>
      <c r="CD110" s="800"/>
      <c r="CE110" s="800"/>
      <c r="CF110" s="861">
        <v>255.6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543983</v>
      </c>
      <c r="BR111" s="771"/>
      <c r="BS111" s="771"/>
      <c r="BT111" s="771"/>
      <c r="BU111" s="771"/>
      <c r="BV111" s="771">
        <v>625554</v>
      </c>
      <c r="BW111" s="771"/>
      <c r="BX111" s="771"/>
      <c r="BY111" s="771"/>
      <c r="BZ111" s="771"/>
      <c r="CA111" s="771">
        <v>579825</v>
      </c>
      <c r="CB111" s="771"/>
      <c r="CC111" s="771"/>
      <c r="CD111" s="771"/>
      <c r="CE111" s="771"/>
      <c r="CF111" s="848">
        <v>12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3594400</v>
      </c>
      <c r="BR112" s="771"/>
      <c r="BS112" s="771"/>
      <c r="BT112" s="771"/>
      <c r="BU112" s="771"/>
      <c r="BV112" s="771">
        <v>3530116</v>
      </c>
      <c r="BW112" s="771"/>
      <c r="BX112" s="771"/>
      <c r="BY112" s="771"/>
      <c r="BZ112" s="771"/>
      <c r="CA112" s="771">
        <v>3522688</v>
      </c>
      <c r="CB112" s="771"/>
      <c r="CC112" s="771"/>
      <c r="CD112" s="771"/>
      <c r="CE112" s="771"/>
      <c r="CF112" s="848">
        <v>72.7</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273638</v>
      </c>
      <c r="AB113" s="909"/>
      <c r="AC113" s="909"/>
      <c r="AD113" s="909"/>
      <c r="AE113" s="910"/>
      <c r="AF113" s="911">
        <v>282889</v>
      </c>
      <c r="AG113" s="909"/>
      <c r="AH113" s="909"/>
      <c r="AI113" s="909"/>
      <c r="AJ113" s="910"/>
      <c r="AK113" s="911">
        <v>282636</v>
      </c>
      <c r="AL113" s="909"/>
      <c r="AM113" s="909"/>
      <c r="AN113" s="909"/>
      <c r="AO113" s="910"/>
      <c r="AP113" s="912">
        <v>5.8</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11395</v>
      </c>
      <c r="BR113" s="771"/>
      <c r="BS113" s="771"/>
      <c r="BT113" s="771"/>
      <c r="BU113" s="771"/>
      <c r="BV113" s="771">
        <v>9057</v>
      </c>
      <c r="BW113" s="771"/>
      <c r="BX113" s="771"/>
      <c r="BY113" s="771"/>
      <c r="BZ113" s="771"/>
      <c r="CA113" s="771">
        <v>214386</v>
      </c>
      <c r="CB113" s="771"/>
      <c r="CC113" s="771"/>
      <c r="CD113" s="771"/>
      <c r="CE113" s="771"/>
      <c r="CF113" s="848">
        <v>4.4000000000000004</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984</v>
      </c>
      <c r="AB114" s="784"/>
      <c r="AC114" s="784"/>
      <c r="AD114" s="784"/>
      <c r="AE114" s="785"/>
      <c r="AF114" s="786">
        <v>2433</v>
      </c>
      <c r="AG114" s="784"/>
      <c r="AH114" s="784"/>
      <c r="AI114" s="784"/>
      <c r="AJ114" s="785"/>
      <c r="AK114" s="786">
        <v>2413</v>
      </c>
      <c r="AL114" s="784"/>
      <c r="AM114" s="784"/>
      <c r="AN114" s="784"/>
      <c r="AO114" s="785"/>
      <c r="AP114" s="754">
        <v>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1213664</v>
      </c>
      <c r="BR114" s="771"/>
      <c r="BS114" s="771"/>
      <c r="BT114" s="771"/>
      <c r="BU114" s="771"/>
      <c r="BV114" s="771">
        <v>1210475</v>
      </c>
      <c r="BW114" s="771"/>
      <c r="BX114" s="771"/>
      <c r="BY114" s="771"/>
      <c r="BZ114" s="771"/>
      <c r="CA114" s="771">
        <v>990550</v>
      </c>
      <c r="CB114" s="771"/>
      <c r="CC114" s="771"/>
      <c r="CD114" s="771"/>
      <c r="CE114" s="771"/>
      <c r="CF114" s="848">
        <v>20.5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75014</v>
      </c>
      <c r="AB115" s="909"/>
      <c r="AC115" s="909"/>
      <c r="AD115" s="909"/>
      <c r="AE115" s="910"/>
      <c r="AF115" s="911">
        <v>80805</v>
      </c>
      <c r="AG115" s="909"/>
      <c r="AH115" s="909"/>
      <c r="AI115" s="909"/>
      <c r="AJ115" s="910"/>
      <c r="AK115" s="911">
        <v>62115</v>
      </c>
      <c r="AL115" s="909"/>
      <c r="AM115" s="909"/>
      <c r="AN115" s="909"/>
      <c r="AO115" s="910"/>
      <c r="AP115" s="912">
        <v>1.3</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1186</v>
      </c>
      <c r="AB116" s="784"/>
      <c r="AC116" s="784"/>
      <c r="AD116" s="784"/>
      <c r="AE116" s="785"/>
      <c r="AF116" s="786">
        <v>680</v>
      </c>
      <c r="AG116" s="784"/>
      <c r="AH116" s="784"/>
      <c r="AI116" s="784"/>
      <c r="AJ116" s="785"/>
      <c r="AK116" s="786">
        <v>906</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161082</v>
      </c>
      <c r="DH116" s="784"/>
      <c r="DI116" s="784"/>
      <c r="DJ116" s="784"/>
      <c r="DK116" s="785"/>
      <c r="DL116" s="786">
        <v>285400</v>
      </c>
      <c r="DM116" s="784"/>
      <c r="DN116" s="784"/>
      <c r="DO116" s="784"/>
      <c r="DP116" s="785"/>
      <c r="DQ116" s="786">
        <v>272338</v>
      </c>
      <c r="DR116" s="784"/>
      <c r="DS116" s="784"/>
      <c r="DT116" s="784"/>
      <c r="DU116" s="785"/>
      <c r="DV116" s="754">
        <v>5.6</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1656301</v>
      </c>
      <c r="AB117" s="895"/>
      <c r="AC117" s="895"/>
      <c r="AD117" s="895"/>
      <c r="AE117" s="896"/>
      <c r="AF117" s="898">
        <v>1591099</v>
      </c>
      <c r="AG117" s="895"/>
      <c r="AH117" s="895"/>
      <c r="AI117" s="895"/>
      <c r="AJ117" s="896"/>
      <c r="AK117" s="898">
        <v>1536205</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17711857</v>
      </c>
      <c r="BR118" s="858"/>
      <c r="BS118" s="858"/>
      <c r="BT118" s="858"/>
      <c r="BU118" s="858"/>
      <c r="BV118" s="858">
        <v>17758835</v>
      </c>
      <c r="BW118" s="858"/>
      <c r="BX118" s="858"/>
      <c r="BY118" s="858"/>
      <c r="BZ118" s="858"/>
      <c r="CA118" s="858">
        <v>17686070</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2612307</v>
      </c>
      <c r="BR119" s="800"/>
      <c r="BS119" s="800"/>
      <c r="BT119" s="800"/>
      <c r="BU119" s="800"/>
      <c r="BV119" s="800">
        <v>2983828</v>
      </c>
      <c r="BW119" s="800"/>
      <c r="BX119" s="800"/>
      <c r="BY119" s="800"/>
      <c r="BZ119" s="800"/>
      <c r="CA119" s="800">
        <v>2558274</v>
      </c>
      <c r="CB119" s="800"/>
      <c r="CC119" s="800"/>
      <c r="CD119" s="800"/>
      <c r="CE119" s="800"/>
      <c r="CF119" s="861">
        <v>52.8</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382901</v>
      </c>
      <c r="DH119" s="717"/>
      <c r="DI119" s="717"/>
      <c r="DJ119" s="717"/>
      <c r="DK119" s="718"/>
      <c r="DL119" s="719">
        <v>340154</v>
      </c>
      <c r="DM119" s="717"/>
      <c r="DN119" s="717"/>
      <c r="DO119" s="717"/>
      <c r="DP119" s="718"/>
      <c r="DQ119" s="719">
        <v>307487</v>
      </c>
      <c r="DR119" s="717"/>
      <c r="DS119" s="717"/>
      <c r="DT119" s="717"/>
      <c r="DU119" s="718"/>
      <c r="DV119" s="807">
        <v>6.3</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867583</v>
      </c>
      <c r="BR120" s="771"/>
      <c r="BS120" s="771"/>
      <c r="BT120" s="771"/>
      <c r="BU120" s="771"/>
      <c r="BV120" s="771">
        <v>960793</v>
      </c>
      <c r="BW120" s="771"/>
      <c r="BX120" s="771"/>
      <c r="BY120" s="771"/>
      <c r="BZ120" s="771"/>
      <c r="CA120" s="771">
        <v>1026463</v>
      </c>
      <c r="CB120" s="771"/>
      <c r="CC120" s="771"/>
      <c r="CD120" s="771"/>
      <c r="CE120" s="771"/>
      <c r="CF120" s="848">
        <v>21.2</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3136291</v>
      </c>
      <c r="DH120" s="800"/>
      <c r="DI120" s="800"/>
      <c r="DJ120" s="800"/>
      <c r="DK120" s="800"/>
      <c r="DL120" s="800">
        <v>3120160</v>
      </c>
      <c r="DM120" s="800"/>
      <c r="DN120" s="800"/>
      <c r="DO120" s="800"/>
      <c r="DP120" s="800"/>
      <c r="DQ120" s="800">
        <v>3181725</v>
      </c>
      <c r="DR120" s="800"/>
      <c r="DS120" s="800"/>
      <c r="DT120" s="800"/>
      <c r="DU120" s="800"/>
      <c r="DV120" s="801">
        <v>65.7</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9589890</v>
      </c>
      <c r="BR121" s="858"/>
      <c r="BS121" s="858"/>
      <c r="BT121" s="858"/>
      <c r="BU121" s="858"/>
      <c r="BV121" s="858">
        <v>9509057</v>
      </c>
      <c r="BW121" s="858"/>
      <c r="BX121" s="858"/>
      <c r="BY121" s="858"/>
      <c r="BZ121" s="858"/>
      <c r="CA121" s="858">
        <v>9600120</v>
      </c>
      <c r="CB121" s="858"/>
      <c r="CC121" s="858"/>
      <c r="CD121" s="858"/>
      <c r="CE121" s="858"/>
      <c r="CF121" s="859">
        <v>198.2</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419454</v>
      </c>
      <c r="DH121" s="771"/>
      <c r="DI121" s="771"/>
      <c r="DJ121" s="771"/>
      <c r="DK121" s="771"/>
      <c r="DL121" s="771">
        <v>378112</v>
      </c>
      <c r="DM121" s="771"/>
      <c r="DN121" s="771"/>
      <c r="DO121" s="771"/>
      <c r="DP121" s="771"/>
      <c r="DQ121" s="771">
        <v>318265</v>
      </c>
      <c r="DR121" s="771"/>
      <c r="DS121" s="771"/>
      <c r="DT121" s="771"/>
      <c r="DU121" s="771"/>
      <c r="DV121" s="823">
        <v>6.6</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13069780</v>
      </c>
      <c r="BR122" s="840"/>
      <c r="BS122" s="840"/>
      <c r="BT122" s="840"/>
      <c r="BU122" s="840"/>
      <c r="BV122" s="840">
        <v>13453678</v>
      </c>
      <c r="BW122" s="840"/>
      <c r="BX122" s="840"/>
      <c r="BY122" s="840"/>
      <c r="BZ122" s="840"/>
      <c r="CA122" s="840">
        <v>13184857</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38655</v>
      </c>
      <c r="DH122" s="771"/>
      <c r="DI122" s="771"/>
      <c r="DJ122" s="771"/>
      <c r="DK122" s="771"/>
      <c r="DL122" s="771">
        <v>31844</v>
      </c>
      <c r="DM122" s="771"/>
      <c r="DN122" s="771"/>
      <c r="DO122" s="771"/>
      <c r="DP122" s="771"/>
      <c r="DQ122" s="771">
        <v>22698</v>
      </c>
      <c r="DR122" s="771"/>
      <c r="DS122" s="771"/>
      <c r="DT122" s="771"/>
      <c r="DU122" s="771"/>
      <c r="DV122" s="823">
        <v>0.5</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14923</v>
      </c>
      <c r="AB123" s="784"/>
      <c r="AC123" s="784"/>
      <c r="AD123" s="784"/>
      <c r="AE123" s="785"/>
      <c r="AF123" s="786">
        <v>21772</v>
      </c>
      <c r="AG123" s="784"/>
      <c r="AH123" s="784"/>
      <c r="AI123" s="784"/>
      <c r="AJ123" s="785"/>
      <c r="AK123" s="786">
        <v>13062</v>
      </c>
      <c r="AL123" s="784"/>
      <c r="AM123" s="784"/>
      <c r="AN123" s="784"/>
      <c r="AO123" s="785"/>
      <c r="AP123" s="754">
        <v>0.3</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94.4</v>
      </c>
      <c r="BR123" s="832"/>
      <c r="BS123" s="832"/>
      <c r="BT123" s="832"/>
      <c r="BU123" s="832"/>
      <c r="BV123" s="832">
        <v>86.5</v>
      </c>
      <c r="BW123" s="832"/>
      <c r="BX123" s="832"/>
      <c r="BY123" s="832"/>
      <c r="BZ123" s="832"/>
      <c r="CA123" s="832">
        <v>92.9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60091</v>
      </c>
      <c r="AB126" s="784"/>
      <c r="AC126" s="784"/>
      <c r="AD126" s="784"/>
      <c r="AE126" s="785"/>
      <c r="AF126" s="786">
        <v>59033</v>
      </c>
      <c r="AG126" s="784"/>
      <c r="AH126" s="784"/>
      <c r="AI126" s="784"/>
      <c r="AJ126" s="785"/>
      <c r="AK126" s="786">
        <v>49053</v>
      </c>
      <c r="AL126" s="784"/>
      <c r="AM126" s="784"/>
      <c r="AN126" s="784"/>
      <c r="AO126" s="785"/>
      <c r="AP126" s="754">
        <v>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222</v>
      </c>
      <c r="AB127" s="784"/>
      <c r="AC127" s="784"/>
      <c r="AD127" s="784"/>
      <c r="AE127" s="785"/>
      <c r="AF127" s="786" t="s">
        <v>222</v>
      </c>
      <c r="AG127" s="784"/>
      <c r="AH127" s="784"/>
      <c r="AI127" s="784"/>
      <c r="AJ127" s="785"/>
      <c r="AK127" s="786" t="s">
        <v>222</v>
      </c>
      <c r="AL127" s="784"/>
      <c r="AM127" s="784"/>
      <c r="AN127" s="784"/>
      <c r="AO127" s="785"/>
      <c r="AP127" s="754" t="s">
        <v>222</v>
      </c>
      <c r="AQ127" s="755"/>
      <c r="AR127" s="755"/>
      <c r="AS127" s="755"/>
      <c r="AT127" s="756"/>
      <c r="AU127" s="233"/>
      <c r="AV127" s="233"/>
      <c r="AW127" s="233"/>
      <c r="AX127" s="757" t="s">
        <v>453</v>
      </c>
      <c r="AY127" s="758"/>
      <c r="AZ127" s="758"/>
      <c r="BA127" s="758"/>
      <c r="BB127" s="758"/>
      <c r="BC127" s="758"/>
      <c r="BD127" s="758"/>
      <c r="BE127" s="759"/>
      <c r="BF127" s="760" t="s">
        <v>222</v>
      </c>
      <c r="BG127" s="761"/>
      <c r="BH127" s="761"/>
      <c r="BI127" s="761"/>
      <c r="BJ127" s="761"/>
      <c r="BK127" s="761"/>
      <c r="BL127" s="762"/>
      <c r="BM127" s="760">
        <v>14.61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151545</v>
      </c>
      <c r="AB128" s="724"/>
      <c r="AC128" s="724"/>
      <c r="AD128" s="724"/>
      <c r="AE128" s="725"/>
      <c r="AF128" s="726">
        <v>147549</v>
      </c>
      <c r="AG128" s="724"/>
      <c r="AH128" s="724"/>
      <c r="AI128" s="724"/>
      <c r="AJ128" s="725"/>
      <c r="AK128" s="726">
        <v>153899</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222</v>
      </c>
      <c r="BG128" s="791"/>
      <c r="BH128" s="791"/>
      <c r="BI128" s="791"/>
      <c r="BJ128" s="791"/>
      <c r="BK128" s="791"/>
      <c r="BL128" s="792"/>
      <c r="BM128" s="790">
        <v>19.61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5704689</v>
      </c>
      <c r="AB129" s="784"/>
      <c r="AC129" s="784"/>
      <c r="AD129" s="784"/>
      <c r="AE129" s="785"/>
      <c r="AF129" s="786">
        <v>5757489</v>
      </c>
      <c r="AG129" s="784"/>
      <c r="AH129" s="784"/>
      <c r="AI129" s="784"/>
      <c r="AJ129" s="785"/>
      <c r="AK129" s="786">
        <v>5659647</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790592</v>
      </c>
      <c r="AB130" s="784"/>
      <c r="AC130" s="784"/>
      <c r="AD130" s="784"/>
      <c r="AE130" s="785"/>
      <c r="AF130" s="786">
        <v>782925</v>
      </c>
      <c r="AG130" s="784"/>
      <c r="AH130" s="784"/>
      <c r="AI130" s="784"/>
      <c r="AJ130" s="785"/>
      <c r="AK130" s="786">
        <v>816572</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92.9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4914097</v>
      </c>
      <c r="AB131" s="717"/>
      <c r="AC131" s="717"/>
      <c r="AD131" s="717"/>
      <c r="AE131" s="718"/>
      <c r="AF131" s="719">
        <v>4974564</v>
      </c>
      <c r="AG131" s="717"/>
      <c r="AH131" s="717"/>
      <c r="AI131" s="717"/>
      <c r="AJ131" s="718"/>
      <c r="AK131" s="719">
        <v>4843075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14.53296506</v>
      </c>
      <c r="AB132" s="740"/>
      <c r="AC132" s="740"/>
      <c r="AD132" s="740"/>
      <c r="AE132" s="741"/>
      <c r="AF132" s="742">
        <v>13.280058309999999</v>
      </c>
      <c r="AG132" s="740"/>
      <c r="AH132" s="740"/>
      <c r="AI132" s="740"/>
      <c r="AJ132" s="741"/>
      <c r="AK132" s="742">
        <v>11.681297519999999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15.3</v>
      </c>
      <c r="AB133" s="749"/>
      <c r="AC133" s="749"/>
      <c r="AD133" s="749"/>
      <c r="AE133" s="750"/>
      <c r="AF133" s="748">
        <v>14.4</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1272452</v>
      </c>
      <c r="L9" s="264">
        <v>104419</v>
      </c>
      <c r="M9" s="265">
        <v>98802</v>
      </c>
      <c r="N9" s="266">
        <v>5.7</v>
      </c>
    </row>
    <row r="10" spans="1:16" x14ac:dyDescent="0.15">
      <c r="A10" s="248"/>
      <c r="B10" s="244"/>
      <c r="C10" s="244"/>
      <c r="D10" s="244"/>
      <c r="E10" s="244"/>
      <c r="F10" s="244"/>
      <c r="G10" s="1133" t="s">
        <v>475</v>
      </c>
      <c r="H10" s="1134"/>
      <c r="I10" s="1134"/>
      <c r="J10" s="1135"/>
      <c r="K10" s="267">
        <v>185045</v>
      </c>
      <c r="L10" s="268">
        <v>15185</v>
      </c>
      <c r="M10" s="269">
        <v>9936</v>
      </c>
      <c r="N10" s="270">
        <v>52.8</v>
      </c>
    </row>
    <row r="11" spans="1:16" ht="13.5" customHeight="1" x14ac:dyDescent="0.15">
      <c r="A11" s="248"/>
      <c r="B11" s="244"/>
      <c r="C11" s="244"/>
      <c r="D11" s="244"/>
      <c r="E11" s="244"/>
      <c r="F11" s="244"/>
      <c r="G11" s="1133" t="s">
        <v>476</v>
      </c>
      <c r="H11" s="1134"/>
      <c r="I11" s="1134"/>
      <c r="J11" s="1135"/>
      <c r="K11" s="267">
        <v>331054</v>
      </c>
      <c r="L11" s="268">
        <v>27167</v>
      </c>
      <c r="M11" s="269">
        <v>18057</v>
      </c>
      <c r="N11" s="270">
        <v>50.5</v>
      </c>
    </row>
    <row r="12" spans="1:16" ht="13.5" customHeight="1" x14ac:dyDescent="0.15">
      <c r="A12" s="248"/>
      <c r="B12" s="244"/>
      <c r="C12" s="244"/>
      <c r="D12" s="244"/>
      <c r="E12" s="244"/>
      <c r="F12" s="244"/>
      <c r="G12" s="1133" t="s">
        <v>477</v>
      </c>
      <c r="H12" s="1134"/>
      <c r="I12" s="1134"/>
      <c r="J12" s="1135"/>
      <c r="K12" s="267" t="s">
        <v>478</v>
      </c>
      <c r="L12" s="268" t="s">
        <v>478</v>
      </c>
      <c r="M12" s="269">
        <v>2120</v>
      </c>
      <c r="N12" s="270" t="s">
        <v>478</v>
      </c>
    </row>
    <row r="13" spans="1:16" ht="13.5" customHeight="1" x14ac:dyDescent="0.15">
      <c r="A13" s="248"/>
      <c r="B13" s="244"/>
      <c r="C13" s="244"/>
      <c r="D13" s="244"/>
      <c r="E13" s="244"/>
      <c r="F13" s="244"/>
      <c r="G13" s="1133" t="s">
        <v>479</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480</v>
      </c>
      <c r="H14" s="1134"/>
      <c r="I14" s="1134"/>
      <c r="J14" s="1135"/>
      <c r="K14" s="267">
        <v>59320</v>
      </c>
      <c r="L14" s="268">
        <v>4868</v>
      </c>
      <c r="M14" s="269">
        <v>5213</v>
      </c>
      <c r="N14" s="270">
        <v>-6.6</v>
      </c>
    </row>
    <row r="15" spans="1:16" ht="13.5" customHeight="1" x14ac:dyDescent="0.15">
      <c r="A15" s="248"/>
      <c r="B15" s="244"/>
      <c r="C15" s="244"/>
      <c r="D15" s="244"/>
      <c r="E15" s="244"/>
      <c r="F15" s="244"/>
      <c r="G15" s="1133" t="s">
        <v>481</v>
      </c>
      <c r="H15" s="1134"/>
      <c r="I15" s="1134"/>
      <c r="J15" s="1135"/>
      <c r="K15" s="267" t="s">
        <v>478</v>
      </c>
      <c r="L15" s="268" t="s">
        <v>478</v>
      </c>
      <c r="M15" s="269">
        <v>2752</v>
      </c>
      <c r="N15" s="270" t="s">
        <v>478</v>
      </c>
    </row>
    <row r="16" spans="1:16" x14ac:dyDescent="0.15">
      <c r="A16" s="248"/>
      <c r="B16" s="244"/>
      <c r="C16" s="244"/>
      <c r="D16" s="244"/>
      <c r="E16" s="244"/>
      <c r="F16" s="244"/>
      <c r="G16" s="1136" t="s">
        <v>482</v>
      </c>
      <c r="H16" s="1137"/>
      <c r="I16" s="1137"/>
      <c r="J16" s="1138"/>
      <c r="K16" s="268">
        <v>-133483</v>
      </c>
      <c r="L16" s="268">
        <v>-10954</v>
      </c>
      <c r="M16" s="269">
        <v>-11422</v>
      </c>
      <c r="N16" s="270">
        <v>-4.0999999999999996</v>
      </c>
    </row>
    <row r="17" spans="1:16" x14ac:dyDescent="0.15">
      <c r="A17" s="248"/>
      <c r="B17" s="244"/>
      <c r="C17" s="244"/>
      <c r="D17" s="244"/>
      <c r="E17" s="244"/>
      <c r="F17" s="244"/>
      <c r="G17" s="1136" t="s">
        <v>171</v>
      </c>
      <c r="H17" s="1137"/>
      <c r="I17" s="1137"/>
      <c r="J17" s="1138"/>
      <c r="K17" s="268">
        <v>1714388</v>
      </c>
      <c r="L17" s="268">
        <v>140685</v>
      </c>
      <c r="M17" s="269">
        <v>125458</v>
      </c>
      <c r="N17" s="270">
        <v>12.1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12.97</v>
      </c>
      <c r="L21" s="281">
        <v>11.31</v>
      </c>
      <c r="M21" s="282">
        <v>1.66</v>
      </c>
      <c r="N21" s="249"/>
      <c r="O21" s="283"/>
      <c r="P21" s="279"/>
    </row>
    <row r="22" spans="1:16" s="284" customFormat="1" x14ac:dyDescent="0.15">
      <c r="A22" s="279"/>
      <c r="B22" s="249"/>
      <c r="C22" s="249"/>
      <c r="D22" s="249"/>
      <c r="E22" s="249"/>
      <c r="F22" s="249"/>
      <c r="G22" s="1130" t="s">
        <v>488</v>
      </c>
      <c r="H22" s="1131"/>
      <c r="I22" s="1131"/>
      <c r="J22" s="1132"/>
      <c r="K22" s="285">
        <v>96.5</v>
      </c>
      <c r="L22" s="286">
        <v>94.9</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1188135</v>
      </c>
      <c r="L32" s="294">
        <v>97500</v>
      </c>
      <c r="M32" s="295">
        <v>88984</v>
      </c>
      <c r="N32" s="296">
        <v>9.6</v>
      </c>
    </row>
    <row r="33" spans="1:16" ht="13.5" customHeight="1" x14ac:dyDescent="0.15">
      <c r="A33" s="248"/>
      <c r="B33" s="244"/>
      <c r="C33" s="244"/>
      <c r="D33" s="244"/>
      <c r="E33" s="244"/>
      <c r="F33" s="244"/>
      <c r="G33" s="1121" t="s">
        <v>492</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493</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494</v>
      </c>
      <c r="H35" s="1122"/>
      <c r="I35" s="1122"/>
      <c r="J35" s="1123"/>
      <c r="K35" s="294">
        <v>282636</v>
      </c>
      <c r="L35" s="294">
        <v>23194</v>
      </c>
      <c r="M35" s="295">
        <v>24074</v>
      </c>
      <c r="N35" s="296">
        <v>-3.7</v>
      </c>
    </row>
    <row r="36" spans="1:16" ht="27" customHeight="1" x14ac:dyDescent="0.15">
      <c r="A36" s="248"/>
      <c r="B36" s="244"/>
      <c r="C36" s="244"/>
      <c r="D36" s="244"/>
      <c r="E36" s="244"/>
      <c r="F36" s="244"/>
      <c r="G36" s="1121" t="s">
        <v>495</v>
      </c>
      <c r="H36" s="1122"/>
      <c r="I36" s="1122"/>
      <c r="J36" s="1123"/>
      <c r="K36" s="294">
        <v>2413</v>
      </c>
      <c r="L36" s="294">
        <v>198</v>
      </c>
      <c r="M36" s="295">
        <v>3724</v>
      </c>
      <c r="N36" s="296">
        <v>-94.7</v>
      </c>
    </row>
    <row r="37" spans="1:16" ht="13.5" customHeight="1" x14ac:dyDescent="0.15">
      <c r="A37" s="248"/>
      <c r="B37" s="244"/>
      <c r="C37" s="244"/>
      <c r="D37" s="244"/>
      <c r="E37" s="244"/>
      <c r="F37" s="244"/>
      <c r="G37" s="1121" t="s">
        <v>496</v>
      </c>
      <c r="H37" s="1122"/>
      <c r="I37" s="1122"/>
      <c r="J37" s="1123"/>
      <c r="K37" s="294">
        <v>62115</v>
      </c>
      <c r="L37" s="294">
        <v>5097</v>
      </c>
      <c r="M37" s="295">
        <v>1554</v>
      </c>
      <c r="N37" s="296">
        <v>228</v>
      </c>
    </row>
    <row r="38" spans="1:16" ht="27" customHeight="1" x14ac:dyDescent="0.15">
      <c r="A38" s="248"/>
      <c r="B38" s="244"/>
      <c r="C38" s="244"/>
      <c r="D38" s="244"/>
      <c r="E38" s="244"/>
      <c r="F38" s="244"/>
      <c r="G38" s="1124" t="s">
        <v>497</v>
      </c>
      <c r="H38" s="1125"/>
      <c r="I38" s="1125"/>
      <c r="J38" s="1126"/>
      <c r="K38" s="297">
        <v>906</v>
      </c>
      <c r="L38" s="297">
        <v>74</v>
      </c>
      <c r="M38" s="298">
        <v>30</v>
      </c>
      <c r="N38" s="299">
        <v>146.69999999999999</v>
      </c>
      <c r="O38" s="293"/>
    </row>
    <row r="39" spans="1:16" x14ac:dyDescent="0.15">
      <c r="A39" s="248"/>
      <c r="B39" s="244"/>
      <c r="C39" s="244"/>
      <c r="D39" s="244"/>
      <c r="E39" s="244"/>
      <c r="F39" s="244"/>
      <c r="G39" s="1124" t="s">
        <v>498</v>
      </c>
      <c r="H39" s="1125"/>
      <c r="I39" s="1125"/>
      <c r="J39" s="1126"/>
      <c r="K39" s="300">
        <v>-153899</v>
      </c>
      <c r="L39" s="300">
        <v>-12629</v>
      </c>
      <c r="M39" s="301">
        <v>-3836</v>
      </c>
      <c r="N39" s="302">
        <v>229.2</v>
      </c>
      <c r="O39" s="293"/>
    </row>
    <row r="40" spans="1:16" ht="27" customHeight="1" x14ac:dyDescent="0.15">
      <c r="A40" s="248"/>
      <c r="B40" s="244"/>
      <c r="C40" s="244"/>
      <c r="D40" s="244"/>
      <c r="E40" s="244"/>
      <c r="F40" s="244"/>
      <c r="G40" s="1121" t="s">
        <v>499</v>
      </c>
      <c r="H40" s="1122"/>
      <c r="I40" s="1122"/>
      <c r="J40" s="1123"/>
      <c r="K40" s="300">
        <v>-816572</v>
      </c>
      <c r="L40" s="300">
        <v>-67009</v>
      </c>
      <c r="M40" s="301">
        <v>-78134</v>
      </c>
      <c r="N40" s="302">
        <v>-14.2</v>
      </c>
      <c r="O40" s="293"/>
    </row>
    <row r="41" spans="1:16" x14ac:dyDescent="0.15">
      <c r="A41" s="248"/>
      <c r="B41" s="244"/>
      <c r="C41" s="244"/>
      <c r="D41" s="244"/>
      <c r="E41" s="244"/>
      <c r="F41" s="244"/>
      <c r="G41" s="1127" t="s">
        <v>282</v>
      </c>
      <c r="H41" s="1128"/>
      <c r="I41" s="1128"/>
      <c r="J41" s="1129"/>
      <c r="K41" s="294">
        <v>565734</v>
      </c>
      <c r="L41" s="300">
        <v>46425</v>
      </c>
      <c r="M41" s="301">
        <v>36395</v>
      </c>
      <c r="N41" s="302">
        <v>27.6</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2066416</v>
      </c>
      <c r="J51" s="320">
        <v>163560</v>
      </c>
      <c r="K51" s="321">
        <v>35.799999999999997</v>
      </c>
      <c r="L51" s="322">
        <v>147869</v>
      </c>
      <c r="M51" s="323">
        <v>16.3</v>
      </c>
      <c r="N51" s="324">
        <v>19.5</v>
      </c>
    </row>
    <row r="52" spans="1:14" x14ac:dyDescent="0.15">
      <c r="A52" s="248"/>
      <c r="B52" s="244"/>
      <c r="C52" s="244"/>
      <c r="D52" s="244"/>
      <c r="E52" s="244"/>
      <c r="F52" s="244"/>
      <c r="G52" s="325"/>
      <c r="H52" s="326" t="s">
        <v>510</v>
      </c>
      <c r="I52" s="327">
        <v>677237</v>
      </c>
      <c r="J52" s="328">
        <v>53604</v>
      </c>
      <c r="K52" s="329">
        <v>-9.1</v>
      </c>
      <c r="L52" s="330">
        <v>63271</v>
      </c>
      <c r="M52" s="331">
        <v>-12.8</v>
      </c>
      <c r="N52" s="332">
        <v>3.7</v>
      </c>
    </row>
    <row r="53" spans="1:14" x14ac:dyDescent="0.15">
      <c r="A53" s="248"/>
      <c r="B53" s="244"/>
      <c r="C53" s="244"/>
      <c r="D53" s="244"/>
      <c r="E53" s="244"/>
      <c r="F53" s="244"/>
      <c r="G53" s="310" t="s">
        <v>511</v>
      </c>
      <c r="H53" s="311"/>
      <c r="I53" s="319">
        <v>4133329</v>
      </c>
      <c r="J53" s="320">
        <v>329822</v>
      </c>
      <c r="K53" s="321">
        <v>101.7</v>
      </c>
      <c r="L53" s="322">
        <v>117242</v>
      </c>
      <c r="M53" s="323">
        <v>-20.7</v>
      </c>
      <c r="N53" s="324">
        <v>122.4</v>
      </c>
    </row>
    <row r="54" spans="1:14" x14ac:dyDescent="0.15">
      <c r="A54" s="248"/>
      <c r="B54" s="244"/>
      <c r="C54" s="244"/>
      <c r="D54" s="244"/>
      <c r="E54" s="244"/>
      <c r="F54" s="244"/>
      <c r="G54" s="325"/>
      <c r="H54" s="326" t="s">
        <v>510</v>
      </c>
      <c r="I54" s="327">
        <v>1352992</v>
      </c>
      <c r="J54" s="328">
        <v>107963</v>
      </c>
      <c r="K54" s="329">
        <v>101.4</v>
      </c>
      <c r="L54" s="330">
        <v>59388</v>
      </c>
      <c r="M54" s="331">
        <v>-6.1</v>
      </c>
      <c r="N54" s="332">
        <v>107.5</v>
      </c>
    </row>
    <row r="55" spans="1:14" x14ac:dyDescent="0.15">
      <c r="A55" s="248"/>
      <c r="B55" s="244"/>
      <c r="C55" s="244"/>
      <c r="D55" s="244"/>
      <c r="E55" s="244"/>
      <c r="F55" s="244"/>
      <c r="G55" s="310" t="s">
        <v>512</v>
      </c>
      <c r="H55" s="311"/>
      <c r="I55" s="319">
        <v>1643506</v>
      </c>
      <c r="J55" s="320">
        <v>131733</v>
      </c>
      <c r="K55" s="321">
        <v>-60.1</v>
      </c>
      <c r="L55" s="322">
        <v>114097</v>
      </c>
      <c r="M55" s="323">
        <v>-2.7</v>
      </c>
      <c r="N55" s="324">
        <v>-57.4</v>
      </c>
    </row>
    <row r="56" spans="1:14" x14ac:dyDescent="0.15">
      <c r="A56" s="248"/>
      <c r="B56" s="244"/>
      <c r="C56" s="244"/>
      <c r="D56" s="244"/>
      <c r="E56" s="244"/>
      <c r="F56" s="244"/>
      <c r="G56" s="325"/>
      <c r="H56" s="326" t="s">
        <v>510</v>
      </c>
      <c r="I56" s="327">
        <v>599905</v>
      </c>
      <c r="J56" s="328">
        <v>48085</v>
      </c>
      <c r="K56" s="329">
        <v>-55.5</v>
      </c>
      <c r="L56" s="330">
        <v>61630</v>
      </c>
      <c r="M56" s="331">
        <v>3.8</v>
      </c>
      <c r="N56" s="332">
        <v>-59.3</v>
      </c>
    </row>
    <row r="57" spans="1:14" x14ac:dyDescent="0.15">
      <c r="A57" s="248"/>
      <c r="B57" s="244"/>
      <c r="C57" s="244"/>
      <c r="D57" s="244"/>
      <c r="E57" s="244"/>
      <c r="F57" s="244"/>
      <c r="G57" s="310" t="s">
        <v>513</v>
      </c>
      <c r="H57" s="311"/>
      <c r="I57" s="319">
        <v>2323440</v>
      </c>
      <c r="J57" s="320">
        <v>188301</v>
      </c>
      <c r="K57" s="321">
        <v>42.9</v>
      </c>
      <c r="L57" s="322">
        <v>136577</v>
      </c>
      <c r="M57" s="323">
        <v>19.7</v>
      </c>
      <c r="N57" s="324">
        <v>23.2</v>
      </c>
    </row>
    <row r="58" spans="1:14" x14ac:dyDescent="0.15">
      <c r="A58" s="248"/>
      <c r="B58" s="244"/>
      <c r="C58" s="244"/>
      <c r="D58" s="244"/>
      <c r="E58" s="244"/>
      <c r="F58" s="244"/>
      <c r="G58" s="325"/>
      <c r="H58" s="326" t="s">
        <v>510</v>
      </c>
      <c r="I58" s="327">
        <v>941360</v>
      </c>
      <c r="J58" s="328">
        <v>76291</v>
      </c>
      <c r="K58" s="329">
        <v>58.7</v>
      </c>
      <c r="L58" s="330">
        <v>59645</v>
      </c>
      <c r="M58" s="331">
        <v>-3.2</v>
      </c>
      <c r="N58" s="332">
        <v>61.9</v>
      </c>
    </row>
    <row r="59" spans="1:14" x14ac:dyDescent="0.15">
      <c r="A59" s="248"/>
      <c r="B59" s="244"/>
      <c r="C59" s="244"/>
      <c r="D59" s="244"/>
      <c r="E59" s="244"/>
      <c r="F59" s="244"/>
      <c r="G59" s="310" t="s">
        <v>514</v>
      </c>
      <c r="H59" s="311"/>
      <c r="I59" s="319">
        <v>2095159</v>
      </c>
      <c r="J59" s="320">
        <v>171932</v>
      </c>
      <c r="K59" s="321">
        <v>-8.6999999999999993</v>
      </c>
      <c r="L59" s="322">
        <v>132212</v>
      </c>
      <c r="M59" s="323">
        <v>-3.2</v>
      </c>
      <c r="N59" s="324">
        <v>-5.5</v>
      </c>
    </row>
    <row r="60" spans="1:14" x14ac:dyDescent="0.15">
      <c r="A60" s="248"/>
      <c r="B60" s="244"/>
      <c r="C60" s="244"/>
      <c r="D60" s="244"/>
      <c r="E60" s="244"/>
      <c r="F60" s="244"/>
      <c r="G60" s="325"/>
      <c r="H60" s="326" t="s">
        <v>510</v>
      </c>
      <c r="I60" s="333">
        <v>1190486</v>
      </c>
      <c r="J60" s="328">
        <v>97693</v>
      </c>
      <c r="K60" s="329">
        <v>28.1</v>
      </c>
      <c r="L60" s="330">
        <v>67114</v>
      </c>
      <c r="M60" s="331">
        <v>12.5</v>
      </c>
      <c r="N60" s="332">
        <v>15.6</v>
      </c>
    </row>
    <row r="61" spans="1:14" x14ac:dyDescent="0.15">
      <c r="A61" s="248"/>
      <c r="B61" s="244"/>
      <c r="C61" s="244"/>
      <c r="D61" s="244"/>
      <c r="E61" s="244"/>
      <c r="F61" s="244"/>
      <c r="G61" s="310" t="s">
        <v>515</v>
      </c>
      <c r="H61" s="334"/>
      <c r="I61" s="335">
        <v>2452370</v>
      </c>
      <c r="J61" s="336">
        <v>197070</v>
      </c>
      <c r="K61" s="337">
        <v>22.3</v>
      </c>
      <c r="L61" s="338">
        <v>129599</v>
      </c>
      <c r="M61" s="339">
        <v>1.9</v>
      </c>
      <c r="N61" s="324">
        <v>20.399999999999999</v>
      </c>
    </row>
    <row r="62" spans="1:14" x14ac:dyDescent="0.15">
      <c r="A62" s="248"/>
      <c r="B62" s="244"/>
      <c r="C62" s="244"/>
      <c r="D62" s="244"/>
      <c r="E62" s="244"/>
      <c r="F62" s="244"/>
      <c r="G62" s="325"/>
      <c r="H62" s="326" t="s">
        <v>510</v>
      </c>
      <c r="I62" s="327">
        <v>952396</v>
      </c>
      <c r="J62" s="328">
        <v>76727</v>
      </c>
      <c r="K62" s="329">
        <v>24.7</v>
      </c>
      <c r="L62" s="330">
        <v>62210</v>
      </c>
      <c r="M62" s="331">
        <v>-1.2</v>
      </c>
      <c r="N62" s="332">
        <v>25.9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26.2</v>
      </c>
      <c r="G47" s="12">
        <v>26.21</v>
      </c>
      <c r="H47" s="12">
        <v>26.14</v>
      </c>
      <c r="I47" s="12">
        <v>25.92</v>
      </c>
      <c r="J47" s="13">
        <v>23.92</v>
      </c>
    </row>
    <row r="48" spans="2:10" ht="57.75" customHeight="1" x14ac:dyDescent="0.15">
      <c r="B48" s="14"/>
      <c r="C48" s="1141" t="s">
        <v>4</v>
      </c>
      <c r="D48" s="1141"/>
      <c r="E48" s="1142"/>
      <c r="F48" s="15">
        <v>4.53</v>
      </c>
      <c r="G48" s="16">
        <v>3.9</v>
      </c>
      <c r="H48" s="16">
        <v>4.6399999999999997</v>
      </c>
      <c r="I48" s="16">
        <v>3.5</v>
      </c>
      <c r="J48" s="17">
        <v>3.07</v>
      </c>
    </row>
    <row r="49" spans="2:10" ht="57.75" customHeight="1" thickBot="1" x14ac:dyDescent="0.2">
      <c r="B49" s="18"/>
      <c r="C49" s="1143" t="s">
        <v>5</v>
      </c>
      <c r="D49" s="1143"/>
      <c r="E49" s="1144"/>
      <c r="F49" s="19">
        <v>1.38</v>
      </c>
      <c r="G49" s="20" t="s">
        <v>522</v>
      </c>
      <c r="H49" s="20">
        <v>0.78</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v>4.53</v>
      </c>
      <c r="G34" s="33">
        <v>3.9</v>
      </c>
      <c r="H34" s="33">
        <v>4.6399999999999997</v>
      </c>
      <c r="I34" s="33">
        <v>3.49</v>
      </c>
      <c r="J34" s="34">
        <v>3.06</v>
      </c>
      <c r="K34" s="22"/>
      <c r="L34" s="22"/>
      <c r="M34" s="22"/>
      <c r="N34" s="22"/>
      <c r="O34" s="22"/>
      <c r="P34" s="22"/>
    </row>
    <row r="35" spans="1:16" ht="39" customHeight="1" x14ac:dyDescent="0.15">
      <c r="A35" s="22"/>
      <c r="B35" s="35"/>
      <c r="C35" s="1145" t="s">
        <v>526</v>
      </c>
      <c r="D35" s="1146"/>
      <c r="E35" s="1147"/>
      <c r="F35" s="36">
        <v>3.72</v>
      </c>
      <c r="G35" s="37">
        <v>3.54</v>
      </c>
      <c r="H35" s="37">
        <v>3.52</v>
      </c>
      <c r="I35" s="37">
        <v>3.22</v>
      </c>
      <c r="J35" s="38">
        <v>2.92</v>
      </c>
      <c r="K35" s="22"/>
      <c r="L35" s="22"/>
      <c r="M35" s="22"/>
      <c r="N35" s="22"/>
      <c r="O35" s="22"/>
      <c r="P35" s="22"/>
    </row>
    <row r="36" spans="1:16" ht="39" customHeight="1" x14ac:dyDescent="0.15">
      <c r="A36" s="22"/>
      <c r="B36" s="35"/>
      <c r="C36" s="1145" t="s">
        <v>527</v>
      </c>
      <c r="D36" s="1146"/>
      <c r="E36" s="1147"/>
      <c r="F36" s="36">
        <v>5.08</v>
      </c>
      <c r="G36" s="37">
        <v>4.2300000000000004</v>
      </c>
      <c r="H36" s="37">
        <v>3.69</v>
      </c>
      <c r="I36" s="37">
        <v>3.08</v>
      </c>
      <c r="J36" s="38">
        <v>2.42</v>
      </c>
      <c r="K36" s="22"/>
      <c r="L36" s="22"/>
      <c r="M36" s="22"/>
      <c r="N36" s="22"/>
      <c r="O36" s="22"/>
      <c r="P36" s="22"/>
    </row>
    <row r="37" spans="1:16" ht="39" customHeight="1" x14ac:dyDescent="0.15">
      <c r="A37" s="22"/>
      <c r="B37" s="35"/>
      <c r="C37" s="1145" t="s">
        <v>528</v>
      </c>
      <c r="D37" s="1146"/>
      <c r="E37" s="1147"/>
      <c r="F37" s="36">
        <v>0.92</v>
      </c>
      <c r="G37" s="37">
        <v>2.13</v>
      </c>
      <c r="H37" s="37">
        <v>0.98</v>
      </c>
      <c r="I37" s="37">
        <v>1.85</v>
      </c>
      <c r="J37" s="38">
        <v>1.36</v>
      </c>
      <c r="K37" s="22"/>
      <c r="L37" s="22"/>
      <c r="M37" s="22"/>
      <c r="N37" s="22"/>
      <c r="O37" s="22"/>
      <c r="P37" s="22"/>
    </row>
    <row r="38" spans="1:16" ht="39" customHeight="1" x14ac:dyDescent="0.15">
      <c r="A38" s="22"/>
      <c r="B38" s="35"/>
      <c r="C38" s="1145" t="s">
        <v>529</v>
      </c>
      <c r="D38" s="1146"/>
      <c r="E38" s="1147"/>
      <c r="F38" s="36">
        <v>0.14000000000000001</v>
      </c>
      <c r="G38" s="37">
        <v>0.27</v>
      </c>
      <c r="H38" s="37">
        <v>0.57999999999999996</v>
      </c>
      <c r="I38" s="37">
        <v>0.95</v>
      </c>
      <c r="J38" s="38">
        <v>0.31</v>
      </c>
      <c r="K38" s="22"/>
      <c r="L38" s="22"/>
      <c r="M38" s="22"/>
      <c r="N38" s="22"/>
      <c r="O38" s="22"/>
      <c r="P38" s="22"/>
    </row>
    <row r="39" spans="1:16" ht="39" customHeight="1" x14ac:dyDescent="0.15">
      <c r="A39" s="22"/>
      <c r="B39" s="35"/>
      <c r="C39" s="1145" t="s">
        <v>530</v>
      </c>
      <c r="D39" s="1146"/>
      <c r="E39" s="1147"/>
      <c r="F39" s="36">
        <v>0</v>
      </c>
      <c r="G39" s="37">
        <v>0</v>
      </c>
      <c r="H39" s="37">
        <v>0.01</v>
      </c>
      <c r="I39" s="37">
        <v>0</v>
      </c>
      <c r="J39" s="38">
        <v>0</v>
      </c>
      <c r="K39" s="22"/>
      <c r="L39" s="22"/>
      <c r="M39" s="22"/>
      <c r="N39" s="22"/>
      <c r="O39" s="22"/>
      <c r="P39" s="22"/>
    </row>
    <row r="40" spans="1:16" ht="39" customHeight="1" x14ac:dyDescent="0.15">
      <c r="A40" s="22"/>
      <c r="B40" s="35"/>
      <c r="C40" s="1145" t="s">
        <v>531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534</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1301</v>
      </c>
      <c r="L45" s="60">
        <v>1325</v>
      </c>
      <c r="M45" s="60">
        <v>1305</v>
      </c>
      <c r="N45" s="60">
        <v>1224</v>
      </c>
      <c r="O45" s="61">
        <v>1188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279</v>
      </c>
      <c r="L48" s="64">
        <v>269</v>
      </c>
      <c r="M48" s="64">
        <v>274</v>
      </c>
      <c r="N48" s="64">
        <v>283</v>
      </c>
      <c r="O48" s="65">
        <v>283</v>
      </c>
      <c r="P48" s="48"/>
      <c r="Q48" s="48"/>
      <c r="R48" s="48"/>
      <c r="S48" s="48"/>
      <c r="T48" s="48"/>
      <c r="U48" s="48"/>
    </row>
    <row r="49" spans="1:21" ht="30.75" customHeight="1" x14ac:dyDescent="0.15">
      <c r="A49" s="48"/>
      <c r="B49" s="1163"/>
      <c r="C49" s="1164"/>
      <c r="D49" s="62"/>
      <c r="E49" s="1155" t="s">
        <v>16</v>
      </c>
      <c r="F49" s="1155"/>
      <c r="G49" s="1155"/>
      <c r="H49" s="1155"/>
      <c r="I49" s="1155"/>
      <c r="J49" s="1156"/>
      <c r="K49" s="63">
        <v>2</v>
      </c>
      <c r="L49" s="64">
        <v>2</v>
      </c>
      <c r="M49" s="64">
        <v>1</v>
      </c>
      <c r="N49" s="64">
        <v>2</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v>95</v>
      </c>
      <c r="L50" s="64">
        <v>91</v>
      </c>
      <c r="M50" s="64">
        <v>75</v>
      </c>
      <c r="N50" s="64">
        <v>81</v>
      </c>
      <c r="O50" s="65">
        <v>62</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5</v>
      </c>
      <c r="M51" s="64">
        <v>1</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895</v>
      </c>
      <c r="L52" s="64">
        <v>929</v>
      </c>
      <c r="M52" s="64">
        <v>943</v>
      </c>
      <c r="N52" s="64">
        <v>931</v>
      </c>
      <c r="O52" s="65">
        <v>971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782</v>
      </c>
      <c r="L53" s="69">
        <v>763</v>
      </c>
      <c r="M53" s="69">
        <v>713</v>
      </c>
      <c r="N53" s="69">
        <v>660</v>
      </c>
      <c r="O53" s="70">
        <v>565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11259</v>
      </c>
      <c r="J41" s="83">
        <v>12562</v>
      </c>
      <c r="K41" s="83">
        <v>12348</v>
      </c>
      <c r="L41" s="83">
        <v>12384</v>
      </c>
      <c r="M41" s="84">
        <v>12379</v>
      </c>
    </row>
    <row r="42" spans="2:13" ht="27.75" customHeight="1" x14ac:dyDescent="0.15">
      <c r="B42" s="1171"/>
      <c r="C42" s="1172"/>
      <c r="D42" s="85"/>
      <c r="E42" s="1175" t="s">
        <v>26</v>
      </c>
      <c r="F42" s="1175"/>
      <c r="G42" s="1175"/>
      <c r="H42" s="1176"/>
      <c r="I42" s="86">
        <v>571</v>
      </c>
      <c r="J42" s="87">
        <v>512</v>
      </c>
      <c r="K42" s="87">
        <v>544</v>
      </c>
      <c r="L42" s="87">
        <v>626</v>
      </c>
      <c r="M42" s="88">
        <v>580</v>
      </c>
    </row>
    <row r="43" spans="2:13" ht="27.75" customHeight="1" x14ac:dyDescent="0.15">
      <c r="B43" s="1171"/>
      <c r="C43" s="1172"/>
      <c r="D43" s="85"/>
      <c r="E43" s="1175" t="s">
        <v>27</v>
      </c>
      <c r="F43" s="1175"/>
      <c r="G43" s="1175"/>
      <c r="H43" s="1176"/>
      <c r="I43" s="86">
        <v>3725</v>
      </c>
      <c r="J43" s="87">
        <v>3560</v>
      </c>
      <c r="K43" s="87">
        <v>3594</v>
      </c>
      <c r="L43" s="87">
        <v>3530</v>
      </c>
      <c r="M43" s="88">
        <v>3523</v>
      </c>
    </row>
    <row r="44" spans="2:13" ht="27.75" customHeight="1" x14ac:dyDescent="0.15">
      <c r="B44" s="1171"/>
      <c r="C44" s="1172"/>
      <c r="D44" s="85"/>
      <c r="E44" s="1175" t="s">
        <v>28</v>
      </c>
      <c r="F44" s="1175"/>
      <c r="G44" s="1175"/>
      <c r="H44" s="1176"/>
      <c r="I44" s="86">
        <v>6</v>
      </c>
      <c r="J44" s="87">
        <v>12</v>
      </c>
      <c r="K44" s="87">
        <v>11</v>
      </c>
      <c r="L44" s="87">
        <v>9</v>
      </c>
      <c r="M44" s="88">
        <v>214</v>
      </c>
    </row>
    <row r="45" spans="2:13" ht="27.75" customHeight="1" x14ac:dyDescent="0.15">
      <c r="B45" s="1171"/>
      <c r="C45" s="1172"/>
      <c r="D45" s="85"/>
      <c r="E45" s="1175" t="s">
        <v>29</v>
      </c>
      <c r="F45" s="1175"/>
      <c r="G45" s="1175"/>
      <c r="H45" s="1176"/>
      <c r="I45" s="86">
        <v>1380</v>
      </c>
      <c r="J45" s="87">
        <v>1282</v>
      </c>
      <c r="K45" s="87">
        <v>1214</v>
      </c>
      <c r="L45" s="87">
        <v>1210</v>
      </c>
      <c r="M45" s="88">
        <v>991</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2714</v>
      </c>
      <c r="J49" s="87">
        <v>2553</v>
      </c>
      <c r="K49" s="87">
        <v>2612</v>
      </c>
      <c r="L49" s="87">
        <v>2984</v>
      </c>
      <c r="M49" s="88">
        <v>2558</v>
      </c>
    </row>
    <row r="50" spans="2:13" ht="27.75" customHeight="1" x14ac:dyDescent="0.15">
      <c r="B50" s="1171"/>
      <c r="C50" s="1172"/>
      <c r="D50" s="85"/>
      <c r="E50" s="1175" t="s">
        <v>35</v>
      </c>
      <c r="F50" s="1175"/>
      <c r="G50" s="1175"/>
      <c r="H50" s="1176"/>
      <c r="I50" s="86">
        <v>923</v>
      </c>
      <c r="J50" s="87">
        <v>807</v>
      </c>
      <c r="K50" s="87">
        <v>868</v>
      </c>
      <c r="L50" s="87">
        <v>961</v>
      </c>
      <c r="M50" s="88">
        <v>1026</v>
      </c>
    </row>
    <row r="51" spans="2:13" ht="27.75" customHeight="1" x14ac:dyDescent="0.15">
      <c r="B51" s="1173"/>
      <c r="C51" s="1174"/>
      <c r="D51" s="85"/>
      <c r="E51" s="1175" t="s">
        <v>36</v>
      </c>
      <c r="F51" s="1175"/>
      <c r="G51" s="1175"/>
      <c r="H51" s="1176"/>
      <c r="I51" s="86">
        <v>8913</v>
      </c>
      <c r="J51" s="87">
        <v>9534</v>
      </c>
      <c r="K51" s="87">
        <v>9590</v>
      </c>
      <c r="L51" s="87">
        <v>9509</v>
      </c>
      <c r="M51" s="88">
        <v>9600</v>
      </c>
    </row>
    <row r="52" spans="2:13" ht="27.75" customHeight="1" thickBot="1" x14ac:dyDescent="0.2">
      <c r="B52" s="1177" t="s">
        <v>37</v>
      </c>
      <c r="C52" s="1178"/>
      <c r="D52" s="90"/>
      <c r="E52" s="1179" t="s">
        <v>38</v>
      </c>
      <c r="F52" s="1179"/>
      <c r="G52" s="1179"/>
      <c r="H52" s="1180"/>
      <c r="I52" s="91">
        <v>4391</v>
      </c>
      <c r="J52" s="92">
        <v>5034</v>
      </c>
      <c r="K52" s="92">
        <v>4642</v>
      </c>
      <c r="L52" s="92">
        <v>4305</v>
      </c>
      <c r="M52" s="93">
        <v>4501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163560</v>
      </c>
      <c r="E3" s="116"/>
      <c r="F3" s="117">
        <v>147869</v>
      </c>
      <c r="G3" s="118"/>
      <c r="H3" s="119"/>
    </row>
    <row r="4" spans="1:8" x14ac:dyDescent="0.15">
      <c r="A4" s="120"/>
      <c r="B4" s="121"/>
      <c r="C4" s="122"/>
      <c r="D4" s="123">
        <v>53604</v>
      </c>
      <c r="E4" s="124"/>
      <c r="F4" s="125">
        <v>63271</v>
      </c>
      <c r="G4" s="126"/>
      <c r="H4" s="127"/>
    </row>
    <row r="5" spans="1:8" x14ac:dyDescent="0.15">
      <c r="A5" s="108" t="s">
        <v>511</v>
      </c>
      <c r="B5" s="113"/>
      <c r="C5" s="114"/>
      <c r="D5" s="115">
        <v>329822</v>
      </c>
      <c r="E5" s="116"/>
      <c r="F5" s="117">
        <v>117242</v>
      </c>
      <c r="G5" s="118"/>
      <c r="H5" s="119"/>
    </row>
    <row r="6" spans="1:8" x14ac:dyDescent="0.15">
      <c r="A6" s="120"/>
      <c r="B6" s="121"/>
      <c r="C6" s="122"/>
      <c r="D6" s="123">
        <v>107963</v>
      </c>
      <c r="E6" s="124"/>
      <c r="F6" s="125">
        <v>59388</v>
      </c>
      <c r="G6" s="126"/>
      <c r="H6" s="127"/>
    </row>
    <row r="7" spans="1:8" x14ac:dyDescent="0.15">
      <c r="A7" s="108" t="s">
        <v>512</v>
      </c>
      <c r="B7" s="113"/>
      <c r="C7" s="114"/>
      <c r="D7" s="115">
        <v>131733</v>
      </c>
      <c r="E7" s="116"/>
      <c r="F7" s="117">
        <v>114097</v>
      </c>
      <c r="G7" s="118"/>
      <c r="H7" s="119"/>
    </row>
    <row r="8" spans="1:8" x14ac:dyDescent="0.15">
      <c r="A8" s="120"/>
      <c r="B8" s="121"/>
      <c r="C8" s="122"/>
      <c r="D8" s="123">
        <v>48085</v>
      </c>
      <c r="E8" s="124"/>
      <c r="F8" s="125">
        <v>61630</v>
      </c>
      <c r="G8" s="126"/>
      <c r="H8" s="127"/>
    </row>
    <row r="9" spans="1:8" x14ac:dyDescent="0.15">
      <c r="A9" s="108" t="s">
        <v>513</v>
      </c>
      <c r="B9" s="113"/>
      <c r="C9" s="114"/>
      <c r="D9" s="115">
        <v>188301</v>
      </c>
      <c r="E9" s="116"/>
      <c r="F9" s="117">
        <v>136577</v>
      </c>
      <c r="G9" s="118"/>
      <c r="H9" s="119"/>
    </row>
    <row r="10" spans="1:8" x14ac:dyDescent="0.15">
      <c r="A10" s="120"/>
      <c r="B10" s="121"/>
      <c r="C10" s="122"/>
      <c r="D10" s="123">
        <v>76291</v>
      </c>
      <c r="E10" s="124"/>
      <c r="F10" s="125">
        <v>59645</v>
      </c>
      <c r="G10" s="126"/>
      <c r="H10" s="127"/>
    </row>
    <row r="11" spans="1:8" x14ac:dyDescent="0.15">
      <c r="A11" s="108" t="s">
        <v>514</v>
      </c>
      <c r="B11" s="113"/>
      <c r="C11" s="114"/>
      <c r="D11" s="115">
        <v>171932</v>
      </c>
      <c r="E11" s="116"/>
      <c r="F11" s="117">
        <v>132212</v>
      </c>
      <c r="G11" s="118"/>
      <c r="H11" s="119"/>
    </row>
    <row r="12" spans="1:8" x14ac:dyDescent="0.15">
      <c r="A12" s="120"/>
      <c r="B12" s="121"/>
      <c r="C12" s="128"/>
      <c r="D12" s="123">
        <v>97693</v>
      </c>
      <c r="E12" s="124"/>
      <c r="F12" s="125">
        <v>67114</v>
      </c>
      <c r="G12" s="126"/>
      <c r="H12" s="127"/>
    </row>
    <row r="13" spans="1:8" x14ac:dyDescent="0.15">
      <c r="A13" s="108"/>
      <c r="B13" s="113"/>
      <c r="C13" s="129"/>
      <c r="D13" s="130">
        <v>197070</v>
      </c>
      <c r="E13" s="131"/>
      <c r="F13" s="132">
        <v>129599</v>
      </c>
      <c r="G13" s="133"/>
      <c r="H13" s="119"/>
    </row>
    <row r="14" spans="1:8" x14ac:dyDescent="0.15">
      <c r="A14" s="120"/>
      <c r="B14" s="121"/>
      <c r="C14" s="122"/>
      <c r="D14" s="123">
        <v>76727</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4.53</v>
      </c>
      <c r="C19" s="134">
        <f>ROUND(VALUE(SUBSTITUTE(実質収支比率等に係る経年分析!G$48,"▲","-")),2)</f>
        <v>3.9</v>
      </c>
      <c r="D19" s="134">
        <f>ROUND(VALUE(SUBSTITUTE(実質収支比率等に係る経年分析!H$48,"▲","-")),2)</f>
        <v>4.6399999999999997</v>
      </c>
      <c r="E19" s="134">
        <f>ROUND(VALUE(SUBSTITUTE(実質収支比率等に係る経年分析!I$48,"▲","-")),2)</f>
        <v>3.5</v>
      </c>
      <c r="F19" s="134">
        <f>ROUND(VALUE(SUBSTITUTE(実質収支比率等に係る経年分析!J$48,"▲","-")),2)</f>
        <v>3.07</v>
      </c>
    </row>
    <row r="20" spans="1:11" x14ac:dyDescent="0.15">
      <c r="A20" s="134" t="s">
        <v>43</v>
      </c>
      <c r="B20" s="134">
        <f>ROUND(VALUE(SUBSTITUTE(実質収支比率等に係る経年分析!F$47,"▲","-")),2)</f>
        <v>26.2</v>
      </c>
      <c r="C20" s="134">
        <f>ROUND(VALUE(SUBSTITUTE(実質収支比率等に係る経年分析!G$47,"▲","-")),2)</f>
        <v>26.21</v>
      </c>
      <c r="D20" s="134">
        <f>ROUND(VALUE(SUBSTITUTE(実質収支比率等に係る経年分析!H$47,"▲","-")),2)</f>
        <v>26.14</v>
      </c>
      <c r="E20" s="134">
        <f>ROUND(VALUE(SUBSTITUTE(実質収支比率等に係る経年分析!I$47,"▲","-")),2)</f>
        <v>25.92</v>
      </c>
      <c r="F20" s="134">
        <f>ROUND(VALUE(SUBSTITUTE(実質収支比率等に係る経年分析!J$47,"▲","-")),2)</f>
        <v>23.92</v>
      </c>
    </row>
    <row r="21" spans="1:11" x14ac:dyDescent="0.15">
      <c r="A21" s="134" t="s">
        <v>44</v>
      </c>
      <c r="B21" s="134">
        <f>IF(ISNUMBER(VALUE(SUBSTITUTE(実質収支比率等に係る経年分析!F$49,"▲","-"))),ROUND(VALUE(SUBSTITUTE(実質収支比率等に係る経年分析!F$49,"▲","-")),2),NA())</f>
        <v>1.38</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0.78</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-2.94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国立公園内森林保全事業特別会計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4.2300000000000004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895</v>
      </c>
      <c r="E42" s="136"/>
      <c r="F42" s="136"/>
      <c r="G42" s="136">
        <f>'実質公債費比率（分子）の構造'!L$52</f>
        <v>929</v>
      </c>
      <c r="H42" s="136"/>
      <c r="I42" s="136"/>
      <c r="J42" s="136">
        <f>'実質公債費比率（分子）の構造'!M$52</f>
        <v>943</v>
      </c>
      <c r="K42" s="136"/>
      <c r="L42" s="136"/>
      <c r="M42" s="136">
        <f>'実質公債費比率（分子）の構造'!N$52</f>
        <v>931</v>
      </c>
      <c r="N42" s="136"/>
      <c r="O42" s="136"/>
      <c r="P42" s="136">
        <f>'実質公債費比率（分子）の構造'!O$52</f>
        <v>971</v>
      </c>
    </row>
    <row r="43" spans="1:16" x14ac:dyDescent="0.15">
      <c r="A43" s="136" t="s">
        <v>52</v>
      </c>
      <c r="B43" s="136">
        <f>'実質公債費比率（分子）の構造'!K$51</f>
        <v>0</v>
      </c>
      <c r="C43" s="136"/>
      <c r="D43" s="136"/>
      <c r="E43" s="136">
        <f>'実質公債費比率（分子）の構造'!L$51</f>
        <v>5</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95</v>
      </c>
      <c r="C44" s="136"/>
      <c r="D44" s="136"/>
      <c r="E44" s="136">
        <f>'実質公債費比率（分子）の構造'!L$50</f>
        <v>91</v>
      </c>
      <c r="F44" s="136"/>
      <c r="G44" s="136"/>
      <c r="H44" s="136">
        <f>'実質公債費比率（分子）の構造'!M$50</f>
        <v>75</v>
      </c>
      <c r="I44" s="136"/>
      <c r="J44" s="136"/>
      <c r="K44" s="136">
        <f>'実質公債費比率（分子）の構造'!N$50</f>
        <v>81</v>
      </c>
      <c r="L44" s="136"/>
      <c r="M44" s="136"/>
      <c r="N44" s="136">
        <f>'実質公債費比率（分子）の構造'!O$50</f>
        <v>62</v>
      </c>
      <c r="O44" s="136"/>
      <c r="P44" s="136"/>
    </row>
    <row r="45" spans="1:16" x14ac:dyDescent="0.15">
      <c r="A45" s="136" t="s">
        <v>54</v>
      </c>
      <c r="B45" s="136">
        <f>'実質公債費比率（分子）の構造'!K$49</f>
        <v>2</v>
      </c>
      <c r="C45" s="136"/>
      <c r="D45" s="136"/>
      <c r="E45" s="136">
        <f>'実質公債費比率（分子）の構造'!L$49</f>
        <v>2</v>
      </c>
      <c r="F45" s="136"/>
      <c r="G45" s="136"/>
      <c r="H45" s="136">
        <f>'実質公債費比率（分子）の構造'!M$49</f>
        <v>1</v>
      </c>
      <c r="I45" s="136"/>
      <c r="J45" s="136"/>
      <c r="K45" s="136">
        <f>'実質公債費比率（分子）の構造'!N$49</f>
        <v>2</v>
      </c>
      <c r="L45" s="136"/>
      <c r="M45" s="136"/>
      <c r="N45" s="136">
        <f>'実質公債費比率（分子）の構造'!O$49</f>
        <v>2</v>
      </c>
      <c r="O45" s="136"/>
      <c r="P45" s="136"/>
    </row>
    <row r="46" spans="1:16" x14ac:dyDescent="0.15">
      <c r="A46" s="136" t="s">
        <v>55</v>
      </c>
      <c r="B46" s="136">
        <f>'実質公債費比率（分子）の構造'!K$48</f>
        <v>279</v>
      </c>
      <c r="C46" s="136"/>
      <c r="D46" s="136"/>
      <c r="E46" s="136">
        <f>'実質公債費比率（分子）の構造'!L$48</f>
        <v>269</v>
      </c>
      <c r="F46" s="136"/>
      <c r="G46" s="136"/>
      <c r="H46" s="136">
        <f>'実質公債費比率（分子）の構造'!M$48</f>
        <v>274</v>
      </c>
      <c r="I46" s="136"/>
      <c r="J46" s="136"/>
      <c r="K46" s="136">
        <f>'実質公債費比率（分子）の構造'!N$48</f>
        <v>283</v>
      </c>
      <c r="L46" s="136"/>
      <c r="M46" s="136"/>
      <c r="N46" s="136">
        <f>'実質公債費比率（分子）の構造'!O$48</f>
        <v>283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1301</v>
      </c>
      <c r="C49" s="136"/>
      <c r="D49" s="136"/>
      <c r="E49" s="136">
        <f>'実質公債費比率（分子）の構造'!L$45</f>
        <v>1325</v>
      </c>
      <c r="F49" s="136"/>
      <c r="G49" s="136"/>
      <c r="H49" s="136">
        <f>'実質公債費比率（分子）の構造'!M$45</f>
        <v>1305</v>
      </c>
      <c r="I49" s="136"/>
      <c r="J49" s="136"/>
      <c r="K49" s="136">
        <f>'実質公債費比率（分子）の構造'!N$45</f>
        <v>1224</v>
      </c>
      <c r="L49" s="136"/>
      <c r="M49" s="136"/>
      <c r="N49" s="136">
        <f>'実質公債費比率（分子）の構造'!O$45</f>
        <v>1188</v>
      </c>
      <c r="O49" s="136"/>
      <c r="P49" s="136"/>
    </row>
    <row r="50" spans="1:16" x14ac:dyDescent="0.15">
      <c r="A50" s="136" t="s">
        <v>59</v>
      </c>
      <c r="B50" s="136" t="e">
        <f>NA()</f>
        <v>#N/A</v>
      </c>
      <c r="C50" s="136">
        <f>IF(ISNUMBER('実質公債費比率（分子）の構造'!K$53),'実質公債費比率（分子）の構造'!K$53,NA())</f>
        <v>782</v>
      </c>
      <c r="D50" s="136" t="e">
        <f>NA()</f>
        <v>#N/A</v>
      </c>
      <c r="E50" s="136" t="e">
        <f>NA()</f>
        <v>#N/A</v>
      </c>
      <c r="F50" s="136">
        <f>IF(ISNUMBER('実質公債費比率（分子）の構造'!L$53),'実質公債費比率（分子）の構造'!L$53,NA())</f>
        <v>763</v>
      </c>
      <c r="G50" s="136" t="e">
        <f>NA()</f>
        <v>#N/A</v>
      </c>
      <c r="H50" s="136" t="e">
        <f>NA()</f>
        <v>#N/A</v>
      </c>
      <c r="I50" s="136">
        <f>IF(ISNUMBER('実質公債費比率（分子）の構造'!M$53),'実質公債費比率（分子）の構造'!M$53,NA())</f>
        <v>713</v>
      </c>
      <c r="J50" s="136" t="e">
        <f>NA()</f>
        <v>#N/A</v>
      </c>
      <c r="K50" s="136" t="e">
        <f>NA()</f>
        <v>#N/A</v>
      </c>
      <c r="L50" s="136">
        <f>IF(ISNUMBER('実質公債費比率（分子）の構造'!N$53),'実質公債費比率（分子）の構造'!N$53,NA())</f>
        <v>660</v>
      </c>
      <c r="M50" s="136" t="e">
        <f>NA()</f>
        <v>#N/A</v>
      </c>
      <c r="N50" s="136" t="e">
        <f>NA()</f>
        <v>#N/A</v>
      </c>
      <c r="O50" s="136">
        <f>IF(ISNUMBER('実質公債費比率（分子）の構造'!O$53),'実質公債費比率（分子）の構造'!O$53,NA())</f>
        <v>565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8913</v>
      </c>
      <c r="E56" s="135"/>
      <c r="F56" s="135"/>
      <c r="G56" s="135">
        <f>'将来負担比率（分子）の構造'!J$51</f>
        <v>9534</v>
      </c>
      <c r="H56" s="135"/>
      <c r="I56" s="135"/>
      <c r="J56" s="135">
        <f>'将来負担比率（分子）の構造'!K$51</f>
        <v>9590</v>
      </c>
      <c r="K56" s="135"/>
      <c r="L56" s="135"/>
      <c r="M56" s="135">
        <f>'将来負担比率（分子）の構造'!L$51</f>
        <v>9509</v>
      </c>
      <c r="N56" s="135"/>
      <c r="O56" s="135"/>
      <c r="P56" s="135">
        <f>'将来負担比率（分子）の構造'!M$51</f>
        <v>9600</v>
      </c>
    </row>
    <row r="57" spans="1:16" x14ac:dyDescent="0.15">
      <c r="A57" s="135" t="s">
        <v>35</v>
      </c>
      <c r="B57" s="135"/>
      <c r="C57" s="135"/>
      <c r="D57" s="135">
        <f>'将来負担比率（分子）の構造'!I$50</f>
        <v>923</v>
      </c>
      <c r="E57" s="135"/>
      <c r="F57" s="135"/>
      <c r="G57" s="135">
        <f>'将来負担比率（分子）の構造'!J$50</f>
        <v>807</v>
      </c>
      <c r="H57" s="135"/>
      <c r="I57" s="135"/>
      <c r="J57" s="135">
        <f>'将来負担比率（分子）の構造'!K$50</f>
        <v>868</v>
      </c>
      <c r="K57" s="135"/>
      <c r="L57" s="135"/>
      <c r="M57" s="135">
        <f>'将来負担比率（分子）の構造'!L$50</f>
        <v>961</v>
      </c>
      <c r="N57" s="135"/>
      <c r="O57" s="135"/>
      <c r="P57" s="135">
        <f>'将来負担比率（分子）の構造'!M$50</f>
        <v>1026</v>
      </c>
    </row>
    <row r="58" spans="1:16" x14ac:dyDescent="0.15">
      <c r="A58" s="135" t="s">
        <v>34</v>
      </c>
      <c r="B58" s="135"/>
      <c r="C58" s="135"/>
      <c r="D58" s="135">
        <f>'将来負担比率（分子）の構造'!I$49</f>
        <v>2714</v>
      </c>
      <c r="E58" s="135"/>
      <c r="F58" s="135"/>
      <c r="G58" s="135">
        <f>'将来負担比率（分子）の構造'!J$49</f>
        <v>2553</v>
      </c>
      <c r="H58" s="135"/>
      <c r="I58" s="135"/>
      <c r="J58" s="135">
        <f>'将来負担比率（分子）の構造'!K$49</f>
        <v>2612</v>
      </c>
      <c r="K58" s="135"/>
      <c r="L58" s="135"/>
      <c r="M58" s="135">
        <f>'将来負担比率（分子）の構造'!L$49</f>
        <v>2984</v>
      </c>
      <c r="N58" s="135"/>
      <c r="O58" s="135"/>
      <c r="P58" s="135">
        <f>'将来負担比率（分子）の構造'!M$49</f>
        <v>2558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1380</v>
      </c>
      <c r="C62" s="135"/>
      <c r="D62" s="135"/>
      <c r="E62" s="135">
        <f>'将来負担比率（分子）の構造'!J$45</f>
        <v>1282</v>
      </c>
      <c r="F62" s="135"/>
      <c r="G62" s="135"/>
      <c r="H62" s="135">
        <f>'将来負担比率（分子）の構造'!K$45</f>
        <v>1214</v>
      </c>
      <c r="I62" s="135"/>
      <c r="J62" s="135"/>
      <c r="K62" s="135">
        <f>'将来負担比率（分子）の構造'!L$45</f>
        <v>1210</v>
      </c>
      <c r="L62" s="135"/>
      <c r="M62" s="135"/>
      <c r="N62" s="135">
        <f>'将来負担比率（分子）の構造'!M$45</f>
        <v>991</v>
      </c>
      <c r="O62" s="135"/>
      <c r="P62" s="135"/>
    </row>
    <row r="63" spans="1:16" x14ac:dyDescent="0.15">
      <c r="A63" s="135" t="s">
        <v>28</v>
      </c>
      <c r="B63" s="135">
        <f>'将来負担比率（分子）の構造'!I$44</f>
        <v>6</v>
      </c>
      <c r="C63" s="135"/>
      <c r="D63" s="135"/>
      <c r="E63" s="135">
        <f>'将来負担比率（分子）の構造'!J$44</f>
        <v>12</v>
      </c>
      <c r="F63" s="135"/>
      <c r="G63" s="135"/>
      <c r="H63" s="135">
        <f>'将来負担比率（分子）の構造'!K$44</f>
        <v>11</v>
      </c>
      <c r="I63" s="135"/>
      <c r="J63" s="135"/>
      <c r="K63" s="135">
        <f>'将来負担比率（分子）の構造'!L$44</f>
        <v>9</v>
      </c>
      <c r="L63" s="135"/>
      <c r="M63" s="135"/>
      <c r="N63" s="135">
        <f>'将来負担比率（分子）の構造'!M$44</f>
        <v>214</v>
      </c>
      <c r="O63" s="135"/>
      <c r="P63" s="135"/>
    </row>
    <row r="64" spans="1:16" x14ac:dyDescent="0.15">
      <c r="A64" s="135" t="s">
        <v>27</v>
      </c>
      <c r="B64" s="135">
        <f>'将来負担比率（分子）の構造'!I$43</f>
        <v>3725</v>
      </c>
      <c r="C64" s="135"/>
      <c r="D64" s="135"/>
      <c r="E64" s="135">
        <f>'将来負担比率（分子）の構造'!J$43</f>
        <v>3560</v>
      </c>
      <c r="F64" s="135"/>
      <c r="G64" s="135"/>
      <c r="H64" s="135">
        <f>'将来負担比率（分子）の構造'!K$43</f>
        <v>3594</v>
      </c>
      <c r="I64" s="135"/>
      <c r="J64" s="135"/>
      <c r="K64" s="135">
        <f>'将来負担比率（分子）の構造'!L$43</f>
        <v>3530</v>
      </c>
      <c r="L64" s="135"/>
      <c r="M64" s="135"/>
      <c r="N64" s="135">
        <f>'将来負担比率（分子）の構造'!M$43</f>
        <v>3523</v>
      </c>
      <c r="O64" s="135"/>
      <c r="P64" s="135"/>
    </row>
    <row r="65" spans="1:16" x14ac:dyDescent="0.15">
      <c r="A65" s="135" t="s">
        <v>26</v>
      </c>
      <c r="B65" s="135">
        <f>'将来負担比率（分子）の構造'!I$42</f>
        <v>571</v>
      </c>
      <c r="C65" s="135"/>
      <c r="D65" s="135"/>
      <c r="E65" s="135">
        <f>'将来負担比率（分子）の構造'!J$42</f>
        <v>512</v>
      </c>
      <c r="F65" s="135"/>
      <c r="G65" s="135"/>
      <c r="H65" s="135">
        <f>'将来負担比率（分子）の構造'!K$42</f>
        <v>544</v>
      </c>
      <c r="I65" s="135"/>
      <c r="J65" s="135"/>
      <c r="K65" s="135">
        <f>'将来負担比率（分子）の構造'!L$42</f>
        <v>626</v>
      </c>
      <c r="L65" s="135"/>
      <c r="M65" s="135"/>
      <c r="N65" s="135">
        <f>'将来負担比率（分子）の構造'!M$42</f>
        <v>580</v>
      </c>
      <c r="O65" s="135"/>
      <c r="P65" s="135"/>
    </row>
    <row r="66" spans="1:16" x14ac:dyDescent="0.15">
      <c r="A66" s="135" t="s">
        <v>25</v>
      </c>
      <c r="B66" s="135">
        <f>'将来負担比率（分子）の構造'!I$41</f>
        <v>11259</v>
      </c>
      <c r="C66" s="135"/>
      <c r="D66" s="135"/>
      <c r="E66" s="135">
        <f>'将来負担比率（分子）の構造'!J$41</f>
        <v>12562</v>
      </c>
      <c r="F66" s="135"/>
      <c r="G66" s="135"/>
      <c r="H66" s="135">
        <f>'将来負担比率（分子）の構造'!K$41</f>
        <v>12348</v>
      </c>
      <c r="I66" s="135"/>
      <c r="J66" s="135"/>
      <c r="K66" s="135">
        <f>'将来負担比率（分子）の構造'!L$41</f>
        <v>12384</v>
      </c>
      <c r="L66" s="135"/>
      <c r="M66" s="135"/>
      <c r="N66" s="135">
        <f>'将来負担比率（分子）の構造'!M$41</f>
        <v>12379</v>
      </c>
      <c r="O66" s="135"/>
      <c r="P66" s="135"/>
    </row>
    <row r="67" spans="1:16" x14ac:dyDescent="0.15">
      <c r="A67" s="135" t="s">
        <v>63</v>
      </c>
      <c r="B67" s="135" t="e">
        <f>NA()</f>
        <v>#N/A</v>
      </c>
      <c r="C67" s="135">
        <f>IF(ISNUMBER('将来負担比率（分子）の構造'!I$52), IF('将来負担比率（分子）の構造'!I$52 &lt; 0, 0, '将来負担比率（分子）の構造'!I$52), NA())</f>
        <v>4391</v>
      </c>
      <c r="D67" s="135" t="e">
        <f>NA()</f>
        <v>#N/A</v>
      </c>
      <c r="E67" s="135" t="e">
        <f>NA()</f>
        <v>#N/A</v>
      </c>
      <c r="F67" s="135">
        <f>IF(ISNUMBER('将来負担比率（分子）の構造'!J$52), IF('将来負担比率（分子）の構造'!J$52 &lt; 0, 0, '将来負担比率（分子）の構造'!J$52), NA())</f>
        <v>5034</v>
      </c>
      <c r="G67" s="135" t="e">
        <f>NA()</f>
        <v>#N/A</v>
      </c>
      <c r="H67" s="135" t="e">
        <f>NA()</f>
        <v>#N/A</v>
      </c>
      <c r="I67" s="135">
        <f>IF(ISNUMBER('将来負担比率（分子）の構造'!K$52), IF('将来負担比率（分子）の構造'!K$52 &lt; 0, 0, '将来負担比率（分子）の構造'!K$52), NA())</f>
        <v>4642</v>
      </c>
      <c r="J67" s="135" t="e">
        <f>NA()</f>
        <v>#N/A</v>
      </c>
      <c r="K67" s="135" t="e">
        <f>NA()</f>
        <v>#N/A</v>
      </c>
      <c r="L67" s="135">
        <f>IF(ISNUMBER('将来負担比率（分子）の構造'!L$52), IF('将来負担比率（分子）の構造'!L$52 &lt; 0, 0, '将来負担比率（分子）の構造'!L$52), NA())</f>
        <v>4305</v>
      </c>
      <c r="M67" s="135" t="e">
        <f>NA()</f>
        <v>#N/A</v>
      </c>
      <c r="N67" s="135" t="e">
        <f>NA()</f>
        <v>#N/A</v>
      </c>
      <c r="O67" s="135">
        <f>IF(ISNUMBER('将来負担比率（分子）の構造'!M$52), IF('将来負担比率（分子）の構造'!M$52 &lt; 0, 0, '将来負担比率（分子）の構造'!M$52), NA())</f>
        <v>4501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2016-05-10T04:11:08Z</cp:lastPrinted>
  <dcterms:created xsi:type="dcterms:W3CDTF">2016-02-15T00:26:49Z</dcterms:created>
  <dcterms:modified xsi:type="dcterms:W3CDTF">2016-05-10T04:11:12Z</dcterms:modified>
</cp:coreProperties>
</file>