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s="1"/>
  <c r="AM34" i="9" l="1"/>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<sst xmlns="http://schemas.openxmlformats.org/spreadsheetml/2006/main" count="942" uniqueCount="537">
  <si>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</si>
  <si>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</si>
  <si>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</si>
  <si>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</si>
  <si>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</si>
  <si>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</si>
  <si>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</si>
  <si>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</si>
  <si>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</si>
  <si>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</si>
  <si>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</si>
  <si>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</si>
  <si>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</si>
  <si>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</si>
  <si>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</si>
  <si>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</si>
  <si>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</si>
  <si>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</si>
  <si>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</si>
  <si>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</si>
  <si>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</si>
  <si>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</si>
  <si>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</si>
  <si>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</si>
  <si>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</si>
  <si>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</si>
  <si>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</si>
  <si>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</si>
  <si>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</si>
  <si>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</si>
  <si>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</si>
  <si>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</si>
  <si>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</si>
  <si>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</si>
  <si>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</si>
  <si>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</si>
  <si>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</si>
  <si>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</si>
  <si>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</si>
  <si>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</si>
  <si>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</si>
  <si>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</si>
  <si>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</si>
  <si>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</si>
  <si>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</si>
  <si>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</si>
  <si>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</si>
  <si>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</si>
  <si>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</si>
  <si>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</si>
  <si>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</si>
  <si>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</si>
  <si>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</si>
  <si>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</si>
  <si>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</si>
  <si>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</si>
  <si>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</si>
  <si>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</si>
  <si>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</si>
  <si>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</si>
  <si>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</si>
  <si>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</si>
  <si>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</si>
  <si>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</si>
  <si>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</si>
  <si>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</si>
  <si>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</si>
  <si>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</si>
  <si>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</si>
  <si>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</si>
  <si>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</si>
  <si>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</si>
  <si>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</si>
  <si>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</si>
  <si>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</si>
  <si>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</si>
  <si>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</si>
  <si>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</si>
  <si>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</si>
  <si>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</si>
  <si>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</si>
  <si>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</si>
  <si>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斜里町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</si>
  <si>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</si>
  <si>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</si>
  <si>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</si>
  <si>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</si>
  <si>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</si>
  <si>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</si>
  <si>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</si>
  <si>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</si>
  <si>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</si>
  <si>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</si>
  <si>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</si>
  <si>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</si>
  <si>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</si>
  <si>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</si>
  <si>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</si>
  <si>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</si>
  <si>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</si>
  <si>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</si>
  <si>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</si>
  <si>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</si>
  <si>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</si>
  <si>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</si>
  <si>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</si>
  <si>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</si>
  <si>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</si>
  <si>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</si>
  <si>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</si>
  <si>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</si>
  <si>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</si>
  <si>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</si>
  <si>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</si>
  <si>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</si>
  <si>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</si>
  <si>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</si>
  <si>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</si>
  <si>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</si>
  <si>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</si>
  <si>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</si>
  <si>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</si>
  <si>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</si>
  <si>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</si>
  <si>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</si>
  <si>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</si>
  <si>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</si>
  <si>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</si>
  <si>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</si>
  <si>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</si>
  <si>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</si>
  <si>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</si>
  <si>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</si>
  <si>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</si>
  <si>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</si>
  <si>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</si>
  <si>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</si>
  <si>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</si>
  <si>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</si>
  <si>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</si>
  <si>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</si>
  <si>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</si>
  <si>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</si>
  <si>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</si>
  <si>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</si>
  <si>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</si>
  <si>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</si>
  <si>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</si>
  <si>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</si>
  <si>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</si>
  <si>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</si>
  <si>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</si>
  <si>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</si>
  <si>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</si>
  <si>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</si>
  <si>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</si>
  <si>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</si>
  <si>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</si>
  <si>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</si>
  <si>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</si>
  <si>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</si>
  <si>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</si>
  <si>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</si>
  <si>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</si>
  <si>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</si>
  <si>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</si>
  <si>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</si>
  <si>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</si>
  <si>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</si>
  <si>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</si>
  <si>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</si>
  <si>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</si>
  <si>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</si>
  <si>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</si>
  <si>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</si>
  <si>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</si>
  <si>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</si>
  <si>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</si>
  <si>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</si>
  <si>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</si>
  <si>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</si>
  <si>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</si>
  <si>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</si>
  <si>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</si>
  <si>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</si>
  <si>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</si>
  <si>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</si>
  <si>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</si>
  <si>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</si>
  <si>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</si>
  <si>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</si>
  <si>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</si>
  <si>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</si>
  <si>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</si>
  <si>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</si>
  <si>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北海道斜里町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</si>
  <si>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</si>
  <si>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</si>
  <si>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</si>
  <si>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</si>
  <si>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</si>
  <si>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</si>
  <si>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</si>
  <si>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</si>
  <si>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</si>
  <si>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</si>
  <si>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</si>
  <si>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</si>
  <si>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</si>
  <si>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</si>
  <si>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</si>
  <si>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</si>
  <si>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</si>
  <si>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</si>
  <si>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</si>
  <si>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</si>
  <si>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</si>
  <si>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</si>
  <si>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</si>
  <si>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</si>
  <si>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</si>
  <si>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</si>
  <si>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</si>
  <si>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</si>
  <si>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</si>
  <si>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</si>
  <si>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</si>
  <si>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</si>
  <si>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</si>
  <si>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</si>
  <si>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</si>
  <si>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</si>
  <si>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</si>
  <si>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</si>
  <si>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</si>
  <si>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</si>
  <si>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</si>
  <si>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</si>
  <si>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</si>
  <si>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</si>
  <si>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</si>
  <si>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</si>
  <si>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</si>
  <si>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</si>
  <si>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</si>
  <si>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</si>
  <si>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</si>
  <si>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</si>
  <si>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</si>
  <si>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</si>
  <si>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</si>
  <si>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</si>
  <si>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</si>
  <si>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</si>
  <si>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</si>
  <si>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</si>
  <si>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</si>
  <si>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</si>
  <si>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</si>
  <si>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</si>
  <si>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</si>
  <si>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</si>
  <si>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</si>
  <si>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</si>
  <si>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</si>
  <si>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</si>
  <si>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</si>
  <si>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</si>
  <si>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</si>
  <si>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</si>
  <si>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</si>
  <si>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</si>
  <si>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</si>
  <si>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</si>
  <si>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</si>
  <si>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</si>
  <si>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</si>
  <si>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</si>
  <si>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</si>
  <si>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</si>
  <si>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</si>
  <si>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</si>
  <si>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</si>
  <si>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</si>
  <si>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</si>
  <si>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</si>
  <si>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</si>
  <si>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</si>
  <si>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</si>
  <si>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</si>
  <si>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</si>
  <si>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</si>
  <si>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</si>
  <si>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</si>
  <si>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</si>
  <si>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</si>
  <si>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</si>
  <si>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</si>
  <si>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</si>
  <si>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</si>
  <si>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</si>
  <si>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</si>
  <si>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</si>
  <si>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</si>
  <si>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</si>
  <si>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</si>
  <si>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</si>
  <si>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</si>
  <si>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</si>
  <si>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</si>
  <si>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</si>
  <si>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</si>
  <si>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</si>
  <si>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</si>
  <si>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</si>
  <si>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</si>
  <si>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</si>
  <si>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</si>
  <si>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</si>
  <si>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</si>
  <si>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</si>
  <si>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</si>
  <si>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</si>
  <si>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</si>
  <si>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</si>
  <si>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</si>
  <si>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</si>
  <si>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</si>
  <si>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</si>
  <si>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</si>
  <si>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</si>
  <si>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</si>
  <si>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</si>
  <si>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</si>
  <si>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</si>
  <si>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</si>
  <si>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</si>
  <si>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</si>
  <si>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</si>
  <si>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</si>
  <si>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</si>
  <si>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</si>
  <si>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</si>
  <si>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</si>
  <si>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北海道斜里町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</si>
  <si>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</si>
  <si>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</si>
  <si>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</si>
  <si>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</si>
  <si>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</si>
  <si>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</si>
  <si>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</si>
  <si>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</si>
  <si>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</si>
  <si>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</si>
  <si>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</si>
  <si>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</si>
  <si>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</si>
  <si>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</si>
  <si>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</si>
  <si>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</si>
  <si>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</si>
  <si>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</si>
  <si>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</si>
  <si>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</si>
  <si>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国立公園内森林保全事業特別会計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</si>
  <si>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</si>
  <si>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</si>
  <si>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</si>
  <si>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</si>
  <si>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</si>
  <si>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</si>
  <si>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</si>
  <si>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</si>
  <si>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</si>
  <si>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</si>
  <si>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</si>
  <si>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</si>
  <si>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</si>
  <si>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</si>
  <si>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</si>
  <si>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</si>
  <si>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</si>
  <si>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</si>
  <si>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</si>
  <si>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</si>
  <si>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</si>
  <si>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</si>
  <si>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</si>
  <si>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</si>
  <si>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</si>
  <si>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</si>
  <si>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</si>
  <si>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</si>
  <si>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</si>
  <si>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</si>
  <si>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</si>
  <si>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</si>
  <si>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</si>
  <si>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</si>
  <si>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</si>
  <si>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</si>
  <si>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</si>
  <si>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</si>
  <si>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</si>
  <si>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</si>
  <si>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</si>
  <si>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</si>
  <si>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</si>
  <si>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</si>
  <si>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</si>
  <si>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</si>
  <si>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</si>
  <si>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</si>
  <si>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</si>
  <si>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</si>
  <si>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</si>
  <si>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</si>
  <si>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</si>
  <si>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</si>
  <si>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</si>
  <si>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</si>
  <si>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</si>
  <si>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</si>
  <si>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</si>
  <si>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</si>
  <si>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</si>
  <si>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</si>
  <si>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</si>
  <si>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</si>
  <si>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</si>
  <si>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</si>
  <si>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</si>
  <si>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</si>
  <si>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</si>
  <si>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</si>
  <si>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</si>
  <si>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</si>
  <si>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</si>
  <si>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</si>
  <si>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</si>
  <si>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</si>
  <si>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</si>
  <si>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</si>
  <si>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</si>
  <si>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</si>
  <si>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</si>
  <si>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</si>
  <si>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</si>
  <si>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</si>
  <si>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</si>
  <si>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</si>
  <si>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</si>
  <si>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</si>
  <si>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</si>
  <si>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</si>
  <si>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</si>
  <si>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</si>
  <si>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</si>
  <si>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</si>
  <si>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</si>
  <si>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</si>
  <si>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</si>
  <si>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</si>
  <si>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</si>
  <si>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</si>
  <si>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</si>
  <si>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</si>
  <si>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</si>
  <si>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</si>
  <si>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</si>
  <si>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</si>
  <si>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</si>
  <si>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</si>
  <si>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</si>
  <si>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</si>
  <si>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</si>
  <si>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</si>
  <si>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</si>
  <si>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</si>
  <si>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</si>
  <si>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</si>
  <si>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</si>
  <si>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</si>
  <si>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</si>
  <si>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</si>
  <si>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</si>
  <si>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</si>
  <si>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</si>
  <si>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</si>
  <si>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</si>
  <si>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</si>
  <si>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</si>
  <si>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</si>
  <si>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</si>
  <si>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</si>
  <si>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</si>
  <si>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</si>
  <si>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</si>
  <si>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</si>
  <si>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</si>
  <si>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</si>
  <si>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</si>
  <si>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</si>
  <si>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</si>
  <si>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</si>
  <si>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</si>
  <si>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</si>
  <si>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</si>
  <si>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</si>
  <si>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</si>
  <si>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</si>
  <si>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</si>
  <si>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</si>
  <si>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</si>
  <si>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</si>
  <si>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</si>
  <si>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</si>
  <si>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</si>
  <si>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</si>
  <si>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0.59</t>
  </si>
  <si>
    <t>▲ 1.07</t>
  </si>
  <si>
    <t>一般会計</t>
  </si>
  <si>
    <t>水道事業会計</t>
  </si>
  <si>
    <t>病院事業会計</t>
  </si>
  <si>
    <t>国民健康保険事業特別会計</t>
  </si>
  <si>
    <t>介護保険事業特別会計</t>
  </si>
  <si>
    <t>公共下水道事業特別会計</t>
  </si>
  <si>
    <t>国立公園内森林保全事業特別会計</t>
  </si>
  <si>
    <t>後期高齢者医療特別会計</t>
  </si>
  <si>
    <t>その他会計（赤字）</t>
  </si>
  <si>
    <t>その他会計（黒字）</t>
  </si>
  <si>
    <t>斜里郡3町終末処理事業組合</t>
    <rPh sb="0" eb="2">
      <t>シャリ</t>
    </rPh>
    <rPh sb="2" eb="3">
      <t>グン</t>
    </rPh>
    <rPh sb="4" eb="5">
      <t>チョウ</t>
    </rPh>
    <rPh sb="5" eb="7">
      <t>シュウマツ</t>
    </rPh>
    <rPh sb="7" eb="9">
      <t>ショリ</t>
    </rPh>
    <rPh sb="9" eb="11">
      <t>ジギョウ</t>
    </rPh>
    <rPh sb="11" eb="13">
      <t>クミアイ</t>
    </rPh>
    <phoneticPr fontId="2"/>
  </si>
  <si>
    <t>斜里地区消防組合</t>
    <rPh sb="0" eb="2">
      <t>シャリ</t>
    </rPh>
    <rPh sb="2" eb="4">
      <t>チク</t>
    </rPh>
    <rPh sb="4" eb="6">
      <t>ショウボウ</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</si>
  <si>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</si>
  <si>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斜里町土地開発公社</t>
    <rPh sb="0" eb="3">
      <t>シャリチョウ</t>
    </rPh>
    <rPh sb="3" eb="5">
      <t>トチ</t>
    </rPh>
    <rPh sb="5" eb="7">
      <t>カイハツ</t>
    </rPh>
    <rPh sb="7" eb="9">
      <t>コウシャ</t>
    </rPh>
    <phoneticPr fontId="2"/>
  </si>
  <si>
    <t>知床財団</t>
    <rPh sb="0" eb="2">
      <t>シレトコ</t>
    </rPh>
    <rPh sb="2" eb="4">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</si>
</sst>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120450</c:v>
                </c:pt>
                <c:pt idx="1">
                  <c:v>163560</c:v>
                </c:pt>
                <c:pt idx="2">
                  <c:v>329822</c:v>
                </c:pt>
                <c:pt idx="3">
                  <c:v>131733</c:v>
                </c:pt>
                <c:pt idx="4">
                  <c:v>188301</c:v>
                </c:pt>
              </c:numCache>
            </c:numRef>
          </c:val>
          <c:smooth val="0"/>
        </c:ser>
        <c:dLbls>
          <c:showLegendKey val="0"/>
          <c:showVal val="0"/>
          <c:showCatName val="0"/>
          <c:showSerName val="0"/>
          <c:showPercent val="0"/>
          <c:showBubbleSize val="0"/>
        </c:dLbls>
        <c:marker val="1"/>
        <c:smooth val="0"/>
        <c:axId val="112807936"/>
        <c:axId val="112808704"/>
      </c:lineChart>
      <c:catAx>
        <c:axId val="112807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08704"/>
        <c:crosses val="autoZero"/>
        <c:auto val="1"/>
        <c:lblAlgn val="ctr"/>
        <c:lblOffset val="100"/>
        <c:tickLblSkip val="1"/>
        <c:tickMarkSkip val="1"/>
        <c:noMultiLvlLbl val="0"/>
      </c:catAx>
      <c:valAx>
        <c:axId val="1128087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0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4.07</c:v>
                </c:pt>
                <c:pt idx="1">
                  <c:v>4.53</c:v>
                </c:pt>
                <c:pt idx="2">
                  <c:v>3.9</c:v>
                </c:pt>
                <c:pt idx="3">
                  <c:v>4.6399999999999997</c:v>
                </c:pt>
                <c:pt idx="4">
                  <c:v>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26.69</c:v>
                </c:pt>
                <c:pt idx="1">
                  <c:v>26.2</c:v>
                </c:pt>
                <c:pt idx="2">
                  <c:v>26.21</c:v>
                </c:pt>
                <c:pt idx="3">
                  <c:v>26.14</c:v>
                </c:pt>
                <c:pt idx="4">
                  <c:v>25.92</c:v>
                </c:pt>
              </c:numCache>
            </c:numRef>
          </c:val>
        </c:ser>
        <c:dLbls>
          <c:showLegendKey val="0"/>
          <c:showVal val="0"/>
          <c:showCatName val="0"/>
          <c:showSerName val="0"/>
          <c:showPercent val="0"/>
          <c:showBubbleSize val="0"/>
        </c:dLbls>
        <c:gapWidth val="250"/>
        <c:overlap val="100"/>
        <c:axId val="136174208"/>
        <c:axId val="136192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1.64</c:v>
                </c:pt>
                <c:pt idx="1">
                  <c:v>1.38</c:v>
                </c:pt>
                <c:pt idx="2">
                  <c:v>-0.59</c:v>
                </c:pt>
                <c:pt idx="3">
                  <c:v>0.78</c:v>
                </c:pt>
                <c:pt idx="4">
                  <c:v>-1.07</c:v>
                </c:pt>
              </c:numCache>
            </c:numRef>
          </c:val>
          <c:smooth val="0"/>
        </c:ser>
        <c:dLbls>
          <c:showLegendKey val="0"/>
          <c:showVal val="0"/>
          <c:showCatName val="0"/>
          <c:showSerName val="0"/>
          <c:showPercent val="0"/>
          <c:showBubbleSize val="0"/>
        </c:dLbls>
        <c:marker val="1"/>
        <c:smooth val="0"/>
        <c:axId val="136174208"/>
        <c:axId val="136192768"/>
      </c:lineChart>
      <c:catAx>
        <c:axId val="13617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92768"/>
        <c:crosses val="autoZero"/>
        <c:auto val="1"/>
        <c:lblAlgn val="ctr"/>
        <c:lblOffset val="100"/>
        <c:tickLblSkip val="1"/>
        <c:tickMarkSkip val="1"/>
        <c:noMultiLvlLbl val="0"/>
      </c:catAx>
      <c:valAx>
        <c:axId val="136192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7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国立公園内森林保全事業特別会計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0.14000000000000001</c:v>
                </c:pt>
                <c:pt idx="4">
                  <c:v>#N/A</c:v>
                </c:pt>
                <c:pt idx="5">
                  <c:v>0.28000000000000003</c:v>
                </c:pt>
                <c:pt idx="6">
                  <c:v>#N/A</c:v>
                </c:pt>
                <c:pt idx="7">
                  <c:v>0.59</c:v>
                </c:pt>
                <c:pt idx="8">
                  <c:v>#N/A</c:v>
                </c:pt>
                <c:pt idx="9">
                  <c:v>0.96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0.28999999999999998</c:v>
                </c:pt>
                <c:pt idx="2">
                  <c:v>#N/A</c:v>
                </c:pt>
                <c:pt idx="3">
                  <c:v>0.93</c:v>
                </c:pt>
                <c:pt idx="4">
                  <c:v>#N/A</c:v>
                </c:pt>
                <c:pt idx="5">
                  <c:v>2.13</c:v>
                </c:pt>
                <c:pt idx="6">
                  <c:v>#N/A</c:v>
                </c:pt>
                <c:pt idx="7">
                  <c:v>0.99</c:v>
                </c:pt>
                <c:pt idx="8">
                  <c:v>#N/A</c:v>
                </c:pt>
                <c:pt idx="9">
                  <c:v>1.86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4.0999999999999996</c:v>
                </c:pt>
                <c:pt idx="2">
                  <c:v>#N/A</c:v>
                </c:pt>
                <c:pt idx="3">
                  <c:v>5.08</c:v>
                </c:pt>
                <c:pt idx="4">
                  <c:v>#N/A</c:v>
                </c:pt>
                <c:pt idx="5">
                  <c:v>4.24</c:v>
                </c:pt>
                <c:pt idx="6">
                  <c:v>#N/A</c:v>
                </c:pt>
                <c:pt idx="7">
                  <c:v>3.69</c:v>
                </c:pt>
                <c:pt idx="8">
                  <c:v>#N/A</c:v>
                </c:pt>
                <c:pt idx="9">
                  <c:v>3.09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4.57</c:v>
                </c:pt>
                <c:pt idx="2">
                  <c:v>#N/A</c:v>
                </c:pt>
                <c:pt idx="3">
                  <c:v>3.73</c:v>
                </c:pt>
                <c:pt idx="4">
                  <c:v>#N/A</c:v>
                </c:pt>
                <c:pt idx="5">
                  <c:v>3.55</c:v>
                </c:pt>
                <c:pt idx="6">
                  <c:v>#N/A</c:v>
                </c:pt>
                <c:pt idx="7">
                  <c:v>3.53</c:v>
                </c:pt>
                <c:pt idx="8">
                  <c:v>#N/A</c:v>
                </c:pt>
                <c:pt idx="9">
                  <c:v>3.23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4.07</c:v>
                </c:pt>
                <c:pt idx="2">
                  <c:v>#N/A</c:v>
                </c:pt>
                <c:pt idx="3">
                  <c:v>4.53</c:v>
                </c:pt>
                <c:pt idx="4">
                  <c:v>#N/A</c:v>
                </c:pt>
                <c:pt idx="5">
                  <c:v>3.9</c:v>
                </c:pt>
                <c:pt idx="6">
                  <c:v>#N/A</c:v>
                </c:pt>
                <c:pt idx="7">
                  <c:v>4.6399999999999997</c:v>
                </c:pt>
                <c:pt idx="8">
                  <c:v>#N/A</c:v>
                </c:pt>
                <c:pt idx="9">
                  <c:v>3.5</c:v>
                </c:pt>
              </c:numCache>
            </c:numRef>
          </c:val>
        </c:ser>
        <c:dLbls>
          <c:showLegendKey val="0"/>
          <c:showVal val="0"/>
          <c:showCatName val="0"/>
          <c:showSerName val="0"/>
          <c:showPercent val="0"/>
          <c:showBubbleSize val="0"/>
        </c:dLbls>
        <c:gapWidth val="150"/>
        <c:overlap val="100"/>
        <c:axId val="137319168"/>
        <c:axId val="137320704"/>
      </c:barChart>
      <c:catAx>
        <c:axId val="13731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20704"/>
        <c:crosses val="autoZero"/>
        <c:auto val="1"/>
        <c:lblAlgn val="ctr"/>
        <c:lblOffset val="100"/>
        <c:tickLblSkip val="1"/>
        <c:tickMarkSkip val="1"/>
        <c:noMultiLvlLbl val="0"/>
      </c:catAx>
      <c:valAx>
        <c:axId val="13732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1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885</c:v>
                </c:pt>
                <c:pt idx="5">
                  <c:v>895</c:v>
                </c:pt>
                <c:pt idx="8">
                  <c:v>929</c:v>
                </c:pt>
                <c:pt idx="11">
                  <c:v>943</c:v>
                </c:pt>
                <c:pt idx="14">
                  <c:v>931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5</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77</c:v>
                </c:pt>
                <c:pt idx="3">
                  <c:v>95</c:v>
                </c:pt>
                <c:pt idx="6">
                  <c:v>91</c:v>
                </c:pt>
                <c:pt idx="9">
                  <c:v>75</c:v>
                </c:pt>
                <c:pt idx="12">
                  <c:v>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2</c:v>
                </c:pt>
                <c:pt idx="6">
                  <c:v>2</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279</c:v>
                </c:pt>
                <c:pt idx="3">
                  <c:v>279</c:v>
                </c:pt>
                <c:pt idx="6">
                  <c:v>269</c:v>
                </c:pt>
                <c:pt idx="9">
                  <c:v>274</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1291</c:v>
                </c:pt>
                <c:pt idx="3">
                  <c:v>1301</c:v>
                </c:pt>
                <c:pt idx="6">
                  <c:v>1325</c:v>
                </c:pt>
                <c:pt idx="9">
                  <c:v>1305</c:v>
                </c:pt>
                <c:pt idx="12">
                  <c:v>1224</c:v>
                </c:pt>
              </c:numCache>
            </c:numRef>
          </c:val>
        </c:ser>
        <c:dLbls>
          <c:showLegendKey val="0"/>
          <c:showVal val="0"/>
          <c:showCatName val="0"/>
          <c:showSerName val="0"/>
          <c:showPercent val="0"/>
          <c:showBubbleSize val="0"/>
        </c:dLbls>
        <c:gapWidth val="100"/>
        <c:overlap val="100"/>
        <c:axId val="136970240"/>
        <c:axId val="13697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765</c:v>
                </c:pt>
                <c:pt idx="2">
                  <c:v>#N/A</c:v>
                </c:pt>
                <c:pt idx="3">
                  <c:v>#N/A</c:v>
                </c:pt>
                <c:pt idx="4">
                  <c:v>782</c:v>
                </c:pt>
                <c:pt idx="5">
                  <c:v>#N/A</c:v>
                </c:pt>
                <c:pt idx="6">
                  <c:v>#N/A</c:v>
                </c:pt>
                <c:pt idx="7">
                  <c:v>763</c:v>
                </c:pt>
                <c:pt idx="8">
                  <c:v>#N/A</c:v>
                </c:pt>
                <c:pt idx="9">
                  <c:v>#N/A</c:v>
                </c:pt>
                <c:pt idx="10">
                  <c:v>713</c:v>
                </c:pt>
                <c:pt idx="11">
                  <c:v>#N/A</c:v>
                </c:pt>
                <c:pt idx="12">
                  <c:v>#N/A</c:v>
                </c:pt>
                <c:pt idx="13">
                  <c:v>660</c:v>
                </c:pt>
                <c:pt idx="14">
                  <c:v>#N/A</c:v>
                </c:pt>
              </c:numCache>
            </c:numRef>
          </c:val>
          <c:smooth val="0"/>
        </c:ser>
        <c:dLbls>
          <c:showLegendKey val="0"/>
          <c:showVal val="0"/>
          <c:showCatName val="0"/>
          <c:showSerName val="0"/>
          <c:showPercent val="0"/>
          <c:showBubbleSize val="0"/>
        </c:dLbls>
        <c:marker val="1"/>
        <c:smooth val="0"/>
        <c:axId val="136970240"/>
        <c:axId val="136972160"/>
      </c:lineChart>
      <c:catAx>
        <c:axId val="1369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972160"/>
        <c:crosses val="autoZero"/>
        <c:auto val="1"/>
        <c:lblAlgn val="ctr"/>
        <c:lblOffset val="100"/>
        <c:tickLblSkip val="1"/>
        <c:tickMarkSkip val="1"/>
        <c:noMultiLvlLbl val="0"/>
      </c:catAx>
      <c:valAx>
        <c:axId val="13697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7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8719</c:v>
                </c:pt>
                <c:pt idx="5">
                  <c:v>8913</c:v>
                </c:pt>
                <c:pt idx="8">
                  <c:v>9534</c:v>
                </c:pt>
                <c:pt idx="11">
                  <c:v>9590</c:v>
                </c:pt>
                <c:pt idx="14">
                  <c:v>9509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998</c:v>
                </c:pt>
                <c:pt idx="5">
                  <c:v>923</c:v>
                </c:pt>
                <c:pt idx="8">
                  <c:v>807</c:v>
                </c:pt>
                <c:pt idx="11">
                  <c:v>868</c:v>
                </c:pt>
                <c:pt idx="14">
                  <c:v>961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2731</c:v>
                </c:pt>
                <c:pt idx="5">
                  <c:v>2714</c:v>
                </c:pt>
                <c:pt idx="8">
                  <c:v>2553</c:v>
                </c:pt>
                <c:pt idx="11">
                  <c:v>2612</c:v>
                </c:pt>
                <c:pt idx="14">
                  <c:v>2984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1468</c:v>
                </c:pt>
                <c:pt idx="3">
                  <c:v>1380</c:v>
                </c:pt>
                <c:pt idx="6">
                  <c:v>1282</c:v>
                </c:pt>
                <c:pt idx="9">
                  <c:v>1214</c:v>
                </c:pt>
                <c:pt idx="12">
                  <c:v>1210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c:v>
                </c:pt>
                <c:pt idx="3">
                  <c:v>6</c:v>
                </c:pt>
                <c:pt idx="6">
                  <c:v>12</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3508</c:v>
                </c:pt>
                <c:pt idx="3">
                  <c:v>3725</c:v>
                </c:pt>
                <c:pt idx="6">
                  <c:v>3560</c:v>
                </c:pt>
                <c:pt idx="9">
                  <c:v>3594</c:v>
                </c:pt>
                <c:pt idx="12">
                  <c:v>3530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307</c:v>
                </c:pt>
                <c:pt idx="3">
                  <c:v>571</c:v>
                </c:pt>
                <c:pt idx="6">
                  <c:v>512</c:v>
                </c:pt>
                <c:pt idx="9">
                  <c:v>544</c:v>
                </c:pt>
                <c:pt idx="12">
                  <c:v>626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11594</c:v>
                </c:pt>
                <c:pt idx="3">
                  <c:v>11259</c:v>
                </c:pt>
                <c:pt idx="6">
                  <c:v>12562</c:v>
                </c:pt>
                <c:pt idx="9">
                  <c:v>12348</c:v>
                </c:pt>
                <c:pt idx="12">
                  <c:v>12384</c:v>
                </c:pt>
              </c:numCache>
            </c:numRef>
          </c:val>
        </c:ser>
        <c:dLbls>
          <c:showLegendKey val="0"/>
          <c:showVal val="0"/>
          <c:showCatName val="0"/>
          <c:showSerName val="0"/>
          <c:showPercent val="0"/>
          <c:showBubbleSize val="0"/>
        </c:dLbls>
        <c:gapWidth val="100"/>
        <c:overlap val="100"/>
        <c:axId val="137653632"/>
        <c:axId val="13767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4437</c:v>
                </c:pt>
                <c:pt idx="2">
                  <c:v>#N/A</c:v>
                </c:pt>
                <c:pt idx="3">
                  <c:v>#N/A</c:v>
                </c:pt>
                <c:pt idx="4">
                  <c:v>4391</c:v>
                </c:pt>
                <c:pt idx="5">
                  <c:v>#N/A</c:v>
                </c:pt>
                <c:pt idx="6">
                  <c:v>#N/A</c:v>
                </c:pt>
                <c:pt idx="7">
                  <c:v>5034</c:v>
                </c:pt>
                <c:pt idx="8">
                  <c:v>#N/A</c:v>
                </c:pt>
                <c:pt idx="9">
                  <c:v>#N/A</c:v>
                </c:pt>
                <c:pt idx="10">
                  <c:v>4642</c:v>
                </c:pt>
                <c:pt idx="11">
                  <c:v>#N/A</c:v>
                </c:pt>
                <c:pt idx="12">
                  <c:v>#N/A</c:v>
                </c:pt>
                <c:pt idx="13">
                  <c:v>4305</c:v>
                </c:pt>
                <c:pt idx="14">
                  <c:v>#N/A</c:v>
                </c:pt>
              </c:numCache>
            </c:numRef>
          </c:val>
          <c:smooth val="0"/>
        </c:ser>
        <c:dLbls>
          <c:showLegendKey val="0"/>
          <c:showVal val="0"/>
          <c:showCatName val="0"/>
          <c:showSerName val="0"/>
          <c:showPercent val="0"/>
          <c:showBubbleSize val="0"/>
        </c:dLbls>
        <c:marker val="1"/>
        <c:smooth val="0"/>
        <c:axId val="137653632"/>
        <c:axId val="137676288"/>
      </c:lineChart>
      <c:catAx>
        <c:axId val="13765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676288"/>
        <c:crosses val="autoZero"/>
        <c:auto val="1"/>
        <c:lblAlgn val="ctr"/>
        <c:lblOffset val="100"/>
        <c:tickLblSkip val="1"/>
        <c:tickMarkSkip val="1"/>
        <c:noMultiLvlLbl val="0"/>
      </c:catAx>
      <c:valAx>
        <c:axId val="13767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5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北海道斜里町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
12,270
737.01
9,597,886
9,346,274
201,557
5,757,489
12,383,633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本町の経済は、恵まれた自然環境の下で進展する農業・漁業の基幹産業と、さらには世界自然遺産を背景に発展する観光産業によって支えられています。特に漁業は、主要魚種の「さけ・ます」の水揚げが日本一となっています。また、こうした一次産業を基盤とした農水産加工や、世界自然遺産「知床」を背景とした観光に付随した多様性のある産業形態となっていることから、財政力指数は類似団体平均より上回ってい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137583</xdr:rowOff>
    </xdr:to>
    <xdr:cxnSp macro="">
      <xdr:nvCxnSpPr>
        <xdr:cNvPr id="68" name="直線コネクタ 67"/>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137583</xdr:rowOff>
    </xdr:to>
    <xdr:cxnSp macro="">
      <xdr:nvCxnSpPr>
        <xdr:cNvPr id="71" name="直線コネクタ 70"/>
        <xdr:cNvCxnSpPr/>
      </xdr:nvCxnSpPr>
      <xdr:spPr>
        <a:xfrm>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97367</xdr:rowOff>
    </xdr:to>
    <xdr:cxnSp macro="">
      <xdr:nvCxnSpPr>
        <xdr:cNvPr id="74" name="直線コネクタ 73"/>
        <xdr:cNvCxnSpPr/>
      </xdr:nvCxnSpPr>
      <xdr:spPr>
        <a:xfrm>
          <a:off x="2336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16933</xdr:rowOff>
    </xdr:from>
    <xdr:to>
      <xdr:col>3</xdr:col>
      <xdr:colOff>279400</xdr:colOff>
      <xdr:row>39</xdr:row>
      <xdr:rowOff>57150</xdr:rowOff>
    </xdr:to>
    <xdr:cxnSp macro="">
      <xdr:nvCxnSpPr>
        <xdr:cNvPr id="77" name="直線コネクタ 76"/>
        <xdr:cNvCxnSpPr/>
      </xdr:nvCxnSpPr>
      <xdr:spPr>
        <a:xfrm>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1" name="円/楕円 90"/>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2" name="テキスト ボックス 91"/>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95" name="円/楕円 94"/>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96" name="テキスト ボックス 95"/>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年度については、起債元利償還額の減等があったものの、一般廃棄物収集・処理事業の委託による事業費</a:t>
          </a:r>
          <a:r>
            <a:rPr lang="ja-JP" altLang="en-US" sz="1100">
              <a:solidFill>
                <a:schemeClr val="dk1"/>
              </a:solidFill>
              <a:effectLst/>
              <a:latin typeface="+mn-lt"/>
              <a:ea typeface="+mn-ea"/>
              <a:cs typeface="+mn-cs"/>
            </a:rPr>
            <a:t>や燃料費、光熱水費</a:t>
          </a:r>
          <a:r>
            <a:rPr lang="ja-JP" altLang="ja-JP" sz="1100">
              <a:solidFill>
                <a:schemeClr val="dk1"/>
              </a:solidFill>
              <a:effectLst/>
              <a:latin typeface="+mn-lt"/>
              <a:ea typeface="+mn-ea"/>
              <a:cs typeface="+mn-cs"/>
            </a:rPr>
            <a:t>の増加など</a:t>
          </a:r>
          <a:r>
            <a:rPr lang="ja-JP" altLang="en-US" sz="1100">
              <a:solidFill>
                <a:schemeClr val="dk1"/>
              </a:solidFill>
              <a:effectLst/>
              <a:latin typeface="+mn-lt"/>
              <a:ea typeface="+mn-ea"/>
              <a:cs typeface="+mn-cs"/>
            </a:rPr>
            <a:t>もあり、</a:t>
          </a:r>
          <a:r>
            <a:rPr lang="ja-JP" altLang="ja-JP" sz="1100">
              <a:solidFill>
                <a:schemeClr val="dk1"/>
              </a:solidFill>
              <a:effectLst/>
              <a:latin typeface="+mn-lt"/>
              <a:ea typeface="+mn-ea"/>
              <a:cs typeface="+mn-cs"/>
            </a:rPr>
            <a:t>数値は</a:t>
          </a:r>
          <a:r>
            <a:rPr lang="ja-JP" altLang="en-US" sz="1100">
              <a:solidFill>
                <a:schemeClr val="dk1"/>
              </a:solidFill>
              <a:effectLst/>
              <a:latin typeface="+mn-lt"/>
              <a:ea typeface="+mn-ea"/>
              <a:cs typeface="+mn-cs"/>
            </a:rPr>
            <a:t>前年度とほぼ同率となっていますが、類似団体比較では</a:t>
          </a:r>
          <a:r>
            <a:rPr lang="ja-JP" altLang="ja-JP" sz="1100">
              <a:solidFill>
                <a:schemeClr val="dk1"/>
              </a:solidFill>
              <a:effectLst/>
              <a:latin typeface="+mn-lt"/>
              <a:ea typeface="+mn-ea"/>
              <a:cs typeface="+mn-cs"/>
            </a:rPr>
            <a:t>若干</a:t>
          </a:r>
          <a:r>
            <a:rPr lang="ja-JP" altLang="en-US" sz="1100">
              <a:solidFill>
                <a:schemeClr val="dk1"/>
              </a:solidFill>
              <a:effectLst/>
              <a:latin typeface="+mn-lt"/>
              <a:ea typeface="+mn-ea"/>
              <a:cs typeface="+mn-cs"/>
            </a:rPr>
            <a:t>上回る状況となって</a:t>
          </a:r>
          <a:r>
            <a:rPr lang="ja-JP" altLang="ja-JP" sz="1100">
              <a:solidFill>
                <a:schemeClr val="dk1"/>
              </a:solidFill>
              <a:effectLst/>
              <a:latin typeface="+mn-lt"/>
              <a:ea typeface="+mn-ea"/>
              <a:cs typeface="+mn-cs"/>
            </a:rPr>
            <a:t>います。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今後も財政環境が厳しくなっていくことが予想されますが、この間実施してきている行政改革等により数値の大幅な上昇は避けられてきており、引き続き、義務的経費の削減に努めているところです。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63</xdr:row>
      <xdr:rowOff>138430</xdr:rowOff>
    </xdr:to>
    <xdr:cxnSp macro="">
      <xdr:nvCxnSpPr>
        <xdr:cNvPr id="131" name="直線コネクタ 130"/>
        <xdr:cNvCxnSpPr/>
      </xdr:nvCxnSpPr>
      <xdr:spPr>
        <a:xfrm flipV="1">
          <a:off x="4114800" y="1093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138430</xdr:rowOff>
    </xdr:to>
    <xdr:cxnSp macro="">
      <xdr:nvCxnSpPr>
        <xdr:cNvPr id="134" name="直線コネクタ 133"/>
        <xdr:cNvCxnSpPr/>
      </xdr:nvCxnSpPr>
      <xdr:spPr>
        <a:xfrm>
          <a:off x="3225800" y="108030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63</xdr:row>
      <xdr:rowOff>66040</xdr:rowOff>
    </xdr:to>
    <xdr:cxnSp macro="">
      <xdr:nvCxnSpPr>
        <xdr:cNvPr id="137" name="直線コネクタ 136"/>
        <xdr:cNvCxnSpPr/>
      </xdr:nvCxnSpPr>
      <xdr:spPr>
        <a:xfrm flipV="1">
          <a:off x="2336800" y="1080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64</xdr:row>
      <xdr:rowOff>15240</xdr:rowOff>
    </xdr:to>
    <xdr:cxnSp macro="">
      <xdr:nvCxnSpPr>
        <xdr:cNvPr id="140" name="直線コネクタ 139"/>
        <xdr:cNvCxnSpPr/>
      </xdr:nvCxnSpPr>
      <xdr:spPr>
        <a:xfrm flipV="1">
          <a:off x="1447800" y="108673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55" name="テキスト ボックス 154"/>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件費・物件費及び維持補修費の合計額の人口１人当たりの金額が類似団体を上回っているのは、公共施設も多く、自然環境保全部局など、他の自治体には例を見ない行政部門があることや、施設の維持管理について、指定管理者制度等の導入により委託化を推進していることなどによるものです。今後も引き続き民間活力の導入を推進していくことや、人件費・物件費・維持補修費について「第５次行政改革」への取り組みを通じて、義務的経費の削減に努めているところで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145376</xdr:rowOff>
    </xdr:from>
    <xdr:to>
      <xdr:col>7</xdr:col>
      <xdr:colOff>152400</xdr:colOff>
      <xdr:row>83</xdr:row>
      <xdr:rowOff>154093</xdr:rowOff>
    </xdr:to>
    <xdr:cxnSp macro="">
      <xdr:nvCxnSpPr>
        <xdr:cNvPr id="192" name="直線コネクタ 191"/>
        <xdr:cNvCxnSpPr/>
      </xdr:nvCxnSpPr>
      <xdr:spPr>
        <a:xfrm>
          <a:off x="4114800" y="14375726"/>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109322</xdr:rowOff>
    </xdr:from>
    <xdr:to>
      <xdr:col>6</xdr:col>
      <xdr:colOff>0</xdr:colOff>
      <xdr:row>83</xdr:row>
      <xdr:rowOff>145376</xdr:rowOff>
    </xdr:to>
    <xdr:cxnSp macro="">
      <xdr:nvCxnSpPr>
        <xdr:cNvPr id="195" name="直線コネクタ 194"/>
        <xdr:cNvCxnSpPr/>
      </xdr:nvCxnSpPr>
      <xdr:spPr>
        <a:xfrm>
          <a:off x="3225800" y="14339672"/>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90308</xdr:rowOff>
    </xdr:from>
    <xdr:to>
      <xdr:col>4</xdr:col>
      <xdr:colOff>482600</xdr:colOff>
      <xdr:row>83</xdr:row>
      <xdr:rowOff>109322</xdr:rowOff>
    </xdr:to>
    <xdr:cxnSp macro="">
      <xdr:nvCxnSpPr>
        <xdr:cNvPr id="198" name="直線コネクタ 197"/>
        <xdr:cNvCxnSpPr/>
      </xdr:nvCxnSpPr>
      <xdr:spPr>
        <a:xfrm>
          <a:off x="2336800" y="14320658"/>
          <a:ext cx="889000" cy="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65511</xdr:rowOff>
    </xdr:from>
    <xdr:to>
      <xdr:col>3</xdr:col>
      <xdr:colOff>279400</xdr:colOff>
      <xdr:row>83</xdr:row>
      <xdr:rowOff>90308</xdr:rowOff>
    </xdr:to>
    <xdr:cxnSp macro="">
      <xdr:nvCxnSpPr>
        <xdr:cNvPr id="201" name="直線コネクタ 200"/>
        <xdr:cNvCxnSpPr/>
      </xdr:nvCxnSpPr>
      <xdr:spPr>
        <a:xfrm>
          <a:off x="1447800" y="14295861"/>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103293</xdr:rowOff>
    </xdr:from>
    <xdr:to>
      <xdr:col>7</xdr:col>
      <xdr:colOff>203200</xdr:colOff>
      <xdr:row>84</xdr:row>
      <xdr:rowOff>33443</xdr:rowOff>
    </xdr:to>
    <xdr:sp macro="" textlink="">
      <xdr:nvSpPr>
        <xdr:cNvPr id="211" name="円/楕円 210"/>
        <xdr:cNvSpPr/>
      </xdr:nvSpPr>
      <xdr:spPr>
        <a:xfrm>
          <a:off x="4902200" y="143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75370</xdr:rowOff>
    </xdr:from>
    <xdr:ext cx="762000" cy="259045"/>
    <xdr:sp macro="" textlink="">
      <xdr:nvSpPr>
        <xdr:cNvPr id="212" name="人件費・物件費等の状況該当値テキスト"/>
        <xdr:cNvSpPr txBox="1"/>
      </xdr:nvSpPr>
      <xdr:spPr>
        <a:xfrm>
          <a:off x="5041900" y="1430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94576</xdr:rowOff>
    </xdr:from>
    <xdr:to>
      <xdr:col>6</xdr:col>
      <xdr:colOff>50800</xdr:colOff>
      <xdr:row>84</xdr:row>
      <xdr:rowOff>24726</xdr:rowOff>
    </xdr:to>
    <xdr:sp macro="" textlink="">
      <xdr:nvSpPr>
        <xdr:cNvPr id="213" name="円/楕円 212"/>
        <xdr:cNvSpPr/>
      </xdr:nvSpPr>
      <xdr:spPr>
        <a:xfrm>
          <a:off x="4064000" y="143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xdr:rowOff>
    </xdr:from>
    <xdr:ext cx="736600" cy="259045"/>
    <xdr:sp macro="" textlink="">
      <xdr:nvSpPr>
        <xdr:cNvPr id="214" name="テキスト ボックス 213"/>
        <xdr:cNvSpPr txBox="1"/>
      </xdr:nvSpPr>
      <xdr:spPr>
        <a:xfrm>
          <a:off x="3733800" y="1441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58522</xdr:rowOff>
    </xdr:from>
    <xdr:to>
      <xdr:col>4</xdr:col>
      <xdr:colOff>533400</xdr:colOff>
      <xdr:row>83</xdr:row>
      <xdr:rowOff>160122</xdr:rowOff>
    </xdr:to>
    <xdr:sp macro="" textlink="">
      <xdr:nvSpPr>
        <xdr:cNvPr id="215" name="円/楕円 214"/>
        <xdr:cNvSpPr/>
      </xdr:nvSpPr>
      <xdr:spPr>
        <a:xfrm>
          <a:off x="3175000" y="142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144899</xdr:rowOff>
    </xdr:from>
    <xdr:ext cx="762000" cy="259045"/>
    <xdr:sp macro="" textlink="">
      <xdr:nvSpPr>
        <xdr:cNvPr id="216" name="テキスト ボックス 215"/>
        <xdr:cNvSpPr txBox="1"/>
      </xdr:nvSpPr>
      <xdr:spPr>
        <a:xfrm>
          <a:off x="2844800" y="143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39508</xdr:rowOff>
    </xdr:from>
    <xdr:to>
      <xdr:col>3</xdr:col>
      <xdr:colOff>330200</xdr:colOff>
      <xdr:row>83</xdr:row>
      <xdr:rowOff>141108</xdr:rowOff>
    </xdr:to>
    <xdr:sp macro="" textlink="">
      <xdr:nvSpPr>
        <xdr:cNvPr id="217" name="円/楕円 216"/>
        <xdr:cNvSpPr/>
      </xdr:nvSpPr>
      <xdr:spPr>
        <a:xfrm>
          <a:off x="2286000" y="142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125885</xdr:rowOff>
    </xdr:from>
    <xdr:ext cx="762000" cy="259045"/>
    <xdr:sp macro="" textlink="">
      <xdr:nvSpPr>
        <xdr:cNvPr id="218" name="テキスト ボックス 217"/>
        <xdr:cNvSpPr txBox="1"/>
      </xdr:nvSpPr>
      <xdr:spPr>
        <a:xfrm>
          <a:off x="1955800" y="1435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191,081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14711</xdr:rowOff>
    </xdr:from>
    <xdr:to>
      <xdr:col>2</xdr:col>
      <xdr:colOff>127000</xdr:colOff>
      <xdr:row>83</xdr:row>
      <xdr:rowOff>116311</xdr:rowOff>
    </xdr:to>
    <xdr:sp macro="" textlink="">
      <xdr:nvSpPr>
        <xdr:cNvPr id="219" name="円/楕円 218"/>
        <xdr:cNvSpPr/>
      </xdr:nvSpPr>
      <xdr:spPr>
        <a:xfrm>
          <a:off x="1397000" y="142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101088</xdr:rowOff>
    </xdr:from>
    <xdr:ext cx="762000" cy="259045"/>
    <xdr:sp macro="" textlink="">
      <xdr:nvSpPr>
        <xdr:cNvPr id="220" name="テキスト ボックス 219"/>
        <xdr:cNvSpPr txBox="1"/>
      </xdr:nvSpPr>
      <xdr:spPr>
        <a:xfrm>
          <a:off x="1066800" y="1433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平成２５年度は国の要請による給与削減を行ったことにより、ラスパイレス指数は</a:t>
          </a:r>
          <a:r>
            <a:rPr lang="en-US" altLang="ja-JP" sz="1100" b="0" i="0" baseline="0">
              <a:solidFill>
                <a:schemeClr val="dk1"/>
              </a:solidFill>
              <a:effectLst/>
              <a:latin typeface="+mn-lt"/>
              <a:ea typeface="+mn-ea"/>
              <a:cs typeface="+mn-cs"/>
            </a:rPr>
            <a:t>96.8</a:t>
          </a:r>
          <a:r>
            <a:rPr lang="ja-JP" altLang="en-US" sz="1100" b="0" i="0" baseline="0">
              <a:solidFill>
                <a:schemeClr val="dk1"/>
              </a:solidFill>
              <a:effectLst/>
              <a:latin typeface="+mn-lt"/>
              <a:ea typeface="+mn-ea"/>
              <a:cs typeface="+mn-cs"/>
            </a:rPr>
            <a:t>となっており、平成２３年度及び平成２４年度については、</a:t>
          </a:r>
          <a:r>
            <a:rPr lang="ja-JP" altLang="ja-JP" sz="1100" b="0" i="0" baseline="0">
              <a:solidFill>
                <a:schemeClr val="dk1"/>
              </a:solidFill>
              <a:effectLst/>
              <a:latin typeface="+mn-lt"/>
              <a:ea typeface="+mn-ea"/>
              <a:cs typeface="+mn-cs"/>
            </a:rPr>
            <a:t>国家公務員の給与の改定及び臨時特例に関する法律により、国家公務員給与が削減されている額との比較となっているため、</a:t>
          </a:r>
          <a:r>
            <a:rPr lang="ja-JP" altLang="en-US" sz="1100" b="0" i="0" baseline="0">
              <a:solidFill>
                <a:schemeClr val="dk1"/>
              </a:solidFill>
              <a:effectLst/>
              <a:latin typeface="+mn-lt"/>
              <a:ea typeface="+mn-ea"/>
              <a:cs typeface="+mn-cs"/>
            </a:rPr>
            <a:t>平成２３年度及び</a:t>
          </a:r>
          <a:r>
            <a:rPr lang="ja-JP" altLang="ja-JP" sz="1100" b="0" i="0" baseline="0">
              <a:solidFill>
                <a:schemeClr val="dk1"/>
              </a:solidFill>
              <a:effectLst/>
              <a:latin typeface="+mn-lt"/>
              <a:ea typeface="+mn-ea"/>
              <a:cs typeface="+mn-cs"/>
            </a:rPr>
            <a:t>平成２４年度のラスパイレス指数は</a:t>
          </a:r>
          <a:r>
            <a:rPr lang="ja-JP" altLang="en-US" sz="1100" b="0" i="0" baseline="0">
              <a:solidFill>
                <a:schemeClr val="dk1"/>
              </a:solidFill>
              <a:effectLst/>
              <a:latin typeface="+mn-lt"/>
              <a:ea typeface="+mn-ea"/>
              <a:cs typeface="+mn-cs"/>
            </a:rPr>
            <a:t>、それぞれ</a:t>
          </a:r>
          <a:r>
            <a:rPr lang="en-US" altLang="ja-JP" sz="1100" b="0" i="0" baseline="0">
              <a:solidFill>
                <a:schemeClr val="dk1"/>
              </a:solidFill>
              <a:effectLst/>
              <a:latin typeface="+mn-lt"/>
              <a:ea typeface="+mn-ea"/>
              <a:cs typeface="+mn-cs"/>
            </a:rPr>
            <a:t>105.0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104.7</a:t>
          </a:r>
          <a:r>
            <a:rPr lang="ja-JP" altLang="ja-JP" sz="1100" b="0" i="0" baseline="0">
              <a:solidFill>
                <a:schemeClr val="dk1"/>
              </a:solidFill>
              <a:effectLst/>
              <a:latin typeface="+mn-lt"/>
              <a:ea typeface="+mn-ea"/>
              <a:cs typeface="+mn-cs"/>
            </a:rPr>
            <a:t>となっていますが、国家公務員が給与削減される前の額での比較（参考値）は</a:t>
          </a:r>
          <a:r>
            <a:rPr lang="ja-JP" altLang="en-US" sz="1100" b="0" i="0" baseline="0">
              <a:solidFill>
                <a:schemeClr val="dk1"/>
              </a:solidFill>
              <a:effectLst/>
              <a:latin typeface="+mn-lt"/>
              <a:ea typeface="+mn-ea"/>
              <a:cs typeface="+mn-cs"/>
            </a:rPr>
            <a:t>それぞれ、</a:t>
          </a:r>
          <a:r>
            <a:rPr lang="en-US" altLang="ja-JP" sz="1100" b="0" i="0" baseline="0">
              <a:solidFill>
                <a:schemeClr val="dk1"/>
              </a:solidFill>
              <a:effectLst/>
              <a:latin typeface="+mn-lt"/>
              <a:ea typeface="+mn-ea"/>
              <a:cs typeface="+mn-cs"/>
            </a:rPr>
            <a:t>97.0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96.7</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引き続き、現在の「第５次行政改革」を実施する中で、職員定数や給与の適正化に努めます。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87</xdr:row>
      <xdr:rowOff>156972</xdr:rowOff>
    </xdr:to>
    <xdr:cxnSp macro="">
      <xdr:nvCxnSpPr>
        <xdr:cNvPr id="252" name="直線コネクタ 251"/>
        <xdr:cNvCxnSpPr/>
      </xdr:nvCxnSpPr>
      <xdr:spPr>
        <a:xfrm flipV="1">
          <a:off x="16179800" y="1469186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156972</xdr:rowOff>
    </xdr:from>
    <xdr:to>
      <xdr:col>23</xdr:col>
      <xdr:colOff>406400</xdr:colOff>
      <xdr:row>88</xdr:row>
      <xdr:rowOff>0</xdr:rowOff>
    </xdr:to>
    <xdr:cxnSp macro="">
      <xdr:nvCxnSpPr>
        <xdr:cNvPr id="255" name="直線コネクタ 254"/>
        <xdr:cNvCxnSpPr/>
      </xdr:nvCxnSpPr>
      <xdr:spPr>
        <a:xfrm flipV="1">
          <a:off x="15290800" y="1507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88</xdr:row>
      <xdr:rowOff>0</xdr:rowOff>
    </xdr:to>
    <xdr:cxnSp macro="">
      <xdr:nvCxnSpPr>
        <xdr:cNvPr id="258" name="直線コネクタ 257"/>
        <xdr:cNvCxnSpPr/>
      </xdr:nvCxnSpPr>
      <xdr:spPr>
        <a:xfrm>
          <a:off x="14401800" y="1471117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113792</xdr:rowOff>
    </xdr:from>
    <xdr:to>
      <xdr:col>21</xdr:col>
      <xdr:colOff>0</xdr:colOff>
      <xdr:row>85</xdr:row>
      <xdr:rowOff>137922</xdr:rowOff>
    </xdr:to>
    <xdr:cxnSp macro="">
      <xdr:nvCxnSpPr>
        <xdr:cNvPr id="261" name="直線コネクタ 260"/>
        <xdr:cNvCxnSpPr/>
      </xdr:nvCxnSpPr>
      <xdr:spPr>
        <a:xfrm>
          <a:off x="13512800" y="1468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2"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106172</xdr:rowOff>
    </xdr:from>
    <xdr:to>
      <xdr:col>23</xdr:col>
      <xdr:colOff>457200</xdr:colOff>
      <xdr:row>88</xdr:row>
      <xdr:rowOff>36322</xdr:rowOff>
    </xdr:to>
    <xdr:sp macro="" textlink="">
      <xdr:nvSpPr>
        <xdr:cNvPr id="273" name="円/楕円 272"/>
        <xdr:cNvSpPr/>
      </xdr:nvSpPr>
      <xdr:spPr>
        <a:xfrm>
          <a:off x="16129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21099</xdr:rowOff>
    </xdr:from>
    <xdr:ext cx="736600" cy="259045"/>
    <xdr:sp macro="" textlink="">
      <xdr:nvSpPr>
        <xdr:cNvPr id="274" name="テキスト ボックス 273"/>
        <xdr:cNvSpPr txBox="1"/>
      </xdr:nvSpPr>
      <xdr:spPr>
        <a:xfrm>
          <a:off x="15798800" y="1510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5" name="円/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7" name="円/楕円 276"/>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8" name="テキスト ボックス 277"/>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79" name="円/楕円 278"/>
        <xdr:cNvSpPr/>
      </xdr:nvSpPr>
      <xdr:spPr>
        <a:xfrm>
          <a:off x="13462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80" name="テキスト ボックス 279"/>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共施設も多く、自然環境保全部局など他の自治体には例を見ない行政部門があることや、給食・調理、施設管理部門などにおいて直営によって職員配置しているため、類似団体平均を上回っています。今後も引き続き、施設の指定管理者制度の導入や事業のアウトソーシングを進め定員抑制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59388</xdr:rowOff>
    </xdr:from>
    <xdr:to>
      <xdr:col>24</xdr:col>
      <xdr:colOff>558800</xdr:colOff>
      <xdr:row>62</xdr:row>
      <xdr:rowOff>75474</xdr:rowOff>
    </xdr:to>
    <xdr:cxnSp macro="">
      <xdr:nvCxnSpPr>
        <xdr:cNvPr id="317" name="直線コネクタ 316"/>
        <xdr:cNvCxnSpPr/>
      </xdr:nvCxnSpPr>
      <xdr:spPr>
        <a:xfrm>
          <a:off x="16179800" y="1068928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18"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59388</xdr:rowOff>
    </xdr:from>
    <xdr:to>
      <xdr:col>23</xdr:col>
      <xdr:colOff>406400</xdr:colOff>
      <xdr:row>62</xdr:row>
      <xdr:rowOff>81220</xdr:rowOff>
    </xdr:to>
    <xdr:cxnSp macro="">
      <xdr:nvCxnSpPr>
        <xdr:cNvPr id="320" name="直線コネクタ 319"/>
        <xdr:cNvCxnSpPr/>
      </xdr:nvCxnSpPr>
      <xdr:spPr>
        <a:xfrm flipV="1">
          <a:off x="15290800" y="1068928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2" name="テキスト ボックス 321"/>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81220</xdr:rowOff>
    </xdr:from>
    <xdr:to>
      <xdr:col>22</xdr:col>
      <xdr:colOff>203200</xdr:colOff>
      <xdr:row>62</xdr:row>
      <xdr:rowOff>96157</xdr:rowOff>
    </xdr:to>
    <xdr:cxnSp macro="">
      <xdr:nvCxnSpPr>
        <xdr:cNvPr id="323" name="直線コネクタ 322"/>
        <xdr:cNvCxnSpPr/>
      </xdr:nvCxnSpPr>
      <xdr:spPr>
        <a:xfrm flipV="1">
          <a:off x="14401800" y="1071112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5" name="テキスト ボックス 324"/>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96157</xdr:rowOff>
    </xdr:from>
    <xdr:to>
      <xdr:col>21</xdr:col>
      <xdr:colOff>0</xdr:colOff>
      <xdr:row>62</xdr:row>
      <xdr:rowOff>108796</xdr:rowOff>
    </xdr:to>
    <xdr:cxnSp macro="">
      <xdr:nvCxnSpPr>
        <xdr:cNvPr id="326" name="直線コネクタ 325"/>
        <xdr:cNvCxnSpPr/>
      </xdr:nvCxnSpPr>
      <xdr:spPr>
        <a:xfrm flipV="1">
          <a:off x="13512800" y="1072605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28" name="テキスト ボックス 32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0" name="テキスト ボックス 32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24674</xdr:rowOff>
    </xdr:from>
    <xdr:to>
      <xdr:col>24</xdr:col>
      <xdr:colOff>609600</xdr:colOff>
      <xdr:row>62</xdr:row>
      <xdr:rowOff>126274</xdr:rowOff>
    </xdr:to>
    <xdr:sp macro="" textlink="">
      <xdr:nvSpPr>
        <xdr:cNvPr id="336" name="円/楕円 335"/>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168201</xdr:rowOff>
    </xdr:from>
    <xdr:ext cx="762000" cy="259045"/>
    <xdr:sp macro="" textlink="">
      <xdr:nvSpPr>
        <xdr:cNvPr id="337" name="定員管理の状況該当値テキスト"/>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8588</xdr:rowOff>
    </xdr:from>
    <xdr:to>
      <xdr:col>23</xdr:col>
      <xdr:colOff>457200</xdr:colOff>
      <xdr:row>62</xdr:row>
      <xdr:rowOff>110188</xdr:rowOff>
    </xdr:to>
    <xdr:sp macro="" textlink="">
      <xdr:nvSpPr>
        <xdr:cNvPr id="338" name="円/楕円 337"/>
        <xdr:cNvSpPr/>
      </xdr:nvSpPr>
      <xdr:spPr>
        <a:xfrm>
          <a:off x="16129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94965</xdr:rowOff>
    </xdr:from>
    <xdr:ext cx="736600" cy="259045"/>
    <xdr:sp macro="" textlink="">
      <xdr:nvSpPr>
        <xdr:cNvPr id="339" name="テキスト ボックス 338"/>
        <xdr:cNvSpPr txBox="1"/>
      </xdr:nvSpPr>
      <xdr:spPr>
        <a:xfrm>
          <a:off x="15798800" y="1072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30420</xdr:rowOff>
    </xdr:from>
    <xdr:to>
      <xdr:col>22</xdr:col>
      <xdr:colOff>254000</xdr:colOff>
      <xdr:row>62</xdr:row>
      <xdr:rowOff>132020</xdr:rowOff>
    </xdr:to>
    <xdr:sp macro="" textlink="">
      <xdr:nvSpPr>
        <xdr:cNvPr id="340" name="円/楕円 339"/>
        <xdr:cNvSpPr/>
      </xdr:nvSpPr>
      <xdr:spPr>
        <a:xfrm>
          <a:off x="15240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116797</xdr:rowOff>
    </xdr:from>
    <xdr:ext cx="762000" cy="259045"/>
    <xdr:sp macro="" textlink="">
      <xdr:nvSpPr>
        <xdr:cNvPr id="341" name="テキスト ボックス 340"/>
        <xdr:cNvSpPr txBox="1"/>
      </xdr:nvSpPr>
      <xdr:spPr>
        <a:xfrm>
          <a:off x="14909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2" name="円/楕円 341"/>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43" name="テキスト ボックス 342"/>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57996</xdr:rowOff>
    </xdr:from>
    <xdr:to>
      <xdr:col>19</xdr:col>
      <xdr:colOff>533400</xdr:colOff>
      <xdr:row>62</xdr:row>
      <xdr:rowOff>159596</xdr:rowOff>
    </xdr:to>
    <xdr:sp macro="" textlink="">
      <xdr:nvSpPr>
        <xdr:cNvPr id="344" name="円/楕円 343"/>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144373</xdr:rowOff>
    </xdr:from>
    <xdr:ext cx="762000" cy="259045"/>
    <xdr:sp macro="" textlink="">
      <xdr:nvSpPr>
        <xdr:cNvPr id="345" name="テキスト ボックス 344"/>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交付税算入措置のある地方債発行が比較的多いため、類似団体平均とほぼ同程度の数値となっていましたが、平成２３年度以降は大型事業の償還等や交付税算入措置額の減等により上昇しており、今後においても、計画的な公債費負担の平準化を図り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151130</xdr:rowOff>
    </xdr:to>
    <xdr:cxnSp macro="">
      <xdr:nvCxnSpPr>
        <xdr:cNvPr id="380" name="直線コネクタ 379"/>
        <xdr:cNvCxnSpPr/>
      </xdr:nvCxnSpPr>
      <xdr:spPr>
        <a:xfrm flipV="1">
          <a:off x="16179800" y="69367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1"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27940</xdr:rowOff>
    </xdr:to>
    <xdr:cxnSp macro="">
      <xdr:nvCxnSpPr>
        <xdr:cNvPr id="383" name="直線コネクタ 382"/>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5" name="テキスト ボックス 384"/>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27940</xdr:rowOff>
    </xdr:to>
    <xdr:cxnSp macro="">
      <xdr:nvCxnSpPr>
        <xdr:cNvPr id="386" name="直線コネクタ 385"/>
        <xdr:cNvCxnSpPr/>
      </xdr:nvCxnSpPr>
      <xdr:spPr>
        <a:xfrm>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88" name="テキスト ボックス 38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3810</xdr:rowOff>
    </xdr:to>
    <xdr:cxnSp macro="">
      <xdr:nvCxnSpPr>
        <xdr:cNvPr id="389" name="直線コネクタ 388"/>
        <xdr:cNvCxnSpPr/>
      </xdr:nvCxnSpPr>
      <xdr:spPr>
        <a:xfrm>
          <a:off x="13512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1" name="テキスト ボックス 39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3" name="テキスト ボックス 39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9" name="円/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400"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1" name="円/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402" name="テキスト ボックス 40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3" name="円/楕円 40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4" name="テキスト ボックス 40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5" name="円/楕円 404"/>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406" name="テキスト ボックス 40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07" name="円/楕円 406"/>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408" name="テキスト ボックス 407"/>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計画的な建設事業の実施により新規町債発行額を上回る公債費の償還や、公的補償金免除繰上償還の実施などにより、町債残高や償還利子の圧縮を図るとともに、財政調整基金などの積立による充当可能基金の増額等を行っているものの、中心市街地活性化推進事業や新一般廃棄物処理施設建設事業などの大型事業の実施による公債費の増額等により、類似団体平均を上回っています。</a:t>
          </a:r>
          <a:endParaRPr lang="ja-JP" altLang="ja-JP" sz="1400">
            <a:effectLst/>
          </a:endParaRPr>
        </a:p>
        <a:p>
          <a:r>
            <a:rPr lang="ja-JP" altLang="ja-JP" sz="1100">
              <a:solidFill>
                <a:schemeClr val="dk1"/>
              </a:solidFill>
              <a:effectLst/>
              <a:latin typeface="+mn-lt"/>
              <a:ea typeface="+mn-ea"/>
              <a:cs typeface="+mn-cs"/>
            </a:rPr>
            <a:t>　引き続き、大型事業による新規地方債の借入があることから、公債費残高の減少は難しい状況にありますが、計画的な公債費負担の平準化をはかり、義務的経費の削減を中心とする「第５次行政改革」の取り組みを進め、財政の健全化に努めていきます。</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125349</xdr:rowOff>
    </xdr:from>
    <xdr:to>
      <xdr:col>24</xdr:col>
      <xdr:colOff>558800</xdr:colOff>
      <xdr:row>16</xdr:row>
      <xdr:rowOff>163474</xdr:rowOff>
    </xdr:to>
    <xdr:cxnSp macro="">
      <xdr:nvCxnSpPr>
        <xdr:cNvPr id="440" name="直線コネクタ 439"/>
        <xdr:cNvCxnSpPr/>
      </xdr:nvCxnSpPr>
      <xdr:spPr>
        <a:xfrm flipV="1">
          <a:off x="16179800" y="2868549"/>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1"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2" name="フローチャート : 判断 441"/>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163474</xdr:rowOff>
    </xdr:from>
    <xdr:to>
      <xdr:col>23</xdr:col>
      <xdr:colOff>406400</xdr:colOff>
      <xdr:row>17</xdr:row>
      <xdr:rowOff>31598</xdr:rowOff>
    </xdr:to>
    <xdr:cxnSp macro="">
      <xdr:nvCxnSpPr>
        <xdr:cNvPr id="443" name="直線コネクタ 442"/>
        <xdr:cNvCxnSpPr/>
      </xdr:nvCxnSpPr>
      <xdr:spPr>
        <a:xfrm flipV="1">
          <a:off x="15290800" y="2906674"/>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4" name="フローチャート : 判断 443"/>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5" name="テキスト ボックス 444"/>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137414</xdr:rowOff>
    </xdr:from>
    <xdr:to>
      <xdr:col>22</xdr:col>
      <xdr:colOff>203200</xdr:colOff>
      <xdr:row>17</xdr:row>
      <xdr:rowOff>31598</xdr:rowOff>
    </xdr:to>
    <xdr:cxnSp macro="">
      <xdr:nvCxnSpPr>
        <xdr:cNvPr id="446" name="直線コネクタ 445"/>
        <xdr:cNvCxnSpPr/>
      </xdr:nvCxnSpPr>
      <xdr:spPr>
        <a:xfrm>
          <a:off x="14401800" y="2880614"/>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7" name="フローチャート : 判断 446"/>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8" name="テキスト ボックス 447"/>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137414</xdr:rowOff>
    </xdr:from>
    <xdr:to>
      <xdr:col>21</xdr:col>
      <xdr:colOff>0</xdr:colOff>
      <xdr:row>16</xdr:row>
      <xdr:rowOff>165887</xdr:rowOff>
    </xdr:to>
    <xdr:cxnSp macro="">
      <xdr:nvCxnSpPr>
        <xdr:cNvPr id="449" name="直線コネクタ 448"/>
        <xdr:cNvCxnSpPr/>
      </xdr:nvCxnSpPr>
      <xdr:spPr>
        <a:xfrm flipV="1">
          <a:off x="13512800" y="2880614"/>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0" name="フローチャート : 判断 449"/>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1" name="テキスト ボックス 450"/>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2" name="フローチャート : 判断 451"/>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3" name="テキスト ボックス 452"/>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74549</xdr:rowOff>
    </xdr:from>
    <xdr:to>
      <xdr:col>24</xdr:col>
      <xdr:colOff>609600</xdr:colOff>
      <xdr:row>17</xdr:row>
      <xdr:rowOff>4699</xdr:rowOff>
    </xdr:to>
    <xdr:sp macro="" textlink="">
      <xdr:nvSpPr>
        <xdr:cNvPr id="459" name="円/楕円 458"/>
        <xdr:cNvSpPr/>
      </xdr:nvSpPr>
      <xdr:spPr>
        <a:xfrm>
          <a:off x="169672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46626</xdr:rowOff>
    </xdr:from>
    <xdr:ext cx="762000" cy="259045"/>
    <xdr:sp macro="" textlink="">
      <xdr:nvSpPr>
        <xdr:cNvPr id="460" name="将来負担の状況該当値テキスト"/>
        <xdr:cNvSpPr txBox="1"/>
      </xdr:nvSpPr>
      <xdr:spPr>
        <a:xfrm>
          <a:off x="17106900" y="27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112674</xdr:rowOff>
    </xdr:from>
    <xdr:to>
      <xdr:col>23</xdr:col>
      <xdr:colOff>457200</xdr:colOff>
      <xdr:row>17</xdr:row>
      <xdr:rowOff>42824</xdr:rowOff>
    </xdr:to>
    <xdr:sp macro="" textlink="">
      <xdr:nvSpPr>
        <xdr:cNvPr id="461" name="円/楕円 460"/>
        <xdr:cNvSpPr/>
      </xdr:nvSpPr>
      <xdr:spPr>
        <a:xfrm>
          <a:off x="16129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27601</xdr:rowOff>
    </xdr:from>
    <xdr:ext cx="736600" cy="259045"/>
    <xdr:sp macro="" textlink="">
      <xdr:nvSpPr>
        <xdr:cNvPr id="462" name="テキスト ボックス 461"/>
        <xdr:cNvSpPr txBox="1"/>
      </xdr:nvSpPr>
      <xdr:spPr>
        <a:xfrm>
          <a:off x="15798800" y="294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152248</xdr:rowOff>
    </xdr:from>
    <xdr:to>
      <xdr:col>22</xdr:col>
      <xdr:colOff>254000</xdr:colOff>
      <xdr:row>17</xdr:row>
      <xdr:rowOff>82398</xdr:rowOff>
    </xdr:to>
    <xdr:sp macro="" textlink="">
      <xdr:nvSpPr>
        <xdr:cNvPr id="463" name="円/楕円 462"/>
        <xdr:cNvSpPr/>
      </xdr:nvSpPr>
      <xdr:spPr>
        <a:xfrm>
          <a:off x="15240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67175</xdr:rowOff>
    </xdr:from>
    <xdr:ext cx="762000" cy="259045"/>
    <xdr:sp macro="" textlink="">
      <xdr:nvSpPr>
        <xdr:cNvPr id="464" name="テキスト ボックス 463"/>
        <xdr:cNvSpPr txBox="1"/>
      </xdr:nvSpPr>
      <xdr:spPr>
        <a:xfrm>
          <a:off x="14909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86614</xdr:rowOff>
    </xdr:from>
    <xdr:to>
      <xdr:col>21</xdr:col>
      <xdr:colOff>50800</xdr:colOff>
      <xdr:row>17</xdr:row>
      <xdr:rowOff>16764</xdr:rowOff>
    </xdr:to>
    <xdr:sp macro="" textlink="">
      <xdr:nvSpPr>
        <xdr:cNvPr id="465" name="円/楕円 464"/>
        <xdr:cNvSpPr/>
      </xdr:nvSpPr>
      <xdr:spPr>
        <a:xfrm>
          <a:off x="14351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1541</xdr:rowOff>
    </xdr:from>
    <xdr:ext cx="762000" cy="259045"/>
    <xdr:sp macro="" textlink="">
      <xdr:nvSpPr>
        <xdr:cNvPr id="466" name="テキスト ボックス 465"/>
        <xdr:cNvSpPr txBox="1"/>
      </xdr:nvSpPr>
      <xdr:spPr>
        <a:xfrm>
          <a:off x="14020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115087</xdr:rowOff>
    </xdr:from>
    <xdr:to>
      <xdr:col>19</xdr:col>
      <xdr:colOff>533400</xdr:colOff>
      <xdr:row>17</xdr:row>
      <xdr:rowOff>45237</xdr:rowOff>
    </xdr:to>
    <xdr:sp macro="" textlink="">
      <xdr:nvSpPr>
        <xdr:cNvPr id="467" name="円/楕円 466"/>
        <xdr:cNvSpPr/>
      </xdr:nvSpPr>
      <xdr:spPr>
        <a:xfrm>
          <a:off x="13462000" y="285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55414</xdr:rowOff>
    </xdr:from>
    <xdr:ext cx="762000" cy="259045"/>
    <xdr:sp macro="" textlink="">
      <xdr:nvSpPr>
        <xdr:cNvPr id="468" name="テキスト ボックス 467"/>
        <xdr:cNvSpPr txBox="1"/>
      </xdr:nvSpPr>
      <xdr:spPr>
        <a:xfrm>
          <a:off x="13131800" y="26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北海道斜里町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12,339
12,270
737.01
9,597,886
9,346,274
201,557
5,757,489
12,383,633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86.5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人件費に係る経常収支比率は、概ね類似団体の平均値と同じとなっており、今後も人件費の抑制や「第５次行政改革」に基づいた業務の民間委託を推進し、人件費の適正化に努めます。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37</xdr:row>
      <xdr:rowOff>168910</xdr:rowOff>
    </xdr:to>
    <xdr:cxnSp macro="">
      <xdr:nvCxnSpPr>
        <xdr:cNvPr id="65" name="直線コネクタ 64"/>
        <xdr:cNvCxnSpPr/>
      </xdr:nvCxnSpPr>
      <xdr:spPr>
        <a:xfrm>
          <a:off x="3987800" y="6497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20320</xdr:rowOff>
    </xdr:to>
    <xdr:cxnSp macro="">
      <xdr:nvCxnSpPr>
        <xdr:cNvPr id="68" name="直線コネクタ 67"/>
        <xdr:cNvCxnSpPr/>
      </xdr:nvCxnSpPr>
      <xdr:spPr>
        <a:xfrm flipV="1">
          <a:off x="3098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73660</xdr:rowOff>
    </xdr:to>
    <xdr:cxnSp macro="">
      <xdr:nvCxnSpPr>
        <xdr:cNvPr id="71" name="直線コネクタ 70"/>
        <xdr:cNvCxnSpPr/>
      </xdr:nvCxnSpPr>
      <xdr:spPr>
        <a:xfrm flipV="1">
          <a:off x="2209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39</xdr:row>
      <xdr:rowOff>1270</xdr:rowOff>
    </xdr:to>
    <xdr:cxnSp macro="">
      <xdr:nvCxnSpPr>
        <xdr:cNvPr id="74" name="直線コネクタ 73"/>
        <xdr:cNvCxnSpPr/>
      </xdr:nvCxnSpPr>
      <xdr:spPr>
        <a:xfrm flipV="1">
          <a:off x="1320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4" name="円/楕円 83"/>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5"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6" name="円/楕円 85"/>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43197</xdr:rowOff>
    </xdr:from>
    <xdr:ext cx="736600" cy="259045"/>
    <xdr:sp macro="" textlink="">
      <xdr:nvSpPr>
        <xdr:cNvPr id="87" name="テキスト ボックス 86"/>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140970</xdr:rowOff>
    </xdr:from>
    <xdr:to>
      <xdr:col>4</xdr:col>
      <xdr:colOff>396875</xdr:colOff>
      <xdr:row>38</xdr:row>
      <xdr:rowOff>71120</xdr:rowOff>
    </xdr:to>
    <xdr:sp macro="" textlink="">
      <xdr:nvSpPr>
        <xdr:cNvPr id="88" name="円/楕円 87"/>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81297</xdr:rowOff>
    </xdr:from>
    <xdr:ext cx="762000" cy="259045"/>
    <xdr:sp macro="" textlink="">
      <xdr:nvSpPr>
        <xdr:cNvPr id="89" name="テキスト ボックス 88"/>
        <xdr:cNvSpPr txBox="1"/>
      </xdr:nvSpPr>
      <xdr:spPr>
        <a:xfrm>
          <a:off x="2717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0" name="円/楕円 89"/>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1" name="テキスト ボックス 90"/>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2" name="円/楕円 91"/>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3" name="テキスト ボックス 92"/>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較すると、物件費に係る経常収支比率は高くなっており、要因としては、業務の民間委託化等により、職員人件費等から委託料（物件費）へのシフトが起きていることによるものとな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特に、平成２４年度以降は一般廃棄物の収集・処理業務の民間委託、平成２５年度は各種施設等の燃料費・光熱水費の増などにより、比率が上昇しています。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今後においても、「第５次行政改革」に基づいた業務の民間委託の推進、個別事務・事業の精査を進め、経費の抑制に努めていきます。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148771</xdr:rowOff>
    </xdr:to>
    <xdr:cxnSp macro="">
      <xdr:nvCxnSpPr>
        <xdr:cNvPr id="128" name="直線コネクタ 127"/>
        <xdr:cNvCxnSpPr/>
      </xdr:nvCxnSpPr>
      <xdr:spPr>
        <a:xfrm>
          <a:off x="15671800" y="3147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18</xdr:row>
      <xdr:rowOff>61686</xdr:rowOff>
    </xdr:to>
    <xdr:cxnSp macro="">
      <xdr:nvCxnSpPr>
        <xdr:cNvPr id="131" name="直線コネクタ 130"/>
        <xdr:cNvCxnSpPr/>
      </xdr:nvCxnSpPr>
      <xdr:spPr>
        <a:xfrm>
          <a:off x="14782800" y="2810329"/>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67129</xdr:rowOff>
    </xdr:to>
    <xdr:cxnSp macro="">
      <xdr:nvCxnSpPr>
        <xdr:cNvPr id="134" name="直線コネクタ 133"/>
        <xdr:cNvCxnSpPr/>
      </xdr:nvCxnSpPr>
      <xdr:spPr>
        <a:xfrm>
          <a:off x="13893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45357</xdr:rowOff>
    </xdr:to>
    <xdr:cxnSp macro="">
      <xdr:nvCxnSpPr>
        <xdr:cNvPr id="137" name="直線コネクタ 136"/>
        <xdr:cNvCxnSpPr/>
      </xdr:nvCxnSpPr>
      <xdr:spPr>
        <a:xfrm>
          <a:off x="13004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7" name="円/楕円 146"/>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8"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10886</xdr:rowOff>
    </xdr:from>
    <xdr:to>
      <xdr:col>22</xdr:col>
      <xdr:colOff>615950</xdr:colOff>
      <xdr:row>18</xdr:row>
      <xdr:rowOff>112486</xdr:rowOff>
    </xdr:to>
    <xdr:sp macro="" textlink="">
      <xdr:nvSpPr>
        <xdr:cNvPr id="149" name="円/楕円 148"/>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97263</xdr:rowOff>
    </xdr:from>
    <xdr:ext cx="736600" cy="259045"/>
    <xdr:sp macro="" textlink="">
      <xdr:nvSpPr>
        <xdr:cNvPr id="150" name="テキスト ボックス 149"/>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1" name="円/楕円 150"/>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2" name="テキスト ボックス 151"/>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3" name="円/楕円 152"/>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4" name="テキスト ボックス 153"/>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5" name="円/楕円 154"/>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6" name="テキスト ボックス 155"/>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扶助費に係る経常収支比率は、類似団体と比較すると低くなっていますが、年々増加傾向にあります。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主な増の要因としては、障がい者総合支援給付事業費などの増となっており、今後においても、上昇傾向に歯止めをかけるよう努めるとともに、制度の適正化を図ります。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9" name="直線コネクタ 188"/>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2" name="直線コネクタ 191"/>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88900</xdr:rowOff>
    </xdr:to>
    <xdr:cxnSp macro="">
      <xdr:nvCxnSpPr>
        <xdr:cNvPr id="195" name="直線コネクタ 194"/>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198" name="直線コネクタ 197"/>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8" name="円/楕円 207"/>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9"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0" name="円/楕円 20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1" name="テキスト ボックス 21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2" name="円/楕円 211"/>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3" name="テキスト ボックス 212"/>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4" name="円/楕円 213"/>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5" name="テキスト ボックス 214"/>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6" name="円/楕円 215"/>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7" name="テキスト ボックス 21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類似団体平均と比較すると、その他に係る経常収支比率は、若干低くなっています。</a:t>
          </a:r>
          <a:r>
            <a:rPr lang="ja-JP" altLang="en-US" sz="1100" b="0" i="0" baseline="0">
              <a:solidFill>
                <a:schemeClr val="dk1"/>
              </a:solidFill>
              <a:effectLst/>
              <a:latin typeface="+mn-lt"/>
              <a:ea typeface="+mn-ea"/>
              <a:cs typeface="+mn-cs"/>
            </a:rPr>
            <a:t>支出の</a:t>
          </a:r>
          <a:r>
            <a:rPr lang="ja-JP" altLang="ja-JP" sz="1100" b="0" i="0" baseline="0">
              <a:solidFill>
                <a:schemeClr val="dk1"/>
              </a:solidFill>
              <a:effectLst/>
              <a:latin typeface="+mn-lt"/>
              <a:ea typeface="+mn-ea"/>
              <a:cs typeface="+mn-cs"/>
            </a:rPr>
            <a:t>主な内容は、特別会計への繰出金等となっており、今後も特別会計を含めて、健全な財政運営に努めます。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143328</xdr:rowOff>
    </xdr:to>
    <xdr:cxnSp macro="">
      <xdr:nvCxnSpPr>
        <xdr:cNvPr id="252" name="直線コネクタ 251"/>
        <xdr:cNvCxnSpPr/>
      </xdr:nvCxnSpPr>
      <xdr:spPr>
        <a:xfrm>
          <a:off x="15671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1815</xdr:rowOff>
    </xdr:from>
    <xdr:to>
      <xdr:col>22</xdr:col>
      <xdr:colOff>565150</xdr:colOff>
      <xdr:row>56</xdr:row>
      <xdr:rowOff>110672</xdr:rowOff>
    </xdr:to>
    <xdr:cxnSp macro="">
      <xdr:nvCxnSpPr>
        <xdr:cNvPr id="255" name="直線コネクタ 254"/>
        <xdr:cNvCxnSpPr/>
      </xdr:nvCxnSpPr>
      <xdr:spPr>
        <a:xfrm>
          <a:off x="14782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1815</xdr:rowOff>
    </xdr:from>
    <xdr:to>
      <xdr:col>21</xdr:col>
      <xdr:colOff>361950</xdr:colOff>
      <xdr:row>56</xdr:row>
      <xdr:rowOff>23585</xdr:rowOff>
    </xdr:to>
    <xdr:cxnSp macro="">
      <xdr:nvCxnSpPr>
        <xdr:cNvPr id="258" name="直線コネクタ 257"/>
        <xdr:cNvCxnSpPr/>
      </xdr:nvCxnSpPr>
      <xdr:spPr>
        <a:xfrm flipV="1">
          <a:off x="13893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23585</xdr:rowOff>
    </xdr:from>
    <xdr:to>
      <xdr:col>20</xdr:col>
      <xdr:colOff>158750</xdr:colOff>
      <xdr:row>56</xdr:row>
      <xdr:rowOff>110672</xdr:rowOff>
    </xdr:to>
    <xdr:cxnSp macro="">
      <xdr:nvCxnSpPr>
        <xdr:cNvPr id="261" name="直線コネクタ 260"/>
        <xdr:cNvCxnSpPr/>
      </xdr:nvCxnSpPr>
      <xdr:spPr>
        <a:xfrm flipV="1">
          <a:off x="13004800" y="9624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92528</xdr:rowOff>
    </xdr:from>
    <xdr:to>
      <xdr:col>24</xdr:col>
      <xdr:colOff>82550</xdr:colOff>
      <xdr:row>57</xdr:row>
      <xdr:rowOff>22678</xdr:rowOff>
    </xdr:to>
    <xdr:sp macro="" textlink="">
      <xdr:nvSpPr>
        <xdr:cNvPr id="271" name="円/楕円 270"/>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109055</xdr:rowOff>
    </xdr:from>
    <xdr:ext cx="762000" cy="259045"/>
    <xdr:sp macro="" textlink="">
      <xdr:nvSpPr>
        <xdr:cNvPr id="272"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3" name="円/楕円 272"/>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199</xdr:rowOff>
    </xdr:from>
    <xdr:ext cx="736600" cy="259045"/>
    <xdr:sp macro="" textlink="">
      <xdr:nvSpPr>
        <xdr:cNvPr id="274" name="テキスト ボックス 27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122465</xdr:rowOff>
    </xdr:from>
    <xdr:to>
      <xdr:col>21</xdr:col>
      <xdr:colOff>412750</xdr:colOff>
      <xdr:row>56</xdr:row>
      <xdr:rowOff>52615</xdr:rowOff>
    </xdr:to>
    <xdr:sp macro="" textlink="">
      <xdr:nvSpPr>
        <xdr:cNvPr id="275" name="円/楕円 274"/>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62792</xdr:rowOff>
    </xdr:from>
    <xdr:ext cx="762000" cy="259045"/>
    <xdr:sp macro="" textlink="">
      <xdr:nvSpPr>
        <xdr:cNvPr id="276" name="テキスト ボックス 275"/>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144235</xdr:rowOff>
    </xdr:from>
    <xdr:to>
      <xdr:col>20</xdr:col>
      <xdr:colOff>209550</xdr:colOff>
      <xdr:row>56</xdr:row>
      <xdr:rowOff>74385</xdr:rowOff>
    </xdr:to>
    <xdr:sp macro="" textlink="">
      <xdr:nvSpPr>
        <xdr:cNvPr id="277" name="円/楕円 276"/>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84562</xdr:rowOff>
    </xdr:from>
    <xdr:ext cx="762000" cy="259045"/>
    <xdr:sp macro="" textlink="">
      <xdr:nvSpPr>
        <xdr:cNvPr id="278" name="テキスト ボックス 277"/>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79" name="円/楕円 278"/>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146249</xdr:rowOff>
    </xdr:from>
    <xdr:ext cx="762000" cy="259045"/>
    <xdr:sp macro="" textlink="">
      <xdr:nvSpPr>
        <xdr:cNvPr id="280" name="テキスト ボックス 279"/>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補助費等に係る経常収支比率は高くなっています。主な要因としては、医師不足等に対する病院事業会計への補助や水道事業会計における辺地債償還金分の補助等によるもの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今後も「第５次行政改革」に基づき、補助負担金等の適正化に努めます。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7257</xdr:rowOff>
    </xdr:from>
    <xdr:to>
      <xdr:col>24</xdr:col>
      <xdr:colOff>31750</xdr:colOff>
      <xdr:row>38</xdr:row>
      <xdr:rowOff>50800</xdr:rowOff>
    </xdr:to>
    <xdr:cxnSp macro="">
      <xdr:nvCxnSpPr>
        <xdr:cNvPr id="315" name="直線コネクタ 314"/>
        <xdr:cNvCxnSpPr/>
      </xdr:nvCxnSpPr>
      <xdr:spPr>
        <a:xfrm flipV="1">
          <a:off x="15671800" y="6522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50800</xdr:rowOff>
    </xdr:from>
    <xdr:to>
      <xdr:col>22</xdr:col>
      <xdr:colOff>565150</xdr:colOff>
      <xdr:row>38</xdr:row>
      <xdr:rowOff>148772</xdr:rowOff>
    </xdr:to>
    <xdr:cxnSp macro="">
      <xdr:nvCxnSpPr>
        <xdr:cNvPr id="318" name="直線コネクタ 317"/>
        <xdr:cNvCxnSpPr/>
      </xdr:nvCxnSpPr>
      <xdr:spPr>
        <a:xfrm flipV="1">
          <a:off x="14782800" y="6565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148772</xdr:rowOff>
    </xdr:from>
    <xdr:to>
      <xdr:col>21</xdr:col>
      <xdr:colOff>361950</xdr:colOff>
      <xdr:row>39</xdr:row>
      <xdr:rowOff>107950</xdr:rowOff>
    </xdr:to>
    <xdr:cxnSp macro="">
      <xdr:nvCxnSpPr>
        <xdr:cNvPr id="321" name="直線コネクタ 320"/>
        <xdr:cNvCxnSpPr/>
      </xdr:nvCxnSpPr>
      <xdr:spPr>
        <a:xfrm flipV="1">
          <a:off x="13893800" y="6663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72572</xdr:rowOff>
    </xdr:from>
    <xdr:to>
      <xdr:col>20</xdr:col>
      <xdr:colOff>158750</xdr:colOff>
      <xdr:row>39</xdr:row>
      <xdr:rowOff>107950</xdr:rowOff>
    </xdr:to>
    <xdr:cxnSp macro="">
      <xdr:nvCxnSpPr>
        <xdr:cNvPr id="324" name="直線コネクタ 323"/>
        <xdr:cNvCxnSpPr/>
      </xdr:nvCxnSpPr>
      <xdr:spPr>
        <a:xfrm>
          <a:off x="13004800" y="65876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127907</xdr:rowOff>
    </xdr:from>
    <xdr:to>
      <xdr:col>24</xdr:col>
      <xdr:colOff>82550</xdr:colOff>
      <xdr:row>38</xdr:row>
      <xdr:rowOff>58057</xdr:rowOff>
    </xdr:to>
    <xdr:sp macro="" textlink="">
      <xdr:nvSpPr>
        <xdr:cNvPr id="334" name="円/楕円 333"/>
        <xdr:cNvSpPr/>
      </xdr:nvSpPr>
      <xdr:spPr>
        <a:xfrm>
          <a:off x="16459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99984</xdr:rowOff>
    </xdr:from>
    <xdr:ext cx="762000" cy="259045"/>
    <xdr:sp macro="" textlink="">
      <xdr:nvSpPr>
        <xdr:cNvPr id="335" name="補助費等該当値テキスト"/>
        <xdr:cNvSpPr txBox="1"/>
      </xdr:nvSpPr>
      <xdr:spPr>
        <a:xfrm>
          <a:off x="16598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0</xdr:rowOff>
    </xdr:from>
    <xdr:to>
      <xdr:col>22</xdr:col>
      <xdr:colOff>615950</xdr:colOff>
      <xdr:row>38</xdr:row>
      <xdr:rowOff>101600</xdr:rowOff>
    </xdr:to>
    <xdr:sp macro="" textlink="">
      <xdr:nvSpPr>
        <xdr:cNvPr id="336" name="円/楕円 335"/>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86377</xdr:rowOff>
    </xdr:from>
    <xdr:ext cx="736600" cy="259045"/>
    <xdr:sp macro="" textlink="">
      <xdr:nvSpPr>
        <xdr:cNvPr id="337" name="テキスト ボックス 336"/>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97972</xdr:rowOff>
    </xdr:from>
    <xdr:to>
      <xdr:col>21</xdr:col>
      <xdr:colOff>412750</xdr:colOff>
      <xdr:row>39</xdr:row>
      <xdr:rowOff>28122</xdr:rowOff>
    </xdr:to>
    <xdr:sp macro="" textlink="">
      <xdr:nvSpPr>
        <xdr:cNvPr id="338" name="円/楕円 337"/>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12899</xdr:rowOff>
    </xdr:from>
    <xdr:ext cx="762000" cy="259045"/>
    <xdr:sp macro="" textlink="">
      <xdr:nvSpPr>
        <xdr:cNvPr id="339" name="テキスト ボックス 338"/>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40" name="円/楕円 339"/>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41" name="テキスト ボックス 340"/>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42" name="円/楕円 341"/>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43" name="テキスト ボックス 342"/>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と比較すると、公債費に係る経常収支比率は若干低くなっていますが、今後は大型事業による借入金の償還を控えており、数値の上昇が見込まれるため、計画的な事業展開により、公債費負担の平準化を図っ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29845</xdr:rowOff>
    </xdr:from>
    <xdr:to>
      <xdr:col>7</xdr:col>
      <xdr:colOff>15875</xdr:colOff>
      <xdr:row>77</xdr:row>
      <xdr:rowOff>86995</xdr:rowOff>
    </xdr:to>
    <xdr:cxnSp macro="">
      <xdr:nvCxnSpPr>
        <xdr:cNvPr id="372" name="直線コネクタ 371"/>
        <xdr:cNvCxnSpPr/>
      </xdr:nvCxnSpPr>
      <xdr:spPr>
        <a:xfrm flipV="1">
          <a:off x="3987800" y="132314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86995</xdr:rowOff>
    </xdr:from>
    <xdr:to>
      <xdr:col>5</xdr:col>
      <xdr:colOff>549275</xdr:colOff>
      <xdr:row>77</xdr:row>
      <xdr:rowOff>132714</xdr:rowOff>
    </xdr:to>
    <xdr:cxnSp macro="">
      <xdr:nvCxnSpPr>
        <xdr:cNvPr id="375" name="直線コネクタ 374"/>
        <xdr:cNvCxnSpPr/>
      </xdr:nvCxnSpPr>
      <xdr:spPr>
        <a:xfrm flipV="1">
          <a:off x="3098800" y="13288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86995</xdr:rowOff>
    </xdr:from>
    <xdr:to>
      <xdr:col>4</xdr:col>
      <xdr:colOff>346075</xdr:colOff>
      <xdr:row>77</xdr:row>
      <xdr:rowOff>132714</xdr:rowOff>
    </xdr:to>
    <xdr:cxnSp macro="">
      <xdr:nvCxnSpPr>
        <xdr:cNvPr id="378" name="直線コネクタ 377"/>
        <xdr:cNvCxnSpPr/>
      </xdr:nvCxnSpPr>
      <xdr:spPr>
        <a:xfrm>
          <a:off x="2209800" y="132886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86995</xdr:rowOff>
    </xdr:from>
    <xdr:to>
      <xdr:col>3</xdr:col>
      <xdr:colOff>142875</xdr:colOff>
      <xdr:row>77</xdr:row>
      <xdr:rowOff>167005</xdr:rowOff>
    </xdr:to>
    <xdr:cxnSp macro="">
      <xdr:nvCxnSpPr>
        <xdr:cNvPr id="381" name="直線コネクタ 380"/>
        <xdr:cNvCxnSpPr/>
      </xdr:nvCxnSpPr>
      <xdr:spPr>
        <a:xfrm flipV="1">
          <a:off x="1320800" y="132886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150495</xdr:rowOff>
    </xdr:from>
    <xdr:to>
      <xdr:col>7</xdr:col>
      <xdr:colOff>66675</xdr:colOff>
      <xdr:row>77</xdr:row>
      <xdr:rowOff>80645</xdr:rowOff>
    </xdr:to>
    <xdr:sp macro="" textlink="">
      <xdr:nvSpPr>
        <xdr:cNvPr id="391" name="円/楕円 390"/>
        <xdr:cNvSpPr/>
      </xdr:nvSpPr>
      <xdr:spPr>
        <a:xfrm>
          <a:off x="47752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167022</xdr:rowOff>
    </xdr:from>
    <xdr:ext cx="762000" cy="259045"/>
    <xdr:sp macro="" textlink="">
      <xdr:nvSpPr>
        <xdr:cNvPr id="392" name="公債費該当値テキスト"/>
        <xdr:cNvSpPr txBox="1"/>
      </xdr:nvSpPr>
      <xdr:spPr>
        <a:xfrm>
          <a:off x="4914900" y="1302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36195</xdr:rowOff>
    </xdr:from>
    <xdr:to>
      <xdr:col>5</xdr:col>
      <xdr:colOff>600075</xdr:colOff>
      <xdr:row>77</xdr:row>
      <xdr:rowOff>137795</xdr:rowOff>
    </xdr:to>
    <xdr:sp macro="" textlink="">
      <xdr:nvSpPr>
        <xdr:cNvPr id="393" name="円/楕円 392"/>
        <xdr:cNvSpPr/>
      </xdr:nvSpPr>
      <xdr:spPr>
        <a:xfrm>
          <a:off x="3937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147972</xdr:rowOff>
    </xdr:from>
    <xdr:ext cx="736600" cy="259045"/>
    <xdr:sp macro="" textlink="">
      <xdr:nvSpPr>
        <xdr:cNvPr id="394" name="テキスト ボックス 393"/>
        <xdr:cNvSpPr txBox="1"/>
      </xdr:nvSpPr>
      <xdr:spPr>
        <a:xfrm>
          <a:off x="3606800" y="1300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81914</xdr:rowOff>
    </xdr:from>
    <xdr:to>
      <xdr:col>4</xdr:col>
      <xdr:colOff>396875</xdr:colOff>
      <xdr:row>78</xdr:row>
      <xdr:rowOff>12064</xdr:rowOff>
    </xdr:to>
    <xdr:sp macro="" textlink="">
      <xdr:nvSpPr>
        <xdr:cNvPr id="395" name="円/楕円 394"/>
        <xdr:cNvSpPr/>
      </xdr:nvSpPr>
      <xdr:spPr>
        <a:xfrm>
          <a:off x="3048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22241</xdr:rowOff>
    </xdr:from>
    <xdr:ext cx="762000" cy="259045"/>
    <xdr:sp macro="" textlink="">
      <xdr:nvSpPr>
        <xdr:cNvPr id="396" name="テキスト ボックス 395"/>
        <xdr:cNvSpPr txBox="1"/>
      </xdr:nvSpPr>
      <xdr:spPr>
        <a:xfrm>
          <a:off x="2717800" y="130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36195</xdr:rowOff>
    </xdr:from>
    <xdr:to>
      <xdr:col>3</xdr:col>
      <xdr:colOff>193675</xdr:colOff>
      <xdr:row>77</xdr:row>
      <xdr:rowOff>137795</xdr:rowOff>
    </xdr:to>
    <xdr:sp macro="" textlink="">
      <xdr:nvSpPr>
        <xdr:cNvPr id="397" name="円/楕円 396"/>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147972</xdr:rowOff>
    </xdr:from>
    <xdr:ext cx="762000" cy="259045"/>
    <xdr:sp macro="" textlink="">
      <xdr:nvSpPr>
        <xdr:cNvPr id="398" name="テキスト ボックス 397"/>
        <xdr:cNvSpPr txBox="1"/>
      </xdr:nvSpPr>
      <xdr:spPr>
        <a:xfrm>
          <a:off x="1828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116205</xdr:rowOff>
    </xdr:from>
    <xdr:to>
      <xdr:col>1</xdr:col>
      <xdr:colOff>676275</xdr:colOff>
      <xdr:row>78</xdr:row>
      <xdr:rowOff>46355</xdr:rowOff>
    </xdr:to>
    <xdr:sp macro="" textlink="">
      <xdr:nvSpPr>
        <xdr:cNvPr id="399" name="円/楕円 398"/>
        <xdr:cNvSpPr/>
      </xdr:nvSpPr>
      <xdr:spPr>
        <a:xfrm>
          <a:off x="1270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56532</xdr:rowOff>
    </xdr:from>
    <xdr:ext cx="762000" cy="259045"/>
    <xdr:sp macro="" textlink="">
      <xdr:nvSpPr>
        <xdr:cNvPr id="400" name="テキスト ボックス 399"/>
        <xdr:cNvSpPr txBox="1"/>
      </xdr:nvSpPr>
      <xdr:spPr>
        <a:xfrm>
          <a:off x="939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共施設も多く、自然環境保全部局など他の自治体には例を見ない行政部門があることや、病院事業会計や水道事業会計への補助金等により、類似団体平均を上回っています。今後も引き続き、「第５次行政改革」の推進などにより義務的経費の抑制に努め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8128</xdr:rowOff>
    </xdr:to>
    <xdr:cxnSp macro="">
      <xdr:nvCxnSpPr>
        <xdr:cNvPr id="431" name="直線コネクタ 430"/>
        <xdr:cNvCxnSpPr/>
      </xdr:nvCxnSpPr>
      <xdr:spPr>
        <a:xfrm>
          <a:off x="15671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138430</xdr:rowOff>
    </xdr:to>
    <xdr:cxnSp macro="">
      <xdr:nvCxnSpPr>
        <xdr:cNvPr id="434" name="直線コネクタ 433"/>
        <xdr:cNvCxnSpPr/>
      </xdr:nvCxnSpPr>
      <xdr:spPr>
        <a:xfrm>
          <a:off x="14782800" y="13225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97282</xdr:rowOff>
    </xdr:to>
    <xdr:cxnSp macro="">
      <xdr:nvCxnSpPr>
        <xdr:cNvPr id="437" name="直線コネクタ 436"/>
        <xdr:cNvCxnSpPr/>
      </xdr:nvCxnSpPr>
      <xdr:spPr>
        <a:xfrm flipV="1">
          <a:off x="13893800" y="13225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77</xdr:row>
      <xdr:rowOff>101854</xdr:rowOff>
    </xdr:to>
    <xdr:cxnSp macro="">
      <xdr:nvCxnSpPr>
        <xdr:cNvPr id="440" name="直線コネクタ 439"/>
        <xdr:cNvCxnSpPr/>
      </xdr:nvCxnSpPr>
      <xdr:spPr>
        <a:xfrm flipV="1">
          <a:off x="13004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50" name="円/楕円 449"/>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100855</xdr:rowOff>
    </xdr:from>
    <xdr:ext cx="762000" cy="259045"/>
    <xdr:sp macro="" textlink="">
      <xdr:nvSpPr>
        <xdr:cNvPr id="451"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2" name="円/楕円 451"/>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3" name="テキスト ボックス 45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4" name="円/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5" name="テキスト ボックス 454"/>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56" name="円/楕円 455"/>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57" name="テキスト ボックス 456"/>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8" name="円/楕円 457"/>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9" name="テキスト ボックス 458"/>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北海道斜里町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149337</xdr:rowOff>
    </xdr:from>
    <xdr:to>
      <xdr:col>4</xdr:col>
      <xdr:colOff>1117600</xdr:colOff>
      <xdr:row>16</xdr:row>
      <xdr:rowOff>28288</xdr:rowOff>
    </xdr:to>
    <xdr:cxnSp macro="">
      <xdr:nvCxnSpPr>
        <xdr:cNvPr id="52" name="直線コネクタ 51"/>
        <xdr:cNvCxnSpPr/>
      </xdr:nvCxnSpPr>
      <xdr:spPr bwMode="auto">
        <a:xfrm>
          <a:off x="5003800" y="2768712"/>
          <a:ext cx="647700" cy="5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120458</xdr:rowOff>
    </xdr:from>
    <xdr:to>
      <xdr:col>4</xdr:col>
      <xdr:colOff>469900</xdr:colOff>
      <xdr:row>15</xdr:row>
      <xdr:rowOff>149337</xdr:rowOff>
    </xdr:to>
    <xdr:cxnSp macro="">
      <xdr:nvCxnSpPr>
        <xdr:cNvPr id="55" name="直線コネクタ 54"/>
        <xdr:cNvCxnSpPr/>
      </xdr:nvCxnSpPr>
      <xdr:spPr bwMode="auto">
        <a:xfrm>
          <a:off x="4305300" y="2739833"/>
          <a:ext cx="698500" cy="2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120316</xdr:rowOff>
    </xdr:from>
    <xdr:to>
      <xdr:col>3</xdr:col>
      <xdr:colOff>904875</xdr:colOff>
      <xdr:row>15</xdr:row>
      <xdr:rowOff>120458</xdr:rowOff>
    </xdr:to>
    <xdr:cxnSp macro="">
      <xdr:nvCxnSpPr>
        <xdr:cNvPr id="58" name="直線コネクタ 57"/>
        <xdr:cNvCxnSpPr/>
      </xdr:nvCxnSpPr>
      <xdr:spPr bwMode="auto">
        <a:xfrm>
          <a:off x="3606800" y="2739691"/>
          <a:ext cx="6985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120316</xdr:rowOff>
    </xdr:from>
    <xdr:to>
      <xdr:col>3</xdr:col>
      <xdr:colOff>206375</xdr:colOff>
      <xdr:row>15</xdr:row>
      <xdr:rowOff>131082</xdr:rowOff>
    </xdr:to>
    <xdr:cxnSp macro="">
      <xdr:nvCxnSpPr>
        <xdr:cNvPr id="61" name="直線コネクタ 60"/>
        <xdr:cNvCxnSpPr/>
      </xdr:nvCxnSpPr>
      <xdr:spPr bwMode="auto">
        <a:xfrm flipV="1">
          <a:off x="2908300" y="2739691"/>
          <a:ext cx="698500" cy="1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148938</xdr:rowOff>
    </xdr:from>
    <xdr:to>
      <xdr:col>5</xdr:col>
      <xdr:colOff>34925</xdr:colOff>
      <xdr:row>16</xdr:row>
      <xdr:rowOff>79088</xdr:rowOff>
    </xdr:to>
    <xdr:sp macro="" textlink="">
      <xdr:nvSpPr>
        <xdr:cNvPr id="71" name="円/楕円 70"/>
        <xdr:cNvSpPr/>
      </xdr:nvSpPr>
      <xdr:spPr bwMode="auto">
        <a:xfrm>
          <a:off x="5600700" y="27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165465</xdr:rowOff>
    </xdr:from>
    <xdr:ext cx="762000" cy="259045"/>
    <xdr:sp macro="" textlink="">
      <xdr:nvSpPr>
        <xdr:cNvPr id="72" name="人口1人当たり決算額の推移該当値テキスト130"/>
        <xdr:cNvSpPr txBox="1"/>
      </xdr:nvSpPr>
      <xdr:spPr>
        <a:xfrm>
          <a:off x="5740400" y="261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132,693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98537</xdr:rowOff>
    </xdr:from>
    <xdr:to>
      <xdr:col>4</xdr:col>
      <xdr:colOff>520700</xdr:colOff>
      <xdr:row>16</xdr:row>
      <xdr:rowOff>28687</xdr:rowOff>
    </xdr:to>
    <xdr:sp macro="" textlink="">
      <xdr:nvSpPr>
        <xdr:cNvPr id="73" name="円/楕円 72"/>
        <xdr:cNvSpPr/>
      </xdr:nvSpPr>
      <xdr:spPr bwMode="auto">
        <a:xfrm>
          <a:off x="4953000" y="271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38864</xdr:rowOff>
    </xdr:from>
    <xdr:ext cx="736600" cy="259045"/>
    <xdr:sp macro="" textlink="">
      <xdr:nvSpPr>
        <xdr:cNvPr id="74" name="テキスト ボックス 73"/>
        <xdr:cNvSpPr txBox="1"/>
      </xdr:nvSpPr>
      <xdr:spPr>
        <a:xfrm>
          <a:off x="4622800" y="248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137,323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69658</xdr:rowOff>
    </xdr:from>
    <xdr:to>
      <xdr:col>3</xdr:col>
      <xdr:colOff>955675</xdr:colOff>
      <xdr:row>15</xdr:row>
      <xdr:rowOff>171258</xdr:rowOff>
    </xdr:to>
    <xdr:sp macro="" textlink="">
      <xdr:nvSpPr>
        <xdr:cNvPr id="75" name="円/楕円 74"/>
        <xdr:cNvSpPr/>
      </xdr:nvSpPr>
      <xdr:spPr bwMode="auto">
        <a:xfrm>
          <a:off x="4254500" y="268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9985</xdr:rowOff>
    </xdr:from>
    <xdr:ext cx="762000" cy="259045"/>
    <xdr:sp macro="" textlink="">
      <xdr:nvSpPr>
        <xdr:cNvPr id="76" name="テキスト ボックス 75"/>
        <xdr:cNvSpPr txBox="1"/>
      </xdr:nvSpPr>
      <xdr:spPr>
        <a:xfrm>
          <a:off x="3924300" y="2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69516</xdr:rowOff>
    </xdr:from>
    <xdr:to>
      <xdr:col>3</xdr:col>
      <xdr:colOff>257175</xdr:colOff>
      <xdr:row>15</xdr:row>
      <xdr:rowOff>171116</xdr:rowOff>
    </xdr:to>
    <xdr:sp macro="" textlink="">
      <xdr:nvSpPr>
        <xdr:cNvPr id="77" name="円/楕円 76"/>
        <xdr:cNvSpPr/>
      </xdr:nvSpPr>
      <xdr:spPr bwMode="auto">
        <a:xfrm>
          <a:off x="3556000" y="268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9843</xdr:rowOff>
    </xdr:from>
    <xdr:ext cx="762000" cy="259045"/>
    <xdr:sp macro="" textlink="">
      <xdr:nvSpPr>
        <xdr:cNvPr id="78" name="テキスト ボックス 77"/>
        <xdr:cNvSpPr txBox="1"/>
      </xdr:nvSpPr>
      <xdr:spPr>
        <a:xfrm>
          <a:off x="3225800" y="245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80282</xdr:rowOff>
    </xdr:from>
    <xdr:to>
      <xdr:col>2</xdr:col>
      <xdr:colOff>692150</xdr:colOff>
      <xdr:row>16</xdr:row>
      <xdr:rowOff>10432</xdr:rowOff>
    </xdr:to>
    <xdr:sp macro="" textlink="">
      <xdr:nvSpPr>
        <xdr:cNvPr id="79" name="円/楕円 78"/>
        <xdr:cNvSpPr/>
      </xdr:nvSpPr>
      <xdr:spPr bwMode="auto">
        <a:xfrm>
          <a:off x="2857500" y="26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20609</xdr:rowOff>
    </xdr:from>
    <xdr:ext cx="762000" cy="259045"/>
    <xdr:sp macro="" textlink="">
      <xdr:nvSpPr>
        <xdr:cNvPr id="80" name="テキスト ボックス 79"/>
        <xdr:cNvSpPr txBox="1"/>
      </xdr:nvSpPr>
      <xdr:spPr>
        <a:xfrm>
          <a:off x="25273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18575</xdr:rowOff>
    </xdr:from>
    <xdr:to>
      <xdr:col>4</xdr:col>
      <xdr:colOff>1117600</xdr:colOff>
      <xdr:row>35</xdr:row>
      <xdr:rowOff>103225</xdr:rowOff>
    </xdr:to>
    <xdr:cxnSp macro="">
      <xdr:nvCxnSpPr>
        <xdr:cNvPr id="113" name="直線コネクタ 112"/>
        <xdr:cNvCxnSpPr/>
      </xdr:nvCxnSpPr>
      <xdr:spPr bwMode="auto">
        <a:xfrm>
          <a:off x="5003800" y="6628925"/>
          <a:ext cx="647700" cy="8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279842</xdr:rowOff>
    </xdr:from>
    <xdr:to>
      <xdr:col>4</xdr:col>
      <xdr:colOff>469900</xdr:colOff>
      <xdr:row>35</xdr:row>
      <xdr:rowOff>18575</xdr:rowOff>
    </xdr:to>
    <xdr:cxnSp macro="">
      <xdr:nvCxnSpPr>
        <xdr:cNvPr id="116" name="直線コネクタ 115"/>
        <xdr:cNvCxnSpPr/>
      </xdr:nvCxnSpPr>
      <xdr:spPr bwMode="auto">
        <a:xfrm>
          <a:off x="4305300" y="6547292"/>
          <a:ext cx="698500" cy="8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253050</xdr:rowOff>
    </xdr:from>
    <xdr:to>
      <xdr:col>3</xdr:col>
      <xdr:colOff>904875</xdr:colOff>
      <xdr:row>34</xdr:row>
      <xdr:rowOff>279842</xdr:rowOff>
    </xdr:to>
    <xdr:cxnSp macro="">
      <xdr:nvCxnSpPr>
        <xdr:cNvPr id="119" name="直線コネクタ 118"/>
        <xdr:cNvCxnSpPr/>
      </xdr:nvCxnSpPr>
      <xdr:spPr bwMode="auto">
        <a:xfrm>
          <a:off x="3606800" y="6520500"/>
          <a:ext cx="698500" cy="2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253050</xdr:rowOff>
    </xdr:from>
    <xdr:to>
      <xdr:col>3</xdr:col>
      <xdr:colOff>206375</xdr:colOff>
      <xdr:row>34</xdr:row>
      <xdr:rowOff>301330</xdr:rowOff>
    </xdr:to>
    <xdr:cxnSp macro="">
      <xdr:nvCxnSpPr>
        <xdr:cNvPr id="122" name="直線コネクタ 121"/>
        <xdr:cNvCxnSpPr/>
      </xdr:nvCxnSpPr>
      <xdr:spPr bwMode="auto">
        <a:xfrm flipV="1">
          <a:off x="2908300" y="6520500"/>
          <a:ext cx="698500" cy="48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52425</xdr:rowOff>
    </xdr:from>
    <xdr:to>
      <xdr:col>5</xdr:col>
      <xdr:colOff>34925</xdr:colOff>
      <xdr:row>35</xdr:row>
      <xdr:rowOff>154025</xdr:rowOff>
    </xdr:to>
    <xdr:sp macro="" textlink="">
      <xdr:nvSpPr>
        <xdr:cNvPr id="132" name="円/楕円 131"/>
        <xdr:cNvSpPr/>
      </xdr:nvSpPr>
      <xdr:spPr bwMode="auto">
        <a:xfrm>
          <a:off x="5600700" y="666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240402</xdr:rowOff>
    </xdr:from>
    <xdr:ext cx="762000" cy="259045"/>
    <xdr:sp macro="" textlink="">
      <xdr:nvSpPr>
        <xdr:cNvPr id="133" name="人口1人当たり決算額の推移該当値テキスト445"/>
        <xdr:cNvSpPr txBox="1"/>
      </xdr:nvSpPr>
      <xdr:spPr>
        <a:xfrm>
          <a:off x="5740400" y="650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310675</xdr:rowOff>
    </xdr:from>
    <xdr:to>
      <xdr:col>4</xdr:col>
      <xdr:colOff>520700</xdr:colOff>
      <xdr:row>35</xdr:row>
      <xdr:rowOff>69375</xdr:rowOff>
    </xdr:to>
    <xdr:sp macro="" textlink="">
      <xdr:nvSpPr>
        <xdr:cNvPr id="134" name="円/楕円 133"/>
        <xdr:cNvSpPr/>
      </xdr:nvSpPr>
      <xdr:spPr bwMode="auto">
        <a:xfrm>
          <a:off x="4953000" y="657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79552</xdr:rowOff>
    </xdr:from>
    <xdr:ext cx="736600" cy="259045"/>
    <xdr:sp macro="" textlink="">
      <xdr:nvSpPr>
        <xdr:cNvPr id="135" name="テキスト ボックス 134"/>
        <xdr:cNvSpPr txBox="1"/>
      </xdr:nvSpPr>
      <xdr:spPr>
        <a:xfrm>
          <a:off x="4622800" y="634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229042</xdr:rowOff>
    </xdr:from>
    <xdr:to>
      <xdr:col>3</xdr:col>
      <xdr:colOff>955675</xdr:colOff>
      <xdr:row>34</xdr:row>
      <xdr:rowOff>330642</xdr:rowOff>
    </xdr:to>
    <xdr:sp macro="" textlink="">
      <xdr:nvSpPr>
        <xdr:cNvPr id="136" name="円/楕円 135"/>
        <xdr:cNvSpPr/>
      </xdr:nvSpPr>
      <xdr:spPr bwMode="auto">
        <a:xfrm>
          <a:off x="4254500" y="649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340819</xdr:rowOff>
    </xdr:from>
    <xdr:ext cx="762000" cy="259045"/>
    <xdr:sp macro="" textlink="">
      <xdr:nvSpPr>
        <xdr:cNvPr id="137" name="テキスト ボックス 136"/>
        <xdr:cNvSpPr txBox="1"/>
      </xdr:nvSpPr>
      <xdr:spPr>
        <a:xfrm>
          <a:off x="3924300" y="62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202250</xdr:rowOff>
    </xdr:from>
    <xdr:to>
      <xdr:col>3</xdr:col>
      <xdr:colOff>257175</xdr:colOff>
      <xdr:row>34</xdr:row>
      <xdr:rowOff>303850</xdr:rowOff>
    </xdr:to>
    <xdr:sp macro="" textlink="">
      <xdr:nvSpPr>
        <xdr:cNvPr id="138" name="円/楕円 137"/>
        <xdr:cNvSpPr/>
      </xdr:nvSpPr>
      <xdr:spPr bwMode="auto">
        <a:xfrm>
          <a:off x="3556000" y="646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314027</xdr:rowOff>
    </xdr:from>
    <xdr:ext cx="762000" cy="259045"/>
    <xdr:sp macro="" textlink="">
      <xdr:nvSpPr>
        <xdr:cNvPr id="139" name="テキスト ボックス 138"/>
        <xdr:cNvSpPr txBox="1"/>
      </xdr:nvSpPr>
      <xdr:spPr>
        <a:xfrm>
          <a:off x="3225800" y="623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250530</xdr:rowOff>
    </xdr:from>
    <xdr:to>
      <xdr:col>2</xdr:col>
      <xdr:colOff>692150</xdr:colOff>
      <xdr:row>35</xdr:row>
      <xdr:rowOff>9230</xdr:rowOff>
    </xdr:to>
    <xdr:sp macro="" textlink="">
      <xdr:nvSpPr>
        <xdr:cNvPr id="140" name="円/楕円 139"/>
        <xdr:cNvSpPr/>
      </xdr:nvSpPr>
      <xdr:spPr bwMode="auto">
        <a:xfrm>
          <a:off x="2857500" y="651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19407</xdr:rowOff>
    </xdr:from>
    <xdr:ext cx="762000" cy="259045"/>
    <xdr:sp macro="" textlink="">
      <xdr:nvSpPr>
        <xdr:cNvPr id="141" name="テキスト ボックス 140"/>
        <xdr:cNvSpPr txBox="1"/>
      </xdr:nvSpPr>
      <xdr:spPr>
        <a:xfrm>
          <a:off x="2527300" y="628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財政調整基金については、平成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取り崩していますが、</a:t>
          </a:r>
          <a:r>
            <a:rPr lang="ja-JP" altLang="en-US" sz="1100">
              <a:solidFill>
                <a:schemeClr val="dk1"/>
              </a:solidFill>
              <a:effectLst/>
              <a:latin typeface="+mn-lt"/>
              <a:ea typeface="+mn-ea"/>
              <a:cs typeface="+mn-cs"/>
            </a:rPr>
            <a:t>その後</a:t>
          </a:r>
          <a:r>
            <a:rPr lang="ja-JP" altLang="ja-JP" sz="1100">
              <a:solidFill>
                <a:schemeClr val="dk1"/>
              </a:solidFill>
              <a:effectLst/>
              <a:latin typeface="+mn-lt"/>
              <a:ea typeface="+mn-ea"/>
              <a:cs typeface="+mn-cs"/>
            </a:rPr>
            <a:t>、取り崩しはないため、標準財政規模に占める割合は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％で推移しています。</a:t>
          </a:r>
          <a:endParaRPr lang="ja-JP" altLang="ja-JP" sz="1400">
            <a:effectLst/>
          </a:endParaRPr>
        </a:p>
        <a:p>
          <a:r>
            <a:rPr lang="ja-JP" altLang="ja-JP" sz="1100">
              <a:solidFill>
                <a:schemeClr val="dk1"/>
              </a:solidFill>
              <a:effectLst/>
              <a:latin typeface="+mn-lt"/>
              <a:ea typeface="+mn-ea"/>
              <a:cs typeface="+mn-cs"/>
            </a:rPr>
            <a:t>　実質収支額は平成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年度以外は概ね</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億円前後の額となっており、実質収支比率は概ね</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前後</a:t>
          </a:r>
          <a:r>
            <a:rPr lang="ja-JP" altLang="ja-JP" sz="1100">
              <a:solidFill>
                <a:schemeClr val="dk1"/>
              </a:solidFill>
              <a:effectLst/>
              <a:latin typeface="+mn-lt"/>
              <a:ea typeface="+mn-ea"/>
              <a:cs typeface="+mn-cs"/>
            </a:rPr>
            <a:t>での推移となっています。</a:t>
          </a:r>
          <a:endParaRPr lang="ja-JP" altLang="ja-JP" sz="1400">
            <a:effectLst/>
          </a:endParaRPr>
        </a:p>
        <a:p>
          <a:r>
            <a:rPr lang="ja-JP" altLang="ja-JP" sz="1100">
              <a:solidFill>
                <a:schemeClr val="dk1"/>
              </a:solidFill>
              <a:effectLst/>
              <a:latin typeface="+mn-lt"/>
              <a:ea typeface="+mn-ea"/>
              <a:cs typeface="+mn-cs"/>
            </a:rPr>
            <a:t>　実質単年度収支については、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年度及び</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年度を除き黒字での決算となっています。</a:t>
          </a:r>
          <a:endParaRPr lang="ja-JP" altLang="ja-JP" sz="1400">
            <a:effectLst/>
          </a:endParaRPr>
        </a:p>
        <a:p>
          <a:r>
            <a:rPr lang="ja-JP" altLang="ja-JP" sz="1100">
              <a:solidFill>
                <a:schemeClr val="dk1"/>
              </a:solidFill>
              <a:effectLst/>
              <a:latin typeface="+mn-lt"/>
              <a:ea typeface="+mn-ea"/>
              <a:cs typeface="+mn-cs"/>
            </a:rPr>
            <a:t>　今後についても、財政調整基金をはじめとする各種基金の運用による財政運営が求められるため、実質単年度収支が赤字となる見込みがあり、より一層の効率的な行財政運営が必要となっています。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当町における予算は、一般会計及び５特別会計並びに２事業会計</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執行</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、いずれの会計においても資金不足は発生していないため、黒字での決算状況となっており、連結実質赤字比率は算出されていません。</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年度の決算状況は、一般会計及び国立公園内森林保全事業特別会計の合計で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百万円の実質収支の黒字、国民健康保険事業他</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事業（介護保険事業、後期高齢者医療）の特別会計における実質収支は合わせて</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万円の黒字、公共下水道事業においては、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万円の資金剰余額となっています。</a:t>
          </a:r>
          <a:endParaRPr lang="ja-JP" altLang="ja-JP" sz="1400">
            <a:effectLst/>
          </a:endParaRPr>
        </a:p>
        <a:p>
          <a:r>
            <a:rPr lang="ja-JP" altLang="ja-JP" sz="1100">
              <a:solidFill>
                <a:schemeClr val="dk1"/>
              </a:solidFill>
              <a:effectLst/>
              <a:latin typeface="+mn-lt"/>
              <a:ea typeface="+mn-ea"/>
              <a:cs typeface="+mn-cs"/>
            </a:rPr>
            <a:t>　また、水道事業会計及び病院事業会計の状況は、それぞれ水道事業が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百万円、病院事業会計が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百万円の資金剰余額となったため、資金不足額は算出されませんでした。</a:t>
          </a:r>
          <a:endParaRPr lang="ja-JP" altLang="ja-JP" sz="1400">
            <a:effectLst/>
          </a:endParaRPr>
        </a:p>
        <a:p>
          <a:r>
            <a:rPr lang="ja-JP" altLang="ja-JP" sz="1100">
              <a:solidFill>
                <a:schemeClr val="dk1"/>
              </a:solidFill>
              <a:effectLst/>
              <a:latin typeface="+mn-lt"/>
              <a:ea typeface="+mn-ea"/>
              <a:cs typeface="+mn-cs"/>
            </a:rPr>
            <a:t>　全会計を合わせた連結実質収支額は</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2,757</a:t>
          </a:r>
          <a:r>
            <a:rPr lang="ja-JP" altLang="ja-JP" sz="1100">
              <a:solidFill>
                <a:schemeClr val="dk1"/>
              </a:solidFill>
              <a:effectLst/>
              <a:latin typeface="+mn-lt"/>
              <a:ea typeface="+mn-ea"/>
              <a:cs typeface="+mn-cs"/>
            </a:rPr>
            <a:t>万円となり、前年度の額</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6,740</a:t>
          </a:r>
          <a:r>
            <a:rPr lang="ja-JP" altLang="ja-JP" sz="1100">
              <a:solidFill>
                <a:schemeClr val="dk1"/>
              </a:solidFill>
              <a:effectLst/>
              <a:latin typeface="+mn-lt"/>
              <a:ea typeface="+mn-ea"/>
              <a:cs typeface="+mn-cs"/>
            </a:rPr>
            <a:t>万円と比較し、</a:t>
          </a:r>
          <a:r>
            <a:rPr lang="en-US" altLang="ja-JP" sz="1100">
              <a:solidFill>
                <a:schemeClr val="dk1"/>
              </a:solidFill>
              <a:effectLst/>
              <a:latin typeface="+mn-lt"/>
              <a:ea typeface="+mn-ea"/>
              <a:cs typeface="+mn-cs"/>
            </a:rPr>
            <a:t>3,983</a:t>
          </a:r>
          <a:r>
            <a:rPr lang="ja-JP" altLang="ja-JP" sz="1100">
              <a:solidFill>
                <a:schemeClr val="dk1"/>
              </a:solidFill>
              <a:effectLst/>
              <a:latin typeface="+mn-lt"/>
              <a:ea typeface="+mn-ea"/>
              <a:cs typeface="+mn-cs"/>
            </a:rPr>
            <a:t>万円の減額となっています。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一般会計における元利償還額は、計画的な事業執行や公的補償金免除繰上償還</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実施</a:t>
          </a:r>
          <a:r>
            <a:rPr lang="ja-JP" altLang="en-US" sz="1100">
              <a:solidFill>
                <a:schemeClr val="dk1"/>
              </a:solidFill>
              <a:effectLst/>
              <a:latin typeface="+mn-lt"/>
              <a:ea typeface="+mn-ea"/>
              <a:cs typeface="+mn-cs"/>
            </a:rPr>
            <a:t>、金利見直しによる利子の減などにより</a:t>
          </a:r>
          <a:r>
            <a:rPr lang="ja-JP" altLang="ja-JP" sz="1100">
              <a:solidFill>
                <a:schemeClr val="dk1"/>
              </a:solidFill>
              <a:effectLst/>
              <a:latin typeface="+mn-lt"/>
              <a:ea typeface="+mn-ea"/>
              <a:cs typeface="+mn-cs"/>
            </a:rPr>
            <a:t>、単年度での償還額は概ね</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億円となっています。</a:t>
          </a:r>
          <a:endParaRPr lang="ja-JP" altLang="ja-JP" sz="1400">
            <a:effectLst/>
          </a:endParaRPr>
        </a:p>
        <a:p>
          <a:r>
            <a:rPr lang="ja-JP" altLang="ja-JP" sz="1100">
              <a:solidFill>
                <a:schemeClr val="dk1"/>
              </a:solidFill>
              <a:effectLst/>
              <a:latin typeface="+mn-lt"/>
              <a:ea typeface="+mn-ea"/>
              <a:cs typeface="+mn-cs"/>
            </a:rPr>
            <a:t>　公営企業債の元利償還に対する繰入金は、病院事業及び水道事業、公共下水道事業に対するものとなっており、例年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千万円程の額となっています。</a:t>
          </a:r>
          <a:endParaRPr lang="ja-JP" altLang="ja-JP" sz="1400">
            <a:effectLst/>
          </a:endParaRPr>
        </a:p>
        <a:p>
          <a:r>
            <a:rPr lang="ja-JP" altLang="ja-JP" sz="1100">
              <a:solidFill>
                <a:schemeClr val="dk1"/>
              </a:solidFill>
              <a:effectLst/>
              <a:latin typeface="+mn-lt"/>
              <a:ea typeface="+mn-ea"/>
              <a:cs typeface="+mn-cs"/>
            </a:rPr>
            <a:t>　組合等が起こした地方債の元利償還金に対する負担金等は、斜里地区消防組合に対するもの</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百万円程</a:t>
          </a:r>
          <a:r>
            <a:rPr lang="ja-JP" altLang="ja-JP" sz="1100">
              <a:solidFill>
                <a:schemeClr val="dk1"/>
              </a:solidFill>
              <a:effectLst/>
              <a:latin typeface="+mn-lt"/>
              <a:ea typeface="+mn-ea"/>
              <a:cs typeface="+mn-cs"/>
            </a:rPr>
            <a:t>となっていますが、</a:t>
          </a: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３町終末処理事業組合の施設改修</a:t>
          </a:r>
          <a:r>
            <a:rPr lang="ja-JP" altLang="en-US" sz="1100">
              <a:solidFill>
                <a:schemeClr val="dk1"/>
              </a:solidFill>
              <a:effectLst/>
              <a:latin typeface="+mn-lt"/>
              <a:ea typeface="+mn-ea"/>
              <a:cs typeface="+mn-cs"/>
            </a:rPr>
            <a:t>や消防庁舎改築事業</a:t>
          </a:r>
          <a:r>
            <a:rPr lang="ja-JP" altLang="ja-JP" sz="1100">
              <a:solidFill>
                <a:schemeClr val="dk1"/>
              </a:solidFill>
              <a:effectLst/>
              <a:latin typeface="+mn-lt"/>
              <a:ea typeface="+mn-ea"/>
              <a:cs typeface="+mn-cs"/>
            </a:rPr>
            <a:t>に対する公債費負担額</a:t>
          </a:r>
          <a:r>
            <a:rPr lang="ja-JP" altLang="en-US" sz="1100">
              <a:solidFill>
                <a:schemeClr val="dk1"/>
              </a:solidFill>
              <a:effectLst/>
              <a:latin typeface="+mn-lt"/>
              <a:ea typeface="+mn-ea"/>
              <a:cs typeface="+mn-cs"/>
            </a:rPr>
            <a:t>の増加が見込まれています</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債務負担行為に基づく支出額については、</a:t>
          </a:r>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百万円の増</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算入公債費等については、辺地債策事業債や臨時財政対策債、公共道路整備等の財源対策債などの償還に対する算定となっており、</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億円程の額となっています。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北海道斜里町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一般会計等における地方債現在高について、平成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以降、</a:t>
          </a:r>
          <a:r>
            <a:rPr lang="ja-JP" altLang="ja-JP" sz="1100">
              <a:solidFill>
                <a:schemeClr val="dk1"/>
              </a:solidFill>
              <a:effectLst/>
              <a:latin typeface="+mn-lt"/>
              <a:ea typeface="+mn-ea"/>
              <a:cs typeface="+mn-cs"/>
            </a:rPr>
            <a:t>新一般廃棄物処理施設の建設事業債</a:t>
          </a:r>
          <a:r>
            <a:rPr lang="ja-JP" altLang="en-US" sz="1100">
              <a:solidFill>
                <a:schemeClr val="dk1"/>
              </a:solidFill>
              <a:effectLst/>
              <a:latin typeface="+mn-lt"/>
              <a:ea typeface="+mn-ea"/>
              <a:cs typeface="+mn-cs"/>
            </a:rPr>
            <a:t>や国の景気対策による補正予算債</a:t>
          </a:r>
          <a:r>
            <a:rPr lang="ja-JP" altLang="ja-JP" sz="1100">
              <a:solidFill>
                <a:schemeClr val="dk1"/>
              </a:solidFill>
              <a:effectLst/>
              <a:latin typeface="+mn-lt"/>
              <a:ea typeface="+mn-ea"/>
              <a:cs typeface="+mn-cs"/>
            </a:rPr>
            <a:t>の発行等により、増加</a:t>
          </a:r>
          <a:r>
            <a:rPr lang="ja-JP" altLang="en-US" sz="1100">
              <a:solidFill>
                <a:schemeClr val="dk1"/>
              </a:solidFill>
              <a:effectLst/>
              <a:latin typeface="+mn-lt"/>
              <a:ea typeface="+mn-ea"/>
              <a:cs typeface="+mn-cs"/>
            </a:rPr>
            <a:t>傾向</a:t>
          </a:r>
          <a:r>
            <a:rPr lang="ja-JP" altLang="ja-JP" sz="1100">
              <a:solidFill>
                <a:schemeClr val="dk1"/>
              </a:solidFill>
              <a:effectLst/>
              <a:latin typeface="+mn-lt"/>
              <a:ea typeface="+mn-ea"/>
              <a:cs typeface="+mn-cs"/>
            </a:rPr>
            <a:t>となっています。</a:t>
          </a:r>
          <a:endParaRPr lang="ja-JP" altLang="ja-JP" sz="1400">
            <a:effectLst/>
          </a:endParaRPr>
        </a:p>
        <a:p>
          <a:r>
            <a:rPr lang="ja-JP" altLang="ja-JP" sz="1100">
              <a:solidFill>
                <a:schemeClr val="dk1"/>
              </a:solidFill>
              <a:effectLst/>
              <a:latin typeface="+mn-lt"/>
              <a:ea typeface="+mn-ea"/>
              <a:cs typeface="+mn-cs"/>
            </a:rPr>
            <a:t>　債務負担行為に基づく支出予定額については、</a:t>
          </a:r>
          <a:r>
            <a:rPr lang="ja-JP" altLang="en-US" sz="1100">
              <a:solidFill>
                <a:schemeClr val="dk1"/>
              </a:solidFill>
              <a:effectLst/>
              <a:latin typeface="+mn-lt"/>
              <a:ea typeface="+mn-ea"/>
              <a:cs typeface="+mn-cs"/>
            </a:rPr>
            <a:t>特別養護老人ホーム建設費の助成等により、</a:t>
          </a:r>
          <a:r>
            <a:rPr lang="ja-JP" altLang="ja-JP" sz="1100">
              <a:solidFill>
                <a:schemeClr val="dk1"/>
              </a:solidFill>
              <a:effectLst/>
              <a:latin typeface="+mn-lt"/>
              <a:ea typeface="+mn-ea"/>
              <a:cs typeface="+mn-cs"/>
            </a:rPr>
            <a:t>前年度比で</a:t>
          </a:r>
          <a:r>
            <a:rPr lang="en-US" altLang="ja-JP" sz="1100">
              <a:solidFill>
                <a:schemeClr val="dk1"/>
              </a:solidFill>
              <a:effectLst/>
              <a:latin typeface="+mn-lt"/>
              <a:ea typeface="+mn-ea"/>
              <a:cs typeface="+mn-cs"/>
            </a:rPr>
            <a:t>82</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の増加となっています。</a:t>
          </a:r>
          <a:endParaRPr lang="ja-JP" altLang="ja-JP" sz="1400">
            <a:effectLst/>
          </a:endParaRPr>
        </a:p>
        <a:p>
          <a:r>
            <a:rPr lang="ja-JP" altLang="ja-JP" sz="1100">
              <a:solidFill>
                <a:schemeClr val="dk1"/>
              </a:solidFill>
              <a:effectLst/>
              <a:latin typeface="+mn-lt"/>
              <a:ea typeface="+mn-ea"/>
              <a:cs typeface="+mn-cs"/>
            </a:rPr>
            <a:t>　公営企業債等繰入見込額については、病院・水道・公共下水道事業会計に対するものとなっており、若干の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額となっています。</a:t>
          </a:r>
          <a:endParaRPr lang="ja-JP" altLang="ja-JP" sz="1400">
            <a:effectLst/>
          </a:endParaRPr>
        </a:p>
        <a:p>
          <a:r>
            <a:rPr lang="ja-JP" altLang="ja-JP" sz="1100">
              <a:solidFill>
                <a:schemeClr val="dk1"/>
              </a:solidFill>
              <a:effectLst/>
              <a:latin typeface="+mn-lt"/>
              <a:ea typeface="+mn-ea"/>
              <a:cs typeface="+mn-cs"/>
            </a:rPr>
            <a:t>　組合等負担等見込額については、斜里地区消防組合の地方債残高が減少したことによる減額となっています。</a:t>
          </a:r>
          <a:endParaRPr lang="ja-JP" altLang="ja-JP" sz="1400">
            <a:effectLst/>
          </a:endParaRPr>
        </a:p>
        <a:p>
          <a:r>
            <a:rPr lang="ja-JP" altLang="ja-JP" sz="1100">
              <a:solidFill>
                <a:schemeClr val="dk1"/>
              </a:solidFill>
              <a:effectLst/>
              <a:latin typeface="+mn-lt"/>
              <a:ea typeface="+mn-ea"/>
              <a:cs typeface="+mn-cs"/>
            </a:rPr>
            <a:t>　退職手当負担見込額については、行財政改革に伴う職員数の減少等により、減少傾向となっています。</a:t>
          </a:r>
          <a:endParaRPr lang="ja-JP" altLang="ja-JP" sz="1400">
            <a:effectLst/>
          </a:endParaRPr>
        </a:p>
        <a:p>
          <a:r>
            <a:rPr lang="ja-JP" altLang="ja-JP" sz="1100">
              <a:solidFill>
                <a:schemeClr val="dk1"/>
              </a:solidFill>
              <a:effectLst/>
              <a:latin typeface="+mn-lt"/>
              <a:ea typeface="+mn-ea"/>
              <a:cs typeface="+mn-cs"/>
            </a:rPr>
            <a:t>　充当可能基金については、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8,383</a:t>
          </a:r>
          <a:r>
            <a:rPr lang="ja-JP" altLang="en-US" sz="1100">
              <a:solidFill>
                <a:schemeClr val="dk1"/>
              </a:solidFill>
              <a:effectLst/>
              <a:latin typeface="+mn-lt"/>
              <a:ea typeface="+mn-ea"/>
              <a:cs typeface="+mn-cs"/>
            </a:rPr>
            <a:t>万</a:t>
          </a:r>
          <a:r>
            <a:rPr lang="ja-JP" altLang="ja-JP" sz="1100">
              <a:solidFill>
                <a:schemeClr val="dk1"/>
              </a:solidFill>
              <a:effectLst/>
              <a:latin typeface="+mn-lt"/>
              <a:ea typeface="+mn-ea"/>
              <a:cs typeface="+mn-cs"/>
            </a:rPr>
            <a:t>円となっていますが、その半分は財政調整基金（</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9,245</a:t>
          </a:r>
          <a:r>
            <a:rPr lang="ja-JP" altLang="ja-JP" sz="1100">
              <a:solidFill>
                <a:schemeClr val="dk1"/>
              </a:solidFill>
              <a:effectLst/>
              <a:latin typeface="+mn-lt"/>
              <a:ea typeface="+mn-ea"/>
              <a:cs typeface="+mn-cs"/>
            </a:rPr>
            <a:t>万円）で、残りは国民健康保険基金等の特定目的基金となっており、充当可能財源等については、町営住宅使用料等や都市計画税等となっています。</a:t>
          </a:r>
          <a:endParaRPr lang="ja-JP" altLang="ja-JP" sz="1400">
            <a:effectLst/>
          </a:endParaRPr>
        </a:p>
        <a:p>
          <a:r>
            <a:rPr lang="ja-JP" altLang="ja-JP" sz="1100">
              <a:solidFill>
                <a:schemeClr val="dk1"/>
              </a:solidFill>
              <a:effectLst/>
              <a:latin typeface="+mn-lt"/>
              <a:ea typeface="+mn-ea"/>
              <a:cs typeface="+mn-cs"/>
            </a:rPr>
            <a:t>　基準財政需要額算入見込額は、</a:t>
          </a:r>
          <a:r>
            <a:rPr lang="ja-JP" altLang="en-US" sz="1100">
              <a:solidFill>
                <a:schemeClr val="dk1"/>
              </a:solidFill>
              <a:effectLst/>
              <a:latin typeface="+mn-lt"/>
              <a:ea typeface="+mn-ea"/>
              <a:cs typeface="+mn-cs"/>
            </a:rPr>
            <a:t>ほぼ前年度並みで</a:t>
          </a:r>
          <a:r>
            <a:rPr lang="ja-JP" altLang="ja-JP" sz="1100">
              <a:solidFill>
                <a:schemeClr val="dk1"/>
              </a:solidFill>
              <a:effectLst/>
              <a:latin typeface="+mn-lt"/>
              <a:ea typeface="+mn-ea"/>
              <a:cs typeface="+mn-cs"/>
            </a:rPr>
            <a:t>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今後は、一般廃棄物処理施設建設事業</a:t>
          </a:r>
          <a:r>
            <a:rPr lang="ja-JP" altLang="en-US" sz="1100">
              <a:solidFill>
                <a:schemeClr val="dk1"/>
              </a:solidFill>
              <a:effectLst/>
              <a:latin typeface="+mn-lt"/>
              <a:ea typeface="+mn-ea"/>
              <a:cs typeface="+mn-cs"/>
            </a:rPr>
            <a:t>等の</a:t>
          </a:r>
          <a:r>
            <a:rPr lang="ja-JP" altLang="ja-JP" sz="1100">
              <a:solidFill>
                <a:schemeClr val="dk1"/>
              </a:solidFill>
              <a:effectLst/>
              <a:latin typeface="+mn-lt"/>
              <a:ea typeface="+mn-ea"/>
              <a:cs typeface="+mn-cs"/>
            </a:rPr>
            <a:t>元利償還額</a:t>
          </a:r>
          <a:r>
            <a:rPr lang="ja-JP" altLang="en-US" sz="1100">
              <a:solidFill>
                <a:schemeClr val="dk1"/>
              </a:solidFill>
              <a:effectLst/>
              <a:latin typeface="+mn-lt"/>
              <a:ea typeface="+mn-ea"/>
              <a:cs typeface="+mn-cs"/>
            </a:rPr>
            <a:t>や消防庁舎改築等の組合負担金</a:t>
          </a:r>
          <a:r>
            <a:rPr lang="ja-JP" altLang="ja-JP" sz="1100">
              <a:solidFill>
                <a:schemeClr val="dk1"/>
              </a:solidFill>
              <a:effectLst/>
              <a:latin typeface="+mn-lt"/>
              <a:ea typeface="+mn-ea"/>
              <a:cs typeface="+mn-cs"/>
            </a:rPr>
            <a:t>が増加する見込みとなっています。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9597886</v>
      </c>
      <c r="BO4" s="349"/>
      <c r="BP4" s="349"/>
      <c r="BQ4" s="349"/>
      <c r="BR4" s="349"/>
      <c r="BS4" s="349"/>
      <c r="BT4" s="349"/>
      <c r="BU4" s="350"/>
      <c r="BV4" s="348">
        <v>8802602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9346274</v>
      </c>
      <c r="BO5" s="386"/>
      <c r="BP5" s="386"/>
      <c r="BQ5" s="386"/>
      <c r="BR5" s="386"/>
      <c r="BS5" s="386"/>
      <c r="BT5" s="386"/>
      <c r="BU5" s="387"/>
      <c r="BV5" s="385">
        <v>8491468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251612</v>
      </c>
      <c r="BO6" s="386"/>
      <c r="BP6" s="386"/>
      <c r="BQ6" s="386"/>
      <c r="BR6" s="386"/>
      <c r="BS6" s="386"/>
      <c r="BT6" s="386"/>
      <c r="BU6" s="387"/>
      <c r="BV6" s="385">
        <v>311134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92.4</v>
      </c>
      <c r="CU6" s="423"/>
      <c r="CV6" s="423"/>
      <c r="CW6" s="423"/>
      <c r="CX6" s="423"/>
      <c r="CY6" s="423"/>
      <c r="CZ6" s="423"/>
      <c r="DA6" s="424"/>
      <c r="DB6" s="422">
        <v>92.3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50055</v>
      </c>
      <c r="BO7" s="386"/>
      <c r="BP7" s="386"/>
      <c r="BQ7" s="386"/>
      <c r="BR7" s="386"/>
      <c r="BS7" s="386"/>
      <c r="BT7" s="386"/>
      <c r="BU7" s="387"/>
      <c r="BV7" s="385">
        <v>46413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5757489</v>
      </c>
      <c r="CU7" s="386"/>
      <c r="CV7" s="386"/>
      <c r="CW7" s="386"/>
      <c r="CX7" s="386"/>
      <c r="CY7" s="386"/>
      <c r="CZ7" s="386"/>
      <c r="DA7" s="387"/>
      <c r="DB7" s="385">
        <v>5704689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201557</v>
      </c>
      <c r="BO8" s="386"/>
      <c r="BP8" s="386"/>
      <c r="BQ8" s="386"/>
      <c r="BR8" s="386"/>
      <c r="BS8" s="386"/>
      <c r="BT8" s="386"/>
      <c r="BU8" s="387"/>
      <c r="BV8" s="385">
        <v>264721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13045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-63164</v>
      </c>
      <c r="BO9" s="386"/>
      <c r="BP9" s="386"/>
      <c r="BQ9" s="386"/>
      <c r="BR9" s="386"/>
      <c r="BS9" s="386"/>
      <c r="BT9" s="386"/>
      <c r="BU9" s="387"/>
      <c r="BV9" s="385">
        <v>42880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16.2</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13431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1441</v>
      </c>
      <c r="BO10" s="386"/>
      <c r="BP10" s="386"/>
      <c r="BQ10" s="386"/>
      <c r="BR10" s="386"/>
      <c r="BS10" s="386"/>
      <c r="BT10" s="386"/>
      <c r="BU10" s="387"/>
      <c r="BV10" s="385">
        <v>1479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147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12339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12270</v>
      </c>
      <c r="S13" s="467"/>
      <c r="T13" s="467"/>
      <c r="U13" s="467"/>
      <c r="V13" s="468"/>
      <c r="W13" s="401" t="s">
        <v>123</v>
      </c>
      <c r="X13" s="402"/>
      <c r="Y13" s="402"/>
      <c r="Z13" s="402"/>
      <c r="AA13" s="402"/>
      <c r="AB13" s="392"/>
      <c r="AC13" s="436">
        <v>1478</v>
      </c>
      <c r="AD13" s="437"/>
      <c r="AE13" s="437"/>
      <c r="AF13" s="437"/>
      <c r="AG13" s="476"/>
      <c r="AH13" s="436">
        <v>1510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-61723</v>
      </c>
      <c r="BO13" s="386"/>
      <c r="BP13" s="386"/>
      <c r="BQ13" s="386"/>
      <c r="BR13" s="386"/>
      <c r="BS13" s="386"/>
      <c r="BT13" s="386"/>
      <c r="BU13" s="387"/>
      <c r="BV13" s="385">
        <v>44506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14.4</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12476</v>
      </c>
      <c r="S14" s="467"/>
      <c r="T14" s="467"/>
      <c r="U14" s="467"/>
      <c r="V14" s="468"/>
      <c r="W14" s="375"/>
      <c r="X14" s="376"/>
      <c r="Y14" s="376"/>
      <c r="Z14" s="376"/>
      <c r="AA14" s="376"/>
      <c r="AB14" s="365"/>
      <c r="AC14" s="469">
        <v>21.2</v>
      </c>
      <c r="AD14" s="470"/>
      <c r="AE14" s="470"/>
      <c r="AF14" s="470"/>
      <c r="AG14" s="471"/>
      <c r="AH14" s="469">
        <v>20.5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86.5</v>
      </c>
      <c r="CU14" s="481"/>
      <c r="CV14" s="481"/>
      <c r="CW14" s="481"/>
      <c r="CX14" s="481"/>
      <c r="CY14" s="481"/>
      <c r="CZ14" s="481"/>
      <c r="DA14" s="482"/>
      <c r="DB14" s="480">
        <v>94.4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12423</v>
      </c>
      <c r="S15" s="467"/>
      <c r="T15" s="467"/>
      <c r="U15" s="467"/>
      <c r="V15" s="468"/>
      <c r="W15" s="401" t="s">
        <v>130</v>
      </c>
      <c r="X15" s="402"/>
      <c r="Y15" s="402"/>
      <c r="Z15" s="402"/>
      <c r="AA15" s="402"/>
      <c r="AB15" s="392"/>
      <c r="AC15" s="436">
        <v>1340</v>
      </c>
      <c r="AD15" s="437"/>
      <c r="AE15" s="437"/>
      <c r="AF15" s="437"/>
      <c r="AG15" s="476"/>
      <c r="AH15" s="436">
        <v>1493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1702327</v>
      </c>
      <c r="BO15" s="349"/>
      <c r="BP15" s="349"/>
      <c r="BQ15" s="349"/>
      <c r="BR15" s="349"/>
      <c r="BS15" s="349"/>
      <c r="BT15" s="349"/>
      <c r="BU15" s="350"/>
      <c r="BV15" s="348">
        <v>1648303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19.2</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4874217</v>
      </c>
      <c r="BO16" s="386"/>
      <c r="BP16" s="386"/>
      <c r="BQ16" s="386"/>
      <c r="BR16" s="386"/>
      <c r="BS16" s="386"/>
      <c r="BT16" s="386"/>
      <c r="BU16" s="387"/>
      <c r="BV16" s="385">
        <v>4862045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4149</v>
      </c>
      <c r="AD17" s="437"/>
      <c r="AE17" s="437"/>
      <c r="AF17" s="437"/>
      <c r="AG17" s="476"/>
      <c r="AH17" s="436">
        <v>4374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2223860</v>
      </c>
      <c r="BO17" s="386"/>
      <c r="BP17" s="386"/>
      <c r="BQ17" s="386"/>
      <c r="BR17" s="386"/>
      <c r="BS17" s="386"/>
      <c r="BT17" s="386"/>
      <c r="BU17" s="387"/>
      <c r="BV17" s="385">
        <v>2131452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737.01</v>
      </c>
      <c r="M18" s="498"/>
      <c r="N18" s="498"/>
      <c r="O18" s="498"/>
      <c r="P18" s="498"/>
      <c r="Q18" s="498"/>
      <c r="R18" s="499"/>
      <c r="S18" s="499"/>
      <c r="T18" s="499"/>
      <c r="U18" s="499"/>
      <c r="V18" s="500"/>
      <c r="W18" s="403"/>
      <c r="X18" s="404"/>
      <c r="Y18" s="404"/>
      <c r="Z18" s="404"/>
      <c r="AA18" s="404"/>
      <c r="AB18" s="395"/>
      <c r="AC18" s="501">
        <v>59.6</v>
      </c>
      <c r="AD18" s="502"/>
      <c r="AE18" s="502"/>
      <c r="AF18" s="502"/>
      <c r="AG18" s="503"/>
      <c r="AH18" s="501">
        <v>59.3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5055511</v>
      </c>
      <c r="BO18" s="386"/>
      <c r="BP18" s="386"/>
      <c r="BQ18" s="386"/>
      <c r="BR18" s="386"/>
      <c r="BS18" s="386"/>
      <c r="BT18" s="386"/>
      <c r="BU18" s="387"/>
      <c r="BV18" s="385">
        <v>5128360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6946458</v>
      </c>
      <c r="BO19" s="386"/>
      <c r="BP19" s="386"/>
      <c r="BQ19" s="386"/>
      <c r="BR19" s="386"/>
      <c r="BS19" s="386"/>
      <c r="BT19" s="386"/>
      <c r="BU19" s="387"/>
      <c r="BV19" s="385">
        <v>6519102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5759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12383633</v>
      </c>
      <c r="BO23" s="386"/>
      <c r="BP23" s="386"/>
      <c r="BQ23" s="386"/>
      <c r="BR23" s="386"/>
      <c r="BS23" s="386"/>
      <c r="BT23" s="386"/>
      <c r="BU23" s="387"/>
      <c r="BV23" s="385">
        <v>12348415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7700</v>
      </c>
      <c r="R24" s="437"/>
      <c r="S24" s="437"/>
      <c r="T24" s="437"/>
      <c r="U24" s="437"/>
      <c r="V24" s="476"/>
      <c r="W24" s="531"/>
      <c r="X24" s="519"/>
      <c r="Y24" s="520"/>
      <c r="Z24" s="435" t="s">
        <v>154</v>
      </c>
      <c r="AA24" s="415"/>
      <c r="AB24" s="415"/>
      <c r="AC24" s="415"/>
      <c r="AD24" s="415"/>
      <c r="AE24" s="415"/>
      <c r="AF24" s="415"/>
      <c r="AG24" s="416"/>
      <c r="AH24" s="436">
        <v>127</v>
      </c>
      <c r="AI24" s="437"/>
      <c r="AJ24" s="437"/>
      <c r="AK24" s="437"/>
      <c r="AL24" s="476"/>
      <c r="AM24" s="436">
        <v>370459</v>
      </c>
      <c r="AN24" s="437"/>
      <c r="AO24" s="437"/>
      <c r="AP24" s="437"/>
      <c r="AQ24" s="437"/>
      <c r="AR24" s="476"/>
      <c r="AS24" s="436">
        <v>2917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7930363</v>
      </c>
      <c r="BO24" s="386"/>
      <c r="BP24" s="386"/>
      <c r="BQ24" s="386"/>
      <c r="BR24" s="386"/>
      <c r="BS24" s="386"/>
      <c r="BT24" s="386"/>
      <c r="BU24" s="387"/>
      <c r="BV24" s="385">
        <v>7764781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6100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1137027</v>
      </c>
      <c r="BO25" s="349"/>
      <c r="BP25" s="349"/>
      <c r="BQ25" s="349"/>
      <c r="BR25" s="349"/>
      <c r="BS25" s="349"/>
      <c r="BT25" s="349"/>
      <c r="BU25" s="350"/>
      <c r="BV25" s="348">
        <v>1560353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2910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6008</v>
      </c>
      <c r="AN27" s="437"/>
      <c r="AO27" s="437"/>
      <c r="AP27" s="437"/>
      <c r="AQ27" s="437"/>
      <c r="AR27" s="476"/>
      <c r="AS27" s="436">
        <v>3004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2340</v>
      </c>
      <c r="R28" s="437"/>
      <c r="S28" s="437"/>
      <c r="T28" s="437"/>
      <c r="U28" s="437"/>
      <c r="V28" s="476"/>
      <c r="W28" s="531"/>
      <c r="X28" s="519"/>
      <c r="Y28" s="520"/>
      <c r="Z28" s="435" t="s">
        <v>166</v>
      </c>
      <c r="AA28" s="415"/>
      <c r="AB28" s="415"/>
      <c r="AC28" s="415"/>
      <c r="AD28" s="415"/>
      <c r="AE28" s="415"/>
      <c r="AF28" s="415"/>
      <c r="AG28" s="416"/>
      <c r="AH28" s="436">
        <v>28</v>
      </c>
      <c r="AI28" s="437"/>
      <c r="AJ28" s="437"/>
      <c r="AK28" s="437"/>
      <c r="AL28" s="476"/>
      <c r="AM28" s="436">
        <v>87976</v>
      </c>
      <c r="AN28" s="437"/>
      <c r="AO28" s="437"/>
      <c r="AP28" s="437"/>
      <c r="AQ28" s="437"/>
      <c r="AR28" s="476"/>
      <c r="AS28" s="436">
        <v>3142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1492448</v>
      </c>
      <c r="BO28" s="349"/>
      <c r="BP28" s="349"/>
      <c r="BQ28" s="349"/>
      <c r="BR28" s="349"/>
      <c r="BS28" s="349"/>
      <c r="BT28" s="349"/>
      <c r="BU28" s="350"/>
      <c r="BV28" s="348">
        <v>1491007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1900</v>
      </c>
      <c r="R29" s="437"/>
      <c r="S29" s="437"/>
      <c r="T29" s="437"/>
      <c r="U29" s="437"/>
      <c r="V29" s="476"/>
      <c r="W29" s="531"/>
      <c r="X29" s="519"/>
      <c r="Y29" s="520"/>
      <c r="Z29" s="435" t="s">
        <v>170</v>
      </c>
      <c r="AA29" s="415"/>
      <c r="AB29" s="415"/>
      <c r="AC29" s="415"/>
      <c r="AD29" s="415"/>
      <c r="AE29" s="415"/>
      <c r="AF29" s="415"/>
      <c r="AG29" s="416"/>
      <c r="AH29" s="436">
        <v>157</v>
      </c>
      <c r="AI29" s="437"/>
      <c r="AJ29" s="437"/>
      <c r="AK29" s="437"/>
      <c r="AL29" s="476"/>
      <c r="AM29" s="436">
        <v>464443</v>
      </c>
      <c r="AN29" s="437"/>
      <c r="AO29" s="437"/>
      <c r="AP29" s="437"/>
      <c r="AQ29" s="437"/>
      <c r="AR29" s="476"/>
      <c r="AS29" s="436">
        <v>2958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411334</v>
      </c>
      <c r="BO29" s="386"/>
      <c r="BP29" s="386"/>
      <c r="BQ29" s="386"/>
      <c r="BR29" s="386"/>
      <c r="BS29" s="386"/>
      <c r="BT29" s="386"/>
      <c r="BU29" s="387"/>
      <c r="BV29" s="385">
        <v>271271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963736</v>
      </c>
      <c r="BO30" s="553"/>
      <c r="BP30" s="553"/>
      <c r="BQ30" s="553"/>
      <c r="BR30" s="553"/>
      <c r="BS30" s="553"/>
      <c r="BT30" s="553"/>
      <c r="BU30" s="554"/>
      <c r="BV30" s="552">
        <v>974077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斜里郡3町終末処理事業組合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斜里町土地開発公社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国立公園内森林保全事業特別会計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斜里地区消防組合</v>
      </c>
      <c r="BZ35" s="565"/>
      <c r="CA35" s="565"/>
      <c r="CB35" s="565"/>
      <c r="CC35" s="565"/>
      <c r="CD35" s="565"/>
      <c r="CE35" s="565"/>
      <c r="CF35" s="565"/>
      <c r="CG35" s="565"/>
      <c r="CH35" s="565"/>
      <c r="CI35" s="565"/>
      <c r="CJ35" s="565"/>
      <c r="CK35" s="565"/>
      <c r="CL35" s="565"/>
      <c r="CM35" s="565"/>
      <c r="CN35" s="165"/>
      <c r="CO35" s="564">
        <f t="shared" ref="CO35:CO43" si="3">IF(CQ35="","",CO34+1)</f>
        <v>13</v>
      </c>
      <c r="CP35" s="564"/>
      <c r="CQ35" s="565" t="str">
        <f>IF('各会計、関係団体の財政状況及び健全化判断比率'!BS8="","",'各会計、関係団体の財政状況及び健全化判断比率'!BS8)</f>
        <v>知床財団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網走地方教育研修センター組合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11594</v>
      </c>
      <c r="J41" s="83">
        <v>11259</v>
      </c>
      <c r="K41" s="83">
        <v>12562</v>
      </c>
      <c r="L41" s="83">
        <v>12348</v>
      </c>
      <c r="M41" s="84">
        <v>12384</v>
      </c>
    </row>
    <row r="42" spans="2:13" ht="27.75" customHeight="1" x14ac:dyDescent="0.15">
      <c r="B42" s="1169"/>
      <c r="C42" s="1170"/>
      <c r="D42" s="85"/>
      <c r="E42" s="1175" t="s">
        <v>26</v>
      </c>
      <c r="F42" s="1175"/>
      <c r="G42" s="1175"/>
      <c r="H42" s="1176"/>
      <c r="I42" s="86">
        <v>307</v>
      </c>
      <c r="J42" s="87">
        <v>571</v>
      </c>
      <c r="K42" s="87">
        <v>512</v>
      </c>
      <c r="L42" s="87">
        <v>544</v>
      </c>
      <c r="M42" s="88">
        <v>626</v>
      </c>
    </row>
    <row r="43" spans="2:13" ht="27.75" customHeight="1" x14ac:dyDescent="0.15">
      <c r="B43" s="1169"/>
      <c r="C43" s="1170"/>
      <c r="D43" s="85"/>
      <c r="E43" s="1175" t="s">
        <v>27</v>
      </c>
      <c r="F43" s="1175"/>
      <c r="G43" s="1175"/>
      <c r="H43" s="1176"/>
      <c r="I43" s="86">
        <v>3508</v>
      </c>
      <c r="J43" s="87">
        <v>3725</v>
      </c>
      <c r="K43" s="87">
        <v>3560</v>
      </c>
      <c r="L43" s="87">
        <v>3594</v>
      </c>
      <c r="M43" s="88">
        <v>3530</v>
      </c>
    </row>
    <row r="44" spans="2:13" ht="27.75" customHeight="1" x14ac:dyDescent="0.15">
      <c r="B44" s="1169"/>
      <c r="C44" s="1170"/>
      <c r="D44" s="85"/>
      <c r="E44" s="1175" t="s">
        <v>28</v>
      </c>
      <c r="F44" s="1175"/>
      <c r="G44" s="1175"/>
      <c r="H44" s="1176"/>
      <c r="I44" s="86">
        <v>8</v>
      </c>
      <c r="J44" s="87">
        <v>6</v>
      </c>
      <c r="K44" s="87">
        <v>12</v>
      </c>
      <c r="L44" s="87">
        <v>11</v>
      </c>
      <c r="M44" s="88">
        <v>9</v>
      </c>
    </row>
    <row r="45" spans="2:13" ht="27.75" customHeight="1" x14ac:dyDescent="0.15">
      <c r="B45" s="1169"/>
      <c r="C45" s="1170"/>
      <c r="D45" s="85"/>
      <c r="E45" s="1175" t="s">
        <v>29</v>
      </c>
      <c r="F45" s="1175"/>
      <c r="G45" s="1175"/>
      <c r="H45" s="1176"/>
      <c r="I45" s="86">
        <v>1468</v>
      </c>
      <c r="J45" s="87">
        <v>1380</v>
      </c>
      <c r="K45" s="87">
        <v>1282</v>
      </c>
      <c r="L45" s="87">
        <v>1214</v>
      </c>
      <c r="M45" s="88">
        <v>1210</v>
      </c>
    </row>
    <row r="46" spans="2:13" ht="27.75" customHeight="1" x14ac:dyDescent="0.15">
      <c r="B46" s="1169"/>
      <c r="C46" s="1170"/>
      <c r="D46" s="85"/>
      <c r="E46" s="1175" t="s">
        <v>30</v>
      </c>
      <c r="F46" s="1175"/>
      <c r="G46" s="1175"/>
      <c r="H46" s="1176"/>
      <c r="I46" s="86" t="s">
        <v>475</v>
      </c>
      <c r="J46" s="87" t="s">
        <v>475</v>
      </c>
      <c r="K46" s="87" t="s">
        <v>475</v>
      </c>
      <c r="L46" s="87" t="s">
        <v>475</v>
      </c>
      <c r="M46" s="88" t="s">
        <v>475</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2731</v>
      </c>
      <c r="J49" s="87">
        <v>2714</v>
      </c>
      <c r="K49" s="87">
        <v>2553</v>
      </c>
      <c r="L49" s="87">
        <v>2612</v>
      </c>
      <c r="M49" s="88">
        <v>2984</v>
      </c>
    </row>
    <row r="50" spans="2:13" ht="27.75" customHeight="1" x14ac:dyDescent="0.15">
      <c r="B50" s="1169"/>
      <c r="C50" s="1170"/>
      <c r="D50" s="85"/>
      <c r="E50" s="1175" t="s">
        <v>35</v>
      </c>
      <c r="F50" s="1175"/>
      <c r="G50" s="1175"/>
      <c r="H50" s="1176"/>
      <c r="I50" s="86">
        <v>998</v>
      </c>
      <c r="J50" s="87">
        <v>923</v>
      </c>
      <c r="K50" s="87">
        <v>807</v>
      </c>
      <c r="L50" s="87">
        <v>868</v>
      </c>
      <c r="M50" s="88">
        <v>961</v>
      </c>
    </row>
    <row r="51" spans="2:13" ht="27.75" customHeight="1" x14ac:dyDescent="0.15">
      <c r="B51" s="1171"/>
      <c r="C51" s="1172"/>
      <c r="D51" s="85"/>
      <c r="E51" s="1175" t="s">
        <v>36</v>
      </c>
      <c r="F51" s="1175"/>
      <c r="G51" s="1175"/>
      <c r="H51" s="1176"/>
      <c r="I51" s="86">
        <v>8719</v>
      </c>
      <c r="J51" s="87">
        <v>8913</v>
      </c>
      <c r="K51" s="87">
        <v>9534</v>
      </c>
      <c r="L51" s="87">
        <v>9590</v>
      </c>
      <c r="M51" s="88">
        <v>9509</v>
      </c>
    </row>
    <row r="52" spans="2:13" ht="27.75" customHeight="1" thickBot="1" x14ac:dyDescent="0.2">
      <c r="B52" s="1179" t="s">
        <v>37</v>
      </c>
      <c r="C52" s="1180"/>
      <c r="D52" s="90"/>
      <c r="E52" s="1181" t="s">
        <v>38</v>
      </c>
      <c r="F52" s="1181"/>
      <c r="G52" s="1181"/>
      <c r="H52" s="1182"/>
      <c r="I52" s="91">
        <v>4437</v>
      </c>
      <c r="J52" s="92">
        <v>4391</v>
      </c>
      <c r="K52" s="92">
        <v>5034</v>
      </c>
      <c r="L52" s="92">
        <v>4642</v>
      </c>
      <c r="M52" s="93">
        <v>4305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120450</v>
      </c>
      <c r="E3" s="116"/>
      <c r="F3" s="117">
        <v>127151</v>
      </c>
      <c r="G3" s="118"/>
      <c r="H3" s="119"/>
    </row>
    <row r="4" spans="1:8" x14ac:dyDescent="0.15">
      <c r="A4" s="120"/>
      <c r="B4" s="121"/>
      <c r="C4" s="122"/>
      <c r="D4" s="123">
        <v>58963</v>
      </c>
      <c r="E4" s="124"/>
      <c r="F4" s="125">
        <v>72559</v>
      </c>
      <c r="G4" s="126"/>
      <c r="H4" s="127"/>
    </row>
    <row r="5" spans="1:8" x14ac:dyDescent="0.15">
      <c r="A5" s="108" t="s">
        <v>509</v>
      </c>
      <c r="B5" s="113"/>
      <c r="C5" s="114"/>
      <c r="D5" s="115">
        <v>163560</v>
      </c>
      <c r="E5" s="116"/>
      <c r="F5" s="117">
        <v>147869</v>
      </c>
      <c r="G5" s="118"/>
      <c r="H5" s="119"/>
    </row>
    <row r="6" spans="1:8" x14ac:dyDescent="0.15">
      <c r="A6" s="120"/>
      <c r="B6" s="121"/>
      <c r="C6" s="122"/>
      <c r="D6" s="123">
        <v>53604</v>
      </c>
      <c r="E6" s="124"/>
      <c r="F6" s="125">
        <v>63271</v>
      </c>
      <c r="G6" s="126"/>
      <c r="H6" s="127"/>
    </row>
    <row r="7" spans="1:8" x14ac:dyDescent="0.15">
      <c r="A7" s="108" t="s">
        <v>510</v>
      </c>
      <c r="B7" s="113"/>
      <c r="C7" s="114"/>
      <c r="D7" s="115">
        <v>329822</v>
      </c>
      <c r="E7" s="116"/>
      <c r="F7" s="117">
        <v>117242</v>
      </c>
      <c r="G7" s="118"/>
      <c r="H7" s="119"/>
    </row>
    <row r="8" spans="1:8" x14ac:dyDescent="0.15">
      <c r="A8" s="120"/>
      <c r="B8" s="121"/>
      <c r="C8" s="122"/>
      <c r="D8" s="123">
        <v>107963</v>
      </c>
      <c r="E8" s="124"/>
      <c r="F8" s="125">
        <v>59388</v>
      </c>
      <c r="G8" s="126"/>
      <c r="H8" s="127"/>
    </row>
    <row r="9" spans="1:8" x14ac:dyDescent="0.15">
      <c r="A9" s="108" t="s">
        <v>511</v>
      </c>
      <c r="B9" s="113"/>
      <c r="C9" s="114"/>
      <c r="D9" s="115">
        <v>131733</v>
      </c>
      <c r="E9" s="116"/>
      <c r="F9" s="117">
        <v>114097</v>
      </c>
      <c r="G9" s="118"/>
      <c r="H9" s="119"/>
    </row>
    <row r="10" spans="1:8" x14ac:dyDescent="0.15">
      <c r="A10" s="120"/>
      <c r="B10" s="121"/>
      <c r="C10" s="122"/>
      <c r="D10" s="123">
        <v>48085</v>
      </c>
      <c r="E10" s="124"/>
      <c r="F10" s="125">
        <v>61630</v>
      </c>
      <c r="G10" s="126"/>
      <c r="H10" s="127"/>
    </row>
    <row r="11" spans="1:8" x14ac:dyDescent="0.15">
      <c r="A11" s="108" t="s">
        <v>512</v>
      </c>
      <c r="B11" s="113"/>
      <c r="C11" s="114"/>
      <c r="D11" s="115">
        <v>188301</v>
      </c>
      <c r="E11" s="116"/>
      <c r="F11" s="117">
        <v>136577</v>
      </c>
      <c r="G11" s="118"/>
      <c r="H11" s="119"/>
    </row>
    <row r="12" spans="1:8" x14ac:dyDescent="0.15">
      <c r="A12" s="120"/>
      <c r="B12" s="121"/>
      <c r="C12" s="128"/>
      <c r="D12" s="123">
        <v>76291</v>
      </c>
      <c r="E12" s="124"/>
      <c r="F12" s="125">
        <v>59645</v>
      </c>
      <c r="G12" s="126"/>
      <c r="H12" s="127"/>
    </row>
    <row r="13" spans="1:8" x14ac:dyDescent="0.15">
      <c r="A13" s="108"/>
      <c r="B13" s="113"/>
      <c r="C13" s="129"/>
      <c r="D13" s="130">
        <v>186773</v>
      </c>
      <c r="E13" s="131"/>
      <c r="F13" s="132">
        <v>128587</v>
      </c>
      <c r="G13" s="133"/>
      <c r="H13" s="119"/>
    </row>
    <row r="14" spans="1:8" x14ac:dyDescent="0.15">
      <c r="A14" s="120"/>
      <c r="B14" s="121"/>
      <c r="C14" s="122"/>
      <c r="D14" s="123">
        <v>68981</v>
      </c>
      <c r="E14" s="124"/>
      <c r="F14" s="125">
        <v>63299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4.07</v>
      </c>
      <c r="C19" s="134">
        <f>ROUND(VALUE(SUBSTITUTE(実質収支比率等に係る経年分析!G$48,"▲","-")),2)</f>
        <v>4.53</v>
      </c>
      <c r="D19" s="134">
        <f>ROUND(VALUE(SUBSTITUTE(実質収支比率等に係る経年分析!H$48,"▲","-")),2)</f>
        <v>3.9</v>
      </c>
      <c r="E19" s="134">
        <f>ROUND(VALUE(SUBSTITUTE(実質収支比率等に係る経年分析!I$48,"▲","-")),2)</f>
        <v>4.6399999999999997</v>
      </c>
      <c r="F19" s="134">
        <f>ROUND(VALUE(SUBSTITUTE(実質収支比率等に係る経年分析!J$48,"▲","-")),2)</f>
        <v>3.5</v>
      </c>
    </row>
    <row r="20" spans="1:11" x14ac:dyDescent="0.15">
      <c r="A20" s="134" t="s">
        <v>43</v>
      </c>
      <c r="B20" s="134">
        <f>ROUND(VALUE(SUBSTITUTE(実質収支比率等に係る経年分析!F$47,"▲","-")),2)</f>
        <v>26.69</v>
      </c>
      <c r="C20" s="134">
        <f>ROUND(VALUE(SUBSTITUTE(実質収支比率等に係る経年分析!G$47,"▲","-")),2)</f>
        <v>26.2</v>
      </c>
      <c r="D20" s="134">
        <f>ROUND(VALUE(SUBSTITUTE(実質収支比率等に係る経年分析!H$47,"▲","-")),2)</f>
        <v>26.21</v>
      </c>
      <c r="E20" s="134">
        <f>ROUND(VALUE(SUBSTITUTE(実質収支比率等に係る経年分析!I$47,"▲","-")),2)</f>
        <v>26.14</v>
      </c>
      <c r="F20" s="134">
        <f>ROUND(VALUE(SUBSTITUTE(実質収支比率等に係る経年分析!J$47,"▲","-")),2)</f>
        <v>25.92</v>
      </c>
    </row>
    <row r="21" spans="1:11" x14ac:dyDescent="0.15">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1.38</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-1.07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国立公園内森林保全事業特別会計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4.6399999999999997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885</v>
      </c>
      <c r="E42" s="136"/>
      <c r="F42" s="136"/>
      <c r="G42" s="136">
        <f>'実質公債費比率（分子）の構造'!L$52</f>
        <v>895</v>
      </c>
      <c r="H42" s="136"/>
      <c r="I42" s="136"/>
      <c r="J42" s="136">
        <f>'実質公債費比率（分子）の構造'!M$52</f>
        <v>929</v>
      </c>
      <c r="K42" s="136"/>
      <c r="L42" s="136"/>
      <c r="M42" s="136">
        <f>'実質公債費比率（分子）の構造'!N$52</f>
        <v>943</v>
      </c>
      <c r="N42" s="136"/>
      <c r="O42" s="136"/>
      <c r="P42" s="136">
        <f>'実質公債費比率（分子）の構造'!O$52</f>
        <v>931</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5</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77</v>
      </c>
      <c r="C44" s="136"/>
      <c r="D44" s="136"/>
      <c r="E44" s="136">
        <f>'実質公債費比率（分子）の構造'!L$50</f>
        <v>95</v>
      </c>
      <c r="F44" s="136"/>
      <c r="G44" s="136"/>
      <c r="H44" s="136">
        <f>'実質公債費比率（分子）の構造'!M$50</f>
        <v>91</v>
      </c>
      <c r="I44" s="136"/>
      <c r="J44" s="136"/>
      <c r="K44" s="136">
        <f>'実質公債費比率（分子）の構造'!N$50</f>
        <v>75</v>
      </c>
      <c r="L44" s="136"/>
      <c r="M44" s="136"/>
      <c r="N44" s="136">
        <f>'実質公債費比率（分子）の構造'!O$50</f>
        <v>81</v>
      </c>
      <c r="O44" s="136"/>
      <c r="P44" s="136"/>
    </row>
    <row r="45" spans="1:16" x14ac:dyDescent="0.15">
      <c r="A45" s="136" t="s">
        <v>54</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1</v>
      </c>
      <c r="L45" s="136"/>
      <c r="M45" s="136"/>
      <c r="N45" s="136">
        <f>'実質公債費比率（分子）の構造'!O$49</f>
        <v>2</v>
      </c>
      <c r="O45" s="136"/>
      <c r="P45" s="136"/>
    </row>
    <row r="46" spans="1:16" x14ac:dyDescent="0.15">
      <c r="A46" s="136" t="s">
        <v>55</v>
      </c>
      <c r="B46" s="136">
        <f>'実質公債費比率（分子）の構造'!K$48</f>
        <v>279</v>
      </c>
      <c r="C46" s="136"/>
      <c r="D46" s="136"/>
      <c r="E46" s="136">
        <f>'実質公債費比率（分子）の構造'!L$48</f>
        <v>279</v>
      </c>
      <c r="F46" s="136"/>
      <c r="G46" s="136"/>
      <c r="H46" s="136">
        <f>'実質公債費比率（分子）の構造'!M$48</f>
        <v>269</v>
      </c>
      <c r="I46" s="136"/>
      <c r="J46" s="136"/>
      <c r="K46" s="136">
        <f>'実質公債費比率（分子）の構造'!N$48</f>
        <v>274</v>
      </c>
      <c r="L46" s="136"/>
      <c r="M46" s="136"/>
      <c r="N46" s="136">
        <f>'実質公債費比率（分子）の構造'!O$48</f>
        <v>283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1291</v>
      </c>
      <c r="C49" s="136"/>
      <c r="D49" s="136"/>
      <c r="E49" s="136">
        <f>'実質公債費比率（分子）の構造'!L$45</f>
        <v>1301</v>
      </c>
      <c r="F49" s="136"/>
      <c r="G49" s="136"/>
      <c r="H49" s="136">
        <f>'実質公債費比率（分子）の構造'!M$45</f>
        <v>1325</v>
      </c>
      <c r="I49" s="136"/>
      <c r="J49" s="136"/>
      <c r="K49" s="136">
        <f>'実質公債費比率（分子）の構造'!N$45</f>
        <v>1305</v>
      </c>
      <c r="L49" s="136"/>
      <c r="M49" s="136"/>
      <c r="N49" s="136">
        <f>'実質公債費比率（分子）の構造'!O$45</f>
        <v>1224</v>
      </c>
      <c r="O49" s="136"/>
      <c r="P49" s="136"/>
    </row>
    <row r="50" spans="1:16" x14ac:dyDescent="0.15">
      <c r="A50" s="136" t="s">
        <v>59</v>
      </c>
      <c r="B50" s="136" t="e">
        <f>NA()</f>
        <v>#N/A</v>
      </c>
      <c r="C50" s="136">
        <f>IF(ISNUMBER('実質公債費比率（分子）の構造'!K$53),'実質公債費比率（分子）の構造'!K$53,NA())</f>
        <v>765</v>
      </c>
      <c r="D50" s="136" t="e">
        <f>NA()</f>
        <v>#N/A</v>
      </c>
      <c r="E50" s="136" t="e">
        <f>NA()</f>
        <v>#N/A</v>
      </c>
      <c r="F50" s="136">
        <f>IF(ISNUMBER('実質公債費比率（分子）の構造'!L$53),'実質公債費比率（分子）の構造'!L$53,NA())</f>
        <v>782</v>
      </c>
      <c r="G50" s="136" t="e">
        <f>NA()</f>
        <v>#N/A</v>
      </c>
      <c r="H50" s="136" t="e">
        <f>NA()</f>
        <v>#N/A</v>
      </c>
      <c r="I50" s="136">
        <f>IF(ISNUMBER('実質公債費比率（分子）の構造'!M$53),'実質公債費比率（分子）の構造'!M$53,NA())</f>
        <v>763</v>
      </c>
      <c r="J50" s="136" t="e">
        <f>NA()</f>
        <v>#N/A</v>
      </c>
      <c r="K50" s="136" t="e">
        <f>NA()</f>
        <v>#N/A</v>
      </c>
      <c r="L50" s="136">
        <f>IF(ISNUMBER('実質公債費比率（分子）の構造'!N$53),'実質公債費比率（分子）の構造'!N$53,NA())</f>
        <v>713</v>
      </c>
      <c r="M50" s="136" t="e">
        <f>NA()</f>
        <v>#N/A</v>
      </c>
      <c r="N50" s="136" t="e">
        <f>NA()</f>
        <v>#N/A</v>
      </c>
      <c r="O50" s="136">
        <f>IF(ISNUMBER('実質公債費比率（分子）の構造'!O$53),'実質公債費比率（分子）の構造'!O$53,NA())</f>
        <v>660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8719</v>
      </c>
      <c r="E56" s="135"/>
      <c r="F56" s="135"/>
      <c r="G56" s="135">
        <f>'将来負担比率（分子）の構造'!J$51</f>
        <v>8913</v>
      </c>
      <c r="H56" s="135"/>
      <c r="I56" s="135"/>
      <c r="J56" s="135">
        <f>'将来負担比率（分子）の構造'!K$51</f>
        <v>9534</v>
      </c>
      <c r="K56" s="135"/>
      <c r="L56" s="135"/>
      <c r="M56" s="135">
        <f>'将来負担比率（分子）の構造'!L$51</f>
        <v>9590</v>
      </c>
      <c r="N56" s="135"/>
      <c r="O56" s="135"/>
      <c r="P56" s="135">
        <f>'将来負担比率（分子）の構造'!M$51</f>
        <v>9509</v>
      </c>
    </row>
    <row r="57" spans="1:16" x14ac:dyDescent="0.15">
      <c r="A57" s="135" t="s">
        <v>35</v>
      </c>
      <c r="B57" s="135"/>
      <c r="C57" s="135"/>
      <c r="D57" s="135">
        <f>'将来負担比率（分子）の構造'!I$50</f>
        <v>998</v>
      </c>
      <c r="E57" s="135"/>
      <c r="F57" s="135"/>
      <c r="G57" s="135">
        <f>'将来負担比率（分子）の構造'!J$50</f>
        <v>923</v>
      </c>
      <c r="H57" s="135"/>
      <c r="I57" s="135"/>
      <c r="J57" s="135">
        <f>'将来負担比率（分子）の構造'!K$50</f>
        <v>807</v>
      </c>
      <c r="K57" s="135"/>
      <c r="L57" s="135"/>
      <c r="M57" s="135">
        <f>'将来負担比率（分子）の構造'!L$50</f>
        <v>868</v>
      </c>
      <c r="N57" s="135"/>
      <c r="O57" s="135"/>
      <c r="P57" s="135">
        <f>'将来負担比率（分子）の構造'!M$50</f>
        <v>961</v>
      </c>
    </row>
    <row r="58" spans="1:16" x14ac:dyDescent="0.15">
      <c r="A58" s="135" t="s">
        <v>34</v>
      </c>
      <c r="B58" s="135"/>
      <c r="C58" s="135"/>
      <c r="D58" s="135">
        <f>'将来負担比率（分子）の構造'!I$49</f>
        <v>2731</v>
      </c>
      <c r="E58" s="135"/>
      <c r="F58" s="135"/>
      <c r="G58" s="135">
        <f>'将来負担比率（分子）の構造'!J$49</f>
        <v>2714</v>
      </c>
      <c r="H58" s="135"/>
      <c r="I58" s="135"/>
      <c r="J58" s="135">
        <f>'将来負担比率（分子）の構造'!K$49</f>
        <v>2553</v>
      </c>
      <c r="K58" s="135"/>
      <c r="L58" s="135"/>
      <c r="M58" s="135">
        <f>'将来負担比率（分子）の構造'!L$49</f>
        <v>2612</v>
      </c>
      <c r="N58" s="135"/>
      <c r="O58" s="135"/>
      <c r="P58" s="135">
        <f>'将来負担比率（分子）の構造'!M$49</f>
        <v>2984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1468</v>
      </c>
      <c r="C62" s="135"/>
      <c r="D62" s="135"/>
      <c r="E62" s="135">
        <f>'将来負担比率（分子）の構造'!J$45</f>
        <v>1380</v>
      </c>
      <c r="F62" s="135"/>
      <c r="G62" s="135"/>
      <c r="H62" s="135">
        <f>'将来負担比率（分子）の構造'!K$45</f>
        <v>1282</v>
      </c>
      <c r="I62" s="135"/>
      <c r="J62" s="135"/>
      <c r="K62" s="135">
        <f>'将来負担比率（分子）の構造'!L$45</f>
        <v>1214</v>
      </c>
      <c r="L62" s="135"/>
      <c r="M62" s="135"/>
      <c r="N62" s="135">
        <f>'将来負担比率（分子）の構造'!M$45</f>
        <v>1210</v>
      </c>
      <c r="O62" s="135"/>
      <c r="P62" s="135"/>
    </row>
    <row r="63" spans="1:16" x14ac:dyDescent="0.15">
      <c r="A63" s="135" t="s">
        <v>28</v>
      </c>
      <c r="B63" s="135">
        <f>'将来負担比率（分子）の構造'!I$44</f>
        <v>8</v>
      </c>
      <c r="C63" s="135"/>
      <c r="D63" s="135"/>
      <c r="E63" s="135">
        <f>'将来負担比率（分子）の構造'!J$44</f>
        <v>6</v>
      </c>
      <c r="F63" s="135"/>
      <c r="G63" s="135"/>
      <c r="H63" s="135">
        <f>'将来負担比率（分子）の構造'!K$44</f>
        <v>12</v>
      </c>
      <c r="I63" s="135"/>
      <c r="J63" s="135"/>
      <c r="K63" s="135">
        <f>'将来負担比率（分子）の構造'!L$44</f>
        <v>11</v>
      </c>
      <c r="L63" s="135"/>
      <c r="M63" s="135"/>
      <c r="N63" s="135">
        <f>'将来負担比率（分子）の構造'!M$44</f>
        <v>9</v>
      </c>
      <c r="O63" s="135"/>
      <c r="P63" s="135"/>
    </row>
    <row r="64" spans="1:16" x14ac:dyDescent="0.15">
      <c r="A64" s="135" t="s">
        <v>27</v>
      </c>
      <c r="B64" s="135">
        <f>'将来負担比率（分子）の構造'!I$43</f>
        <v>3508</v>
      </c>
      <c r="C64" s="135"/>
      <c r="D64" s="135"/>
      <c r="E64" s="135">
        <f>'将来負担比率（分子）の構造'!J$43</f>
        <v>3725</v>
      </c>
      <c r="F64" s="135"/>
      <c r="G64" s="135"/>
      <c r="H64" s="135">
        <f>'将来負担比率（分子）の構造'!K$43</f>
        <v>3560</v>
      </c>
      <c r="I64" s="135"/>
      <c r="J64" s="135"/>
      <c r="K64" s="135">
        <f>'将来負担比率（分子）の構造'!L$43</f>
        <v>3594</v>
      </c>
      <c r="L64" s="135"/>
      <c r="M64" s="135"/>
      <c r="N64" s="135">
        <f>'将来負担比率（分子）の構造'!M$43</f>
        <v>3530</v>
      </c>
      <c r="O64" s="135"/>
      <c r="P64" s="135"/>
    </row>
    <row r="65" spans="1:16" x14ac:dyDescent="0.15">
      <c r="A65" s="135" t="s">
        <v>26</v>
      </c>
      <c r="B65" s="135">
        <f>'将来負担比率（分子）の構造'!I$42</f>
        <v>307</v>
      </c>
      <c r="C65" s="135"/>
      <c r="D65" s="135"/>
      <c r="E65" s="135">
        <f>'将来負担比率（分子）の構造'!J$42</f>
        <v>571</v>
      </c>
      <c r="F65" s="135"/>
      <c r="G65" s="135"/>
      <c r="H65" s="135">
        <f>'将来負担比率（分子）の構造'!K$42</f>
        <v>512</v>
      </c>
      <c r="I65" s="135"/>
      <c r="J65" s="135"/>
      <c r="K65" s="135">
        <f>'将来負担比率（分子）の構造'!L$42</f>
        <v>544</v>
      </c>
      <c r="L65" s="135"/>
      <c r="M65" s="135"/>
      <c r="N65" s="135">
        <f>'将来負担比率（分子）の構造'!M$42</f>
        <v>626</v>
      </c>
      <c r="O65" s="135"/>
      <c r="P65" s="135"/>
    </row>
    <row r="66" spans="1:16" x14ac:dyDescent="0.15">
      <c r="A66" s="135" t="s">
        <v>25</v>
      </c>
      <c r="B66" s="135">
        <f>'将来負担比率（分子）の構造'!I$41</f>
        <v>11594</v>
      </c>
      <c r="C66" s="135"/>
      <c r="D66" s="135"/>
      <c r="E66" s="135">
        <f>'将来負担比率（分子）の構造'!J$41</f>
        <v>11259</v>
      </c>
      <c r="F66" s="135"/>
      <c r="G66" s="135"/>
      <c r="H66" s="135">
        <f>'将来負担比率（分子）の構造'!K$41</f>
        <v>12562</v>
      </c>
      <c r="I66" s="135"/>
      <c r="J66" s="135"/>
      <c r="K66" s="135">
        <f>'将来負担比率（分子）の構造'!L$41</f>
        <v>12348</v>
      </c>
      <c r="L66" s="135"/>
      <c r="M66" s="135"/>
      <c r="N66" s="135">
        <f>'将来負担比率（分子）の構造'!M$41</f>
        <v>12384</v>
      </c>
      <c r="O66" s="135"/>
      <c r="P66" s="135"/>
    </row>
    <row r="67" spans="1:16" x14ac:dyDescent="0.15">
      <c r="A67" s="135" t="s">
        <v>63</v>
      </c>
      <c r="B67" s="135" t="e">
        <f>NA()</f>
        <v>#N/A</v>
      </c>
      <c r="C67" s="135">
        <f>IF(ISNUMBER('将来負担比率（分子）の構造'!I$52), IF('将来負担比率（分子）の構造'!I$52 &lt; 0, 0, '将来負担比率（分子）の構造'!I$52), NA())</f>
        <v>4437</v>
      </c>
      <c r="D67" s="135" t="e">
        <f>NA()</f>
        <v>#N/A</v>
      </c>
      <c r="E67" s="135" t="e">
        <f>NA()</f>
        <v>#N/A</v>
      </c>
      <c r="F67" s="135">
        <f>IF(ISNUMBER('将来負担比率（分子）の構造'!J$52), IF('将来負担比率（分子）の構造'!J$52 &lt; 0, 0, '将来負担比率（分子）の構造'!J$52), NA())</f>
        <v>4391</v>
      </c>
      <c r="G67" s="135" t="e">
        <f>NA()</f>
        <v>#N/A</v>
      </c>
      <c r="H67" s="135" t="e">
        <f>NA()</f>
        <v>#N/A</v>
      </c>
      <c r="I67" s="135">
        <f>IF(ISNUMBER('将来負担比率（分子）の構造'!K$52), IF('将来負担比率（分子）の構造'!K$52 &lt; 0, 0, '将来負担比率（分子）の構造'!K$52), NA())</f>
        <v>5034</v>
      </c>
      <c r="J67" s="135" t="e">
        <f>NA()</f>
        <v>#N/A</v>
      </c>
      <c r="K67" s="135" t="e">
        <f>NA()</f>
        <v>#N/A</v>
      </c>
      <c r="L67" s="135">
        <f>IF(ISNUMBER('将来負担比率（分子）の構造'!L$52), IF('将来負担比率（分子）の構造'!L$52 &lt; 0, 0, '将来負担比率（分子）の構造'!L$52), NA())</f>
        <v>4642</v>
      </c>
      <c r="M67" s="135" t="e">
        <f>NA()</f>
        <v>#N/A</v>
      </c>
      <c r="N67" s="135" t="e">
        <f>NA()</f>
        <v>#N/A</v>
      </c>
      <c r="O67" s="135">
        <f>IF(ISNUMBER('将来負担比率（分子）の構造'!M$52), IF('将来負担比率（分子）の構造'!M$52 &lt; 0, 0, '将来負担比率（分子）の構造'!M$52), NA())</f>
        <v>4305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1995027</v>
      </c>
      <c r="S5" s="581"/>
      <c r="T5" s="581"/>
      <c r="U5" s="581"/>
      <c r="V5" s="581"/>
      <c r="W5" s="581"/>
      <c r="X5" s="581"/>
      <c r="Y5" s="582"/>
      <c r="Z5" s="583">
        <v>20.8</v>
      </c>
      <c r="AA5" s="583"/>
      <c r="AB5" s="583"/>
      <c r="AC5" s="583"/>
      <c r="AD5" s="584">
        <v>1938638</v>
      </c>
      <c r="AE5" s="584"/>
      <c r="AF5" s="584"/>
      <c r="AG5" s="584"/>
      <c r="AH5" s="584"/>
      <c r="AI5" s="584"/>
      <c r="AJ5" s="584"/>
      <c r="AK5" s="584"/>
      <c r="AL5" s="585">
        <v>35.4</v>
      </c>
      <c r="AM5" s="586"/>
      <c r="AN5" s="586"/>
      <c r="AO5" s="587"/>
      <c r="AP5" s="577" t="s">
        <v>208</v>
      </c>
      <c r="AQ5" s="578"/>
      <c r="AR5" s="578"/>
      <c r="AS5" s="578"/>
      <c r="AT5" s="578"/>
      <c r="AU5" s="578"/>
      <c r="AV5" s="578"/>
      <c r="AW5" s="578"/>
      <c r="AX5" s="578"/>
      <c r="AY5" s="578"/>
      <c r="AZ5" s="578"/>
      <c r="BA5" s="578"/>
      <c r="BB5" s="578"/>
      <c r="BC5" s="578"/>
      <c r="BD5" s="578"/>
      <c r="BE5" s="578"/>
      <c r="BF5" s="579"/>
      <c r="BG5" s="591">
        <v>1877201</v>
      </c>
      <c r="BH5" s="592"/>
      <c r="BI5" s="592"/>
      <c r="BJ5" s="592"/>
      <c r="BK5" s="592"/>
      <c r="BL5" s="592"/>
      <c r="BM5" s="592"/>
      <c r="BN5" s="593"/>
      <c r="BO5" s="594">
        <v>94.1</v>
      </c>
      <c r="BP5" s="594"/>
      <c r="BQ5" s="594"/>
      <c r="BR5" s="594"/>
      <c r="BS5" s="595">
        <v>23884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146908</v>
      </c>
      <c r="S6" s="592"/>
      <c r="T6" s="592"/>
      <c r="U6" s="592"/>
      <c r="V6" s="592"/>
      <c r="W6" s="592"/>
      <c r="X6" s="592"/>
      <c r="Y6" s="593"/>
      <c r="Z6" s="594">
        <v>1.5</v>
      </c>
      <c r="AA6" s="594"/>
      <c r="AB6" s="594"/>
      <c r="AC6" s="594"/>
      <c r="AD6" s="595">
        <v>146908</v>
      </c>
      <c r="AE6" s="595"/>
      <c r="AF6" s="595"/>
      <c r="AG6" s="595"/>
      <c r="AH6" s="595"/>
      <c r="AI6" s="595"/>
      <c r="AJ6" s="595"/>
      <c r="AK6" s="595"/>
      <c r="AL6" s="596">
        <v>2.7</v>
      </c>
      <c r="AM6" s="597"/>
      <c r="AN6" s="597"/>
      <c r="AO6" s="598"/>
      <c r="AP6" s="588" t="s">
        <v>213</v>
      </c>
      <c r="AQ6" s="589"/>
      <c r="AR6" s="589"/>
      <c r="AS6" s="589"/>
      <c r="AT6" s="589"/>
      <c r="AU6" s="589"/>
      <c r="AV6" s="589"/>
      <c r="AW6" s="589"/>
      <c r="AX6" s="589"/>
      <c r="AY6" s="589"/>
      <c r="AZ6" s="589"/>
      <c r="BA6" s="589"/>
      <c r="BB6" s="589"/>
      <c r="BC6" s="589"/>
      <c r="BD6" s="589"/>
      <c r="BE6" s="589"/>
      <c r="BF6" s="590"/>
      <c r="BG6" s="591">
        <v>1877201</v>
      </c>
      <c r="BH6" s="592"/>
      <c r="BI6" s="592"/>
      <c r="BJ6" s="592"/>
      <c r="BK6" s="592"/>
      <c r="BL6" s="592"/>
      <c r="BM6" s="592"/>
      <c r="BN6" s="593"/>
      <c r="BO6" s="594">
        <v>94.1</v>
      </c>
      <c r="BP6" s="594"/>
      <c r="BQ6" s="594"/>
      <c r="BR6" s="594"/>
      <c r="BS6" s="595">
        <v>23884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92751</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89924</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5270</v>
      </c>
      <c r="S7" s="592"/>
      <c r="T7" s="592"/>
      <c r="U7" s="592"/>
      <c r="V7" s="592"/>
      <c r="W7" s="592"/>
      <c r="X7" s="592"/>
      <c r="Y7" s="593"/>
      <c r="Z7" s="594">
        <v>0.1</v>
      </c>
      <c r="AA7" s="594"/>
      <c r="AB7" s="594"/>
      <c r="AC7" s="594"/>
      <c r="AD7" s="595">
        <v>5270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959335</v>
      </c>
      <c r="BH7" s="592"/>
      <c r="BI7" s="592"/>
      <c r="BJ7" s="592"/>
      <c r="BK7" s="592"/>
      <c r="BL7" s="592"/>
      <c r="BM7" s="592"/>
      <c r="BN7" s="593"/>
      <c r="BO7" s="594">
        <v>48.1</v>
      </c>
      <c r="BP7" s="594"/>
      <c r="BQ7" s="594"/>
      <c r="BR7" s="594"/>
      <c r="BS7" s="595">
        <v>23884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1226475</v>
      </c>
      <c r="CS7" s="592"/>
      <c r="CT7" s="592"/>
      <c r="CU7" s="592"/>
      <c r="CV7" s="592"/>
      <c r="CW7" s="592"/>
      <c r="CX7" s="592"/>
      <c r="CY7" s="593"/>
      <c r="CZ7" s="594">
        <v>13.1</v>
      </c>
      <c r="DA7" s="594"/>
      <c r="DB7" s="594"/>
      <c r="DC7" s="594"/>
      <c r="DD7" s="600">
        <v>410066</v>
      </c>
      <c r="DE7" s="592"/>
      <c r="DF7" s="592"/>
      <c r="DG7" s="592"/>
      <c r="DH7" s="592"/>
      <c r="DI7" s="592"/>
      <c r="DJ7" s="592"/>
      <c r="DK7" s="592"/>
      <c r="DL7" s="592"/>
      <c r="DM7" s="592"/>
      <c r="DN7" s="592"/>
      <c r="DO7" s="592"/>
      <c r="DP7" s="593"/>
      <c r="DQ7" s="600">
        <v>1102555</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4629</v>
      </c>
      <c r="S8" s="592"/>
      <c r="T8" s="592"/>
      <c r="U8" s="592"/>
      <c r="V8" s="592"/>
      <c r="W8" s="592"/>
      <c r="X8" s="592"/>
      <c r="Y8" s="593"/>
      <c r="Z8" s="594">
        <v>0</v>
      </c>
      <c r="AA8" s="594"/>
      <c r="AB8" s="594"/>
      <c r="AC8" s="594"/>
      <c r="AD8" s="595">
        <v>4629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18248</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1672514</v>
      </c>
      <c r="CS8" s="592"/>
      <c r="CT8" s="592"/>
      <c r="CU8" s="592"/>
      <c r="CV8" s="592"/>
      <c r="CW8" s="592"/>
      <c r="CX8" s="592"/>
      <c r="CY8" s="593"/>
      <c r="CZ8" s="594">
        <v>17.899999999999999</v>
      </c>
      <c r="DA8" s="594"/>
      <c r="DB8" s="594"/>
      <c r="DC8" s="594"/>
      <c r="DD8" s="600">
        <v>130191</v>
      </c>
      <c r="DE8" s="592"/>
      <c r="DF8" s="592"/>
      <c r="DG8" s="592"/>
      <c r="DH8" s="592"/>
      <c r="DI8" s="592"/>
      <c r="DJ8" s="592"/>
      <c r="DK8" s="592"/>
      <c r="DL8" s="592"/>
      <c r="DM8" s="592"/>
      <c r="DN8" s="592"/>
      <c r="DO8" s="592"/>
      <c r="DP8" s="593"/>
      <c r="DQ8" s="600">
        <v>965819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6337</v>
      </c>
      <c r="S9" s="592"/>
      <c r="T9" s="592"/>
      <c r="U9" s="592"/>
      <c r="V9" s="592"/>
      <c r="W9" s="592"/>
      <c r="X9" s="592"/>
      <c r="Y9" s="593"/>
      <c r="Z9" s="594">
        <v>0.1</v>
      </c>
      <c r="AA9" s="594"/>
      <c r="AB9" s="594"/>
      <c r="AC9" s="594"/>
      <c r="AD9" s="595">
        <v>6337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796336</v>
      </c>
      <c r="BH9" s="592"/>
      <c r="BI9" s="592"/>
      <c r="BJ9" s="592"/>
      <c r="BK9" s="592"/>
      <c r="BL9" s="592"/>
      <c r="BM9" s="592"/>
      <c r="BN9" s="593"/>
      <c r="BO9" s="594">
        <v>39.9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1101657</v>
      </c>
      <c r="CS9" s="592"/>
      <c r="CT9" s="592"/>
      <c r="CU9" s="592"/>
      <c r="CV9" s="592"/>
      <c r="CW9" s="592"/>
      <c r="CX9" s="592"/>
      <c r="CY9" s="593"/>
      <c r="CZ9" s="594">
        <v>11.8</v>
      </c>
      <c r="DA9" s="594"/>
      <c r="DB9" s="594"/>
      <c r="DC9" s="594"/>
      <c r="DD9" s="600">
        <v>63562</v>
      </c>
      <c r="DE9" s="592"/>
      <c r="DF9" s="592"/>
      <c r="DG9" s="592"/>
      <c r="DH9" s="592"/>
      <c r="DI9" s="592"/>
      <c r="DJ9" s="592"/>
      <c r="DK9" s="592"/>
      <c r="DL9" s="592"/>
      <c r="DM9" s="592"/>
      <c r="DN9" s="592"/>
      <c r="DO9" s="592"/>
      <c r="DP9" s="593"/>
      <c r="DQ9" s="600">
        <v>1034797</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140223</v>
      </c>
      <c r="S10" s="592"/>
      <c r="T10" s="592"/>
      <c r="U10" s="592"/>
      <c r="V10" s="592"/>
      <c r="W10" s="592"/>
      <c r="X10" s="592"/>
      <c r="Y10" s="593"/>
      <c r="Z10" s="594">
        <v>1.5</v>
      </c>
      <c r="AA10" s="594"/>
      <c r="AB10" s="594"/>
      <c r="AC10" s="594"/>
      <c r="AD10" s="595">
        <v>140223</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52638</v>
      </c>
      <c r="BH10" s="592"/>
      <c r="BI10" s="592"/>
      <c r="BJ10" s="592"/>
      <c r="BK10" s="592"/>
      <c r="BL10" s="592"/>
      <c r="BM10" s="592"/>
      <c r="BN10" s="593"/>
      <c r="BO10" s="594">
        <v>2.6</v>
      </c>
      <c r="BP10" s="594"/>
      <c r="BQ10" s="594"/>
      <c r="BR10" s="594"/>
      <c r="BS10" s="600">
        <v>8845</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26675</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1676</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92113</v>
      </c>
      <c r="BH11" s="592"/>
      <c r="BI11" s="592"/>
      <c r="BJ11" s="592"/>
      <c r="BK11" s="592"/>
      <c r="BL11" s="592"/>
      <c r="BM11" s="592"/>
      <c r="BN11" s="593"/>
      <c r="BO11" s="594">
        <v>4.5999999999999996</v>
      </c>
      <c r="BP11" s="594"/>
      <c r="BQ11" s="594"/>
      <c r="BR11" s="594"/>
      <c r="BS11" s="600">
        <v>15039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630297</v>
      </c>
      <c r="CS11" s="592"/>
      <c r="CT11" s="592"/>
      <c r="CU11" s="592"/>
      <c r="CV11" s="592"/>
      <c r="CW11" s="592"/>
      <c r="CX11" s="592"/>
      <c r="CY11" s="593"/>
      <c r="CZ11" s="594">
        <v>6.7</v>
      </c>
      <c r="DA11" s="594"/>
      <c r="DB11" s="594"/>
      <c r="DC11" s="594"/>
      <c r="DD11" s="600">
        <v>423447</v>
      </c>
      <c r="DE11" s="592"/>
      <c r="DF11" s="592"/>
      <c r="DG11" s="592"/>
      <c r="DH11" s="592"/>
      <c r="DI11" s="592"/>
      <c r="DJ11" s="592"/>
      <c r="DK11" s="592"/>
      <c r="DL11" s="592"/>
      <c r="DM11" s="592"/>
      <c r="DN11" s="592"/>
      <c r="DO11" s="592"/>
      <c r="DP11" s="593"/>
      <c r="DQ11" s="600">
        <v>273531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749703</v>
      </c>
      <c r="BH12" s="592"/>
      <c r="BI12" s="592"/>
      <c r="BJ12" s="592"/>
      <c r="BK12" s="592"/>
      <c r="BL12" s="592"/>
      <c r="BM12" s="592"/>
      <c r="BN12" s="593"/>
      <c r="BO12" s="594">
        <v>37.6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403288</v>
      </c>
      <c r="CS12" s="592"/>
      <c r="CT12" s="592"/>
      <c r="CU12" s="592"/>
      <c r="CV12" s="592"/>
      <c r="CW12" s="592"/>
      <c r="CX12" s="592"/>
      <c r="CY12" s="593"/>
      <c r="CZ12" s="594">
        <v>4.3</v>
      </c>
      <c r="DA12" s="594"/>
      <c r="DB12" s="594"/>
      <c r="DC12" s="594"/>
      <c r="DD12" s="600">
        <v>80690</v>
      </c>
      <c r="DE12" s="592"/>
      <c r="DF12" s="592"/>
      <c r="DG12" s="592"/>
      <c r="DH12" s="592"/>
      <c r="DI12" s="592"/>
      <c r="DJ12" s="592"/>
      <c r="DK12" s="592"/>
      <c r="DL12" s="592"/>
      <c r="DM12" s="592"/>
      <c r="DN12" s="592"/>
      <c r="DO12" s="592"/>
      <c r="DP12" s="593"/>
      <c r="DQ12" s="600">
        <v>289475</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37661</v>
      </c>
      <c r="S13" s="592"/>
      <c r="T13" s="592"/>
      <c r="U13" s="592"/>
      <c r="V13" s="592"/>
      <c r="W13" s="592"/>
      <c r="X13" s="592"/>
      <c r="Y13" s="593"/>
      <c r="Z13" s="594">
        <v>0.4</v>
      </c>
      <c r="AA13" s="594"/>
      <c r="AB13" s="594"/>
      <c r="AC13" s="594"/>
      <c r="AD13" s="595">
        <v>37661</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739537</v>
      </c>
      <c r="BH13" s="592"/>
      <c r="BI13" s="592"/>
      <c r="BJ13" s="592"/>
      <c r="BK13" s="592"/>
      <c r="BL13" s="592"/>
      <c r="BM13" s="592"/>
      <c r="BN13" s="593"/>
      <c r="BO13" s="594">
        <v>37.1</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1344729</v>
      </c>
      <c r="CS13" s="592"/>
      <c r="CT13" s="592"/>
      <c r="CU13" s="592"/>
      <c r="CV13" s="592"/>
      <c r="CW13" s="592"/>
      <c r="CX13" s="592"/>
      <c r="CY13" s="593"/>
      <c r="CZ13" s="594">
        <v>14.4</v>
      </c>
      <c r="DA13" s="594"/>
      <c r="DB13" s="594"/>
      <c r="DC13" s="594"/>
      <c r="DD13" s="600">
        <v>811073</v>
      </c>
      <c r="DE13" s="592"/>
      <c r="DF13" s="592"/>
      <c r="DG13" s="592"/>
      <c r="DH13" s="592"/>
      <c r="DI13" s="592"/>
      <c r="DJ13" s="592"/>
      <c r="DK13" s="592"/>
      <c r="DL13" s="592"/>
      <c r="DM13" s="592"/>
      <c r="DN13" s="592"/>
      <c r="DO13" s="592"/>
      <c r="DP13" s="593"/>
      <c r="DQ13" s="600">
        <v>606250</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25601</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393445</v>
      </c>
      <c r="CS14" s="592"/>
      <c r="CT14" s="592"/>
      <c r="CU14" s="592"/>
      <c r="CV14" s="592"/>
      <c r="CW14" s="592"/>
      <c r="CX14" s="592"/>
      <c r="CY14" s="593"/>
      <c r="CZ14" s="594">
        <v>4.2</v>
      </c>
      <c r="DA14" s="594"/>
      <c r="DB14" s="594"/>
      <c r="DC14" s="594"/>
      <c r="DD14" s="600" t="s">
        <v>111</v>
      </c>
      <c r="DE14" s="592"/>
      <c r="DF14" s="592"/>
      <c r="DG14" s="592"/>
      <c r="DH14" s="592"/>
      <c r="DI14" s="592"/>
      <c r="DJ14" s="592"/>
      <c r="DK14" s="592"/>
      <c r="DL14" s="592"/>
      <c r="DM14" s="592"/>
      <c r="DN14" s="592"/>
      <c r="DO14" s="592"/>
      <c r="DP14" s="593"/>
      <c r="DQ14" s="600">
        <v>389045</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2403</v>
      </c>
      <c r="S15" s="592"/>
      <c r="T15" s="592"/>
      <c r="U15" s="592"/>
      <c r="V15" s="592"/>
      <c r="W15" s="592"/>
      <c r="X15" s="592"/>
      <c r="Y15" s="593"/>
      <c r="Z15" s="594">
        <v>0</v>
      </c>
      <c r="AA15" s="594"/>
      <c r="AB15" s="594"/>
      <c r="AC15" s="594"/>
      <c r="AD15" s="595">
        <v>2403</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142562</v>
      </c>
      <c r="BH15" s="592"/>
      <c r="BI15" s="592"/>
      <c r="BJ15" s="592"/>
      <c r="BK15" s="592"/>
      <c r="BL15" s="592"/>
      <c r="BM15" s="592"/>
      <c r="BN15" s="593"/>
      <c r="BO15" s="594">
        <v>7.1</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1109434</v>
      </c>
      <c r="CS15" s="592"/>
      <c r="CT15" s="592"/>
      <c r="CU15" s="592"/>
      <c r="CV15" s="592"/>
      <c r="CW15" s="592"/>
      <c r="CX15" s="592"/>
      <c r="CY15" s="593"/>
      <c r="CZ15" s="594">
        <v>11.9</v>
      </c>
      <c r="DA15" s="594"/>
      <c r="DB15" s="594"/>
      <c r="DC15" s="594"/>
      <c r="DD15" s="600">
        <v>404411</v>
      </c>
      <c r="DE15" s="592"/>
      <c r="DF15" s="592"/>
      <c r="DG15" s="592"/>
      <c r="DH15" s="592"/>
      <c r="DI15" s="592"/>
      <c r="DJ15" s="592"/>
      <c r="DK15" s="592"/>
      <c r="DL15" s="592"/>
      <c r="DM15" s="592"/>
      <c r="DN15" s="592"/>
      <c r="DO15" s="592"/>
      <c r="DP15" s="593"/>
      <c r="DQ15" s="600">
        <v>754717</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3476617</v>
      </c>
      <c r="S16" s="592"/>
      <c r="T16" s="592"/>
      <c r="U16" s="592"/>
      <c r="V16" s="592"/>
      <c r="W16" s="592"/>
      <c r="X16" s="592"/>
      <c r="Y16" s="593"/>
      <c r="Z16" s="594">
        <v>36.200000000000003</v>
      </c>
      <c r="AA16" s="594"/>
      <c r="AB16" s="594"/>
      <c r="AC16" s="594"/>
      <c r="AD16" s="595">
        <v>3171890</v>
      </c>
      <c r="AE16" s="595"/>
      <c r="AF16" s="595"/>
      <c r="AG16" s="595"/>
      <c r="AH16" s="595"/>
      <c r="AI16" s="595"/>
      <c r="AJ16" s="595"/>
      <c r="AK16" s="595"/>
      <c r="AL16" s="596">
        <v>58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119953</v>
      </c>
      <c r="CS16" s="592"/>
      <c r="CT16" s="592"/>
      <c r="CU16" s="592"/>
      <c r="CV16" s="592"/>
      <c r="CW16" s="592"/>
      <c r="CX16" s="592"/>
      <c r="CY16" s="593"/>
      <c r="CZ16" s="594">
        <v>1.3</v>
      </c>
      <c r="DA16" s="594"/>
      <c r="DB16" s="594"/>
      <c r="DC16" s="594"/>
      <c r="DD16" s="600" t="s">
        <v>111</v>
      </c>
      <c r="DE16" s="592"/>
      <c r="DF16" s="592"/>
      <c r="DG16" s="592"/>
      <c r="DH16" s="592"/>
      <c r="DI16" s="592"/>
      <c r="DJ16" s="592"/>
      <c r="DK16" s="592"/>
      <c r="DL16" s="592"/>
      <c r="DM16" s="592"/>
      <c r="DN16" s="592"/>
      <c r="DO16" s="592"/>
      <c r="DP16" s="593"/>
      <c r="DQ16" s="600">
        <v>63643</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3171890</v>
      </c>
      <c r="S17" s="592"/>
      <c r="T17" s="592"/>
      <c r="U17" s="592"/>
      <c r="V17" s="592"/>
      <c r="W17" s="592"/>
      <c r="X17" s="592"/>
      <c r="Y17" s="593"/>
      <c r="Z17" s="594">
        <v>33</v>
      </c>
      <c r="AA17" s="594"/>
      <c r="AB17" s="594"/>
      <c r="AC17" s="594"/>
      <c r="AD17" s="595">
        <v>3171890</v>
      </c>
      <c r="AE17" s="595"/>
      <c r="AF17" s="595"/>
      <c r="AG17" s="595"/>
      <c r="AH17" s="595"/>
      <c r="AI17" s="595"/>
      <c r="AJ17" s="595"/>
      <c r="AK17" s="595"/>
      <c r="AL17" s="596">
        <v>58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1225056</v>
      </c>
      <c r="CS17" s="592"/>
      <c r="CT17" s="592"/>
      <c r="CU17" s="592"/>
      <c r="CV17" s="592"/>
      <c r="CW17" s="592"/>
      <c r="CX17" s="592"/>
      <c r="CY17" s="593"/>
      <c r="CZ17" s="594">
        <v>13.1</v>
      </c>
      <c r="DA17" s="594"/>
      <c r="DB17" s="594"/>
      <c r="DC17" s="594"/>
      <c r="DD17" s="600" t="s">
        <v>111</v>
      </c>
      <c r="DE17" s="592"/>
      <c r="DF17" s="592"/>
      <c r="DG17" s="592"/>
      <c r="DH17" s="592"/>
      <c r="DI17" s="592"/>
      <c r="DJ17" s="592"/>
      <c r="DK17" s="592"/>
      <c r="DL17" s="592"/>
      <c r="DM17" s="592"/>
      <c r="DN17" s="592"/>
      <c r="DO17" s="592"/>
      <c r="DP17" s="593"/>
      <c r="DQ17" s="600">
        <v>1123414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304727</v>
      </c>
      <c r="S18" s="592"/>
      <c r="T18" s="592"/>
      <c r="U18" s="592"/>
      <c r="V18" s="592"/>
      <c r="W18" s="592"/>
      <c r="X18" s="592"/>
      <c r="Y18" s="593"/>
      <c r="Z18" s="594">
        <v>3.2</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117826</v>
      </c>
      <c r="BH19" s="592"/>
      <c r="BI19" s="592"/>
      <c r="BJ19" s="592"/>
      <c r="BK19" s="592"/>
      <c r="BL19" s="592"/>
      <c r="BM19" s="592"/>
      <c r="BN19" s="593"/>
      <c r="BO19" s="594">
        <v>5.9</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5815075</v>
      </c>
      <c r="S20" s="592"/>
      <c r="T20" s="592"/>
      <c r="U20" s="592"/>
      <c r="V20" s="592"/>
      <c r="W20" s="592"/>
      <c r="X20" s="592"/>
      <c r="Y20" s="593"/>
      <c r="Z20" s="594">
        <v>60.6</v>
      </c>
      <c r="AA20" s="594"/>
      <c r="AB20" s="594"/>
      <c r="AC20" s="594"/>
      <c r="AD20" s="595">
        <v>5453959</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117826</v>
      </c>
      <c r="BH20" s="592"/>
      <c r="BI20" s="592"/>
      <c r="BJ20" s="592"/>
      <c r="BK20" s="592"/>
      <c r="BL20" s="592"/>
      <c r="BM20" s="592"/>
      <c r="BN20" s="593"/>
      <c r="BO20" s="594">
        <v>5.9</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9346274</v>
      </c>
      <c r="CS20" s="592"/>
      <c r="CT20" s="592"/>
      <c r="CU20" s="592"/>
      <c r="CV20" s="592"/>
      <c r="CW20" s="592"/>
      <c r="CX20" s="592"/>
      <c r="CY20" s="593"/>
      <c r="CZ20" s="594">
        <v>100</v>
      </c>
      <c r="DA20" s="594"/>
      <c r="DB20" s="594"/>
      <c r="DC20" s="594"/>
      <c r="DD20" s="600">
        <v>2323440</v>
      </c>
      <c r="DE20" s="592"/>
      <c r="DF20" s="592"/>
      <c r="DG20" s="592"/>
      <c r="DH20" s="592"/>
      <c r="DI20" s="592"/>
      <c r="DJ20" s="592"/>
      <c r="DK20" s="592"/>
      <c r="DL20" s="592"/>
      <c r="DM20" s="592"/>
      <c r="DN20" s="592"/>
      <c r="DO20" s="592"/>
      <c r="DP20" s="593"/>
      <c r="DQ20" s="600">
        <v>6694846</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1858</v>
      </c>
      <c r="S21" s="592"/>
      <c r="T21" s="592"/>
      <c r="U21" s="592"/>
      <c r="V21" s="592"/>
      <c r="W21" s="592"/>
      <c r="X21" s="592"/>
      <c r="Y21" s="593"/>
      <c r="Z21" s="594">
        <v>0</v>
      </c>
      <c r="AA21" s="594"/>
      <c r="AB21" s="594"/>
      <c r="AC21" s="594"/>
      <c r="AD21" s="595">
        <v>1858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61437</v>
      </c>
      <c r="BH21" s="592"/>
      <c r="BI21" s="592"/>
      <c r="BJ21" s="592"/>
      <c r="BK21" s="592"/>
      <c r="BL21" s="592"/>
      <c r="BM21" s="592"/>
      <c r="BN21" s="593"/>
      <c r="BO21" s="594">
        <v>3.1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184438</v>
      </c>
      <c r="S22" s="592"/>
      <c r="T22" s="592"/>
      <c r="U22" s="592"/>
      <c r="V22" s="592"/>
      <c r="W22" s="592"/>
      <c r="X22" s="592"/>
      <c r="Y22" s="593"/>
      <c r="Z22" s="594">
        <v>1.9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199917</v>
      </c>
      <c r="S23" s="592"/>
      <c r="T23" s="592"/>
      <c r="U23" s="592"/>
      <c r="V23" s="592"/>
      <c r="W23" s="592"/>
      <c r="X23" s="592"/>
      <c r="Y23" s="593"/>
      <c r="Z23" s="594">
        <v>2.1</v>
      </c>
      <c r="AA23" s="594"/>
      <c r="AB23" s="594"/>
      <c r="AC23" s="594"/>
      <c r="AD23" s="595">
        <v>7735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56389</v>
      </c>
      <c r="BH23" s="592"/>
      <c r="BI23" s="592"/>
      <c r="BJ23" s="592"/>
      <c r="BK23" s="592"/>
      <c r="BL23" s="592"/>
      <c r="BM23" s="592"/>
      <c r="BN23" s="593"/>
      <c r="BO23" s="594">
        <v>2.8</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43225</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3128422</v>
      </c>
      <c r="CS24" s="581"/>
      <c r="CT24" s="581"/>
      <c r="CU24" s="581"/>
      <c r="CV24" s="581"/>
      <c r="CW24" s="581"/>
      <c r="CX24" s="581"/>
      <c r="CY24" s="582"/>
      <c r="CZ24" s="620">
        <v>33.5</v>
      </c>
      <c r="DA24" s="621"/>
      <c r="DB24" s="621"/>
      <c r="DC24" s="622"/>
      <c r="DD24" s="619">
        <v>2561360</v>
      </c>
      <c r="DE24" s="581"/>
      <c r="DF24" s="581"/>
      <c r="DG24" s="581"/>
      <c r="DH24" s="581"/>
      <c r="DI24" s="581"/>
      <c r="DJ24" s="581"/>
      <c r="DK24" s="582"/>
      <c r="DL24" s="619">
        <v>2550672</v>
      </c>
      <c r="DM24" s="581"/>
      <c r="DN24" s="581"/>
      <c r="DO24" s="581"/>
      <c r="DP24" s="581"/>
      <c r="DQ24" s="581"/>
      <c r="DR24" s="581"/>
      <c r="DS24" s="581"/>
      <c r="DT24" s="581"/>
      <c r="DU24" s="581"/>
      <c r="DV24" s="582"/>
      <c r="DW24" s="585">
        <v>43.7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1049947</v>
      </c>
      <c r="S25" s="592"/>
      <c r="T25" s="592"/>
      <c r="U25" s="592"/>
      <c r="V25" s="592"/>
      <c r="W25" s="592"/>
      <c r="X25" s="592"/>
      <c r="Y25" s="593"/>
      <c r="Z25" s="594">
        <v>10.9</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1297047</v>
      </c>
      <c r="CS25" s="623"/>
      <c r="CT25" s="623"/>
      <c r="CU25" s="623"/>
      <c r="CV25" s="623"/>
      <c r="CW25" s="623"/>
      <c r="CX25" s="623"/>
      <c r="CY25" s="624"/>
      <c r="CZ25" s="625">
        <v>13.9</v>
      </c>
      <c r="DA25" s="626"/>
      <c r="DB25" s="626"/>
      <c r="DC25" s="627"/>
      <c r="DD25" s="600">
        <v>1247316</v>
      </c>
      <c r="DE25" s="623"/>
      <c r="DF25" s="623"/>
      <c r="DG25" s="623"/>
      <c r="DH25" s="623"/>
      <c r="DI25" s="623"/>
      <c r="DJ25" s="623"/>
      <c r="DK25" s="624"/>
      <c r="DL25" s="600">
        <v>1243249</v>
      </c>
      <c r="DM25" s="623"/>
      <c r="DN25" s="623"/>
      <c r="DO25" s="623"/>
      <c r="DP25" s="623"/>
      <c r="DQ25" s="623"/>
      <c r="DR25" s="623"/>
      <c r="DS25" s="623"/>
      <c r="DT25" s="623"/>
      <c r="DU25" s="623"/>
      <c r="DV25" s="624"/>
      <c r="DW25" s="596">
        <v>21.3</v>
      </c>
      <c r="DX25" s="617"/>
      <c r="DY25" s="617"/>
      <c r="DZ25" s="617"/>
      <c r="EA25" s="617"/>
      <c r="EB25" s="617"/>
      <c r="EC25" s="618"/>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779219</v>
      </c>
      <c r="CS26" s="592"/>
      <c r="CT26" s="592"/>
      <c r="CU26" s="592"/>
      <c r="CV26" s="592"/>
      <c r="CW26" s="592"/>
      <c r="CX26" s="592"/>
      <c r="CY26" s="593"/>
      <c r="CZ26" s="625">
        <v>8.3000000000000007</v>
      </c>
      <c r="DA26" s="626"/>
      <c r="DB26" s="626"/>
      <c r="DC26" s="627"/>
      <c r="DD26" s="600">
        <v>739932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x14ac:dyDescent="0.15">
      <c r="B27" s="588" t="s">
        <v>279</v>
      </c>
      <c r="C27" s="589"/>
      <c r="D27" s="589"/>
      <c r="E27" s="589"/>
      <c r="F27" s="589"/>
      <c r="G27" s="589"/>
      <c r="H27" s="589"/>
      <c r="I27" s="589"/>
      <c r="J27" s="589"/>
      <c r="K27" s="589"/>
      <c r="L27" s="589"/>
      <c r="M27" s="589"/>
      <c r="N27" s="589"/>
      <c r="O27" s="589"/>
      <c r="P27" s="589"/>
      <c r="Q27" s="590"/>
      <c r="R27" s="591">
        <v>514996</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1995027</v>
      </c>
      <c r="BH27" s="592"/>
      <c r="BI27" s="592"/>
      <c r="BJ27" s="592"/>
      <c r="BK27" s="592"/>
      <c r="BL27" s="592"/>
      <c r="BM27" s="592"/>
      <c r="BN27" s="593"/>
      <c r="BO27" s="594">
        <v>100</v>
      </c>
      <c r="BP27" s="594"/>
      <c r="BQ27" s="594"/>
      <c r="BR27" s="594"/>
      <c r="BS27" s="600">
        <v>23884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606403</v>
      </c>
      <c r="CS27" s="623"/>
      <c r="CT27" s="623"/>
      <c r="CU27" s="623"/>
      <c r="CV27" s="623"/>
      <c r="CW27" s="623"/>
      <c r="CX27" s="623"/>
      <c r="CY27" s="624"/>
      <c r="CZ27" s="625">
        <v>6.5</v>
      </c>
      <c r="DA27" s="626"/>
      <c r="DB27" s="626"/>
      <c r="DC27" s="627"/>
      <c r="DD27" s="600">
        <v>190714</v>
      </c>
      <c r="DE27" s="623"/>
      <c r="DF27" s="623"/>
      <c r="DG27" s="623"/>
      <c r="DH27" s="623"/>
      <c r="DI27" s="623"/>
      <c r="DJ27" s="623"/>
      <c r="DK27" s="624"/>
      <c r="DL27" s="600">
        <v>184093</v>
      </c>
      <c r="DM27" s="623"/>
      <c r="DN27" s="623"/>
      <c r="DO27" s="623"/>
      <c r="DP27" s="623"/>
      <c r="DQ27" s="623"/>
      <c r="DR27" s="623"/>
      <c r="DS27" s="623"/>
      <c r="DT27" s="623"/>
      <c r="DU27" s="623"/>
      <c r="DV27" s="624"/>
      <c r="DW27" s="596">
        <v>3.2</v>
      </c>
      <c r="DX27" s="617"/>
      <c r="DY27" s="617"/>
      <c r="DZ27" s="617"/>
      <c r="EA27" s="617"/>
      <c r="EB27" s="617"/>
      <c r="EC27" s="618"/>
    </row>
    <row r="28" spans="2:133" ht="11.25" customHeight="1" x14ac:dyDescent="0.15">
      <c r="B28" s="588" t="s">
        <v>282</v>
      </c>
      <c r="C28" s="589"/>
      <c r="D28" s="589"/>
      <c r="E28" s="589"/>
      <c r="F28" s="589"/>
      <c r="G28" s="589"/>
      <c r="H28" s="589"/>
      <c r="I28" s="589"/>
      <c r="J28" s="589"/>
      <c r="K28" s="589"/>
      <c r="L28" s="589"/>
      <c r="M28" s="589"/>
      <c r="N28" s="589"/>
      <c r="O28" s="589"/>
      <c r="P28" s="589"/>
      <c r="Q28" s="590"/>
      <c r="R28" s="591">
        <v>35905</v>
      </c>
      <c r="S28" s="592"/>
      <c r="T28" s="592"/>
      <c r="U28" s="592"/>
      <c r="V28" s="592"/>
      <c r="W28" s="592"/>
      <c r="X28" s="592"/>
      <c r="Y28" s="593"/>
      <c r="Z28" s="594">
        <v>0.4</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1224972</v>
      </c>
      <c r="CS28" s="592"/>
      <c r="CT28" s="592"/>
      <c r="CU28" s="592"/>
      <c r="CV28" s="592"/>
      <c r="CW28" s="592"/>
      <c r="CX28" s="592"/>
      <c r="CY28" s="593"/>
      <c r="CZ28" s="625">
        <v>13.1</v>
      </c>
      <c r="DA28" s="626"/>
      <c r="DB28" s="626"/>
      <c r="DC28" s="627"/>
      <c r="DD28" s="600">
        <v>1123330</v>
      </c>
      <c r="DE28" s="592"/>
      <c r="DF28" s="592"/>
      <c r="DG28" s="592"/>
      <c r="DH28" s="592"/>
      <c r="DI28" s="592"/>
      <c r="DJ28" s="592"/>
      <c r="DK28" s="593"/>
      <c r="DL28" s="600">
        <v>1123330</v>
      </c>
      <c r="DM28" s="592"/>
      <c r="DN28" s="592"/>
      <c r="DO28" s="592"/>
      <c r="DP28" s="592"/>
      <c r="DQ28" s="592"/>
      <c r="DR28" s="592"/>
      <c r="DS28" s="592"/>
      <c r="DT28" s="592"/>
      <c r="DU28" s="592"/>
      <c r="DV28" s="593"/>
      <c r="DW28" s="596">
        <v>19.3</v>
      </c>
      <c r="DX28" s="617"/>
      <c r="DY28" s="617"/>
      <c r="DZ28" s="617"/>
      <c r="EA28" s="617"/>
      <c r="EB28" s="617"/>
      <c r="EC28" s="618"/>
    </row>
    <row r="29" spans="2:133" ht="11.25" customHeight="1" x14ac:dyDescent="0.15">
      <c r="B29" s="588" t="s">
        <v>284</v>
      </c>
      <c r="C29" s="589"/>
      <c r="D29" s="589"/>
      <c r="E29" s="589"/>
      <c r="F29" s="589"/>
      <c r="G29" s="589"/>
      <c r="H29" s="589"/>
      <c r="I29" s="589"/>
      <c r="J29" s="589"/>
      <c r="K29" s="589"/>
      <c r="L29" s="589"/>
      <c r="M29" s="589"/>
      <c r="N29" s="589"/>
      <c r="O29" s="589"/>
      <c r="P29" s="589"/>
      <c r="Q29" s="590"/>
      <c r="R29" s="591">
        <v>40087</v>
      </c>
      <c r="S29" s="592"/>
      <c r="T29" s="592"/>
      <c r="U29" s="592"/>
      <c r="V29" s="592"/>
      <c r="W29" s="592"/>
      <c r="X29" s="592"/>
      <c r="Y29" s="593"/>
      <c r="Z29" s="594">
        <v>0.4</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1224292</v>
      </c>
      <c r="CS29" s="623"/>
      <c r="CT29" s="623"/>
      <c r="CU29" s="623"/>
      <c r="CV29" s="623"/>
      <c r="CW29" s="623"/>
      <c r="CX29" s="623"/>
      <c r="CY29" s="624"/>
      <c r="CZ29" s="625">
        <v>13.1</v>
      </c>
      <c r="DA29" s="626"/>
      <c r="DB29" s="626"/>
      <c r="DC29" s="627"/>
      <c r="DD29" s="600">
        <v>1122650</v>
      </c>
      <c r="DE29" s="623"/>
      <c r="DF29" s="623"/>
      <c r="DG29" s="623"/>
      <c r="DH29" s="623"/>
      <c r="DI29" s="623"/>
      <c r="DJ29" s="623"/>
      <c r="DK29" s="624"/>
      <c r="DL29" s="600">
        <v>1122650</v>
      </c>
      <c r="DM29" s="623"/>
      <c r="DN29" s="623"/>
      <c r="DO29" s="623"/>
      <c r="DP29" s="623"/>
      <c r="DQ29" s="623"/>
      <c r="DR29" s="623"/>
      <c r="DS29" s="623"/>
      <c r="DT29" s="623"/>
      <c r="DU29" s="623"/>
      <c r="DV29" s="624"/>
      <c r="DW29" s="596">
        <v>19.3</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106318</v>
      </c>
      <c r="S30" s="592"/>
      <c r="T30" s="592"/>
      <c r="U30" s="592"/>
      <c r="V30" s="592"/>
      <c r="W30" s="592"/>
      <c r="X30" s="592"/>
      <c r="Y30" s="593"/>
      <c r="Z30" s="594">
        <v>1.1000000000000001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99.4</v>
      </c>
      <c r="BH30" s="650"/>
      <c r="BI30" s="650"/>
      <c r="BJ30" s="650"/>
      <c r="BK30" s="650"/>
      <c r="BL30" s="650"/>
      <c r="BM30" s="586">
        <v>96.5</v>
      </c>
      <c r="BN30" s="650"/>
      <c r="BO30" s="650"/>
      <c r="BP30" s="650"/>
      <c r="BQ30" s="651"/>
      <c r="BR30" s="649">
        <v>99.8</v>
      </c>
      <c r="BS30" s="650"/>
      <c r="BT30" s="650"/>
      <c r="BU30" s="650"/>
      <c r="BV30" s="650"/>
      <c r="BW30" s="650"/>
      <c r="BX30" s="586">
        <v>96.7</v>
      </c>
      <c r="BY30" s="650"/>
      <c r="BZ30" s="650"/>
      <c r="CA30" s="650"/>
      <c r="CB30" s="651"/>
      <c r="CD30" s="654"/>
      <c r="CE30" s="655"/>
      <c r="CF30" s="605" t="s">
        <v>291</v>
      </c>
      <c r="CG30" s="606"/>
      <c r="CH30" s="606"/>
      <c r="CI30" s="606"/>
      <c r="CJ30" s="606"/>
      <c r="CK30" s="606"/>
      <c r="CL30" s="606"/>
      <c r="CM30" s="606"/>
      <c r="CN30" s="606"/>
      <c r="CO30" s="606"/>
      <c r="CP30" s="606"/>
      <c r="CQ30" s="607"/>
      <c r="CR30" s="591">
        <v>1125221</v>
      </c>
      <c r="CS30" s="592"/>
      <c r="CT30" s="592"/>
      <c r="CU30" s="592"/>
      <c r="CV30" s="592"/>
      <c r="CW30" s="592"/>
      <c r="CX30" s="592"/>
      <c r="CY30" s="593"/>
      <c r="CZ30" s="625">
        <v>12</v>
      </c>
      <c r="DA30" s="626"/>
      <c r="DB30" s="626"/>
      <c r="DC30" s="627"/>
      <c r="DD30" s="600">
        <v>1036071</v>
      </c>
      <c r="DE30" s="592"/>
      <c r="DF30" s="592"/>
      <c r="DG30" s="592"/>
      <c r="DH30" s="592"/>
      <c r="DI30" s="592"/>
      <c r="DJ30" s="592"/>
      <c r="DK30" s="593"/>
      <c r="DL30" s="600">
        <v>1036071</v>
      </c>
      <c r="DM30" s="592"/>
      <c r="DN30" s="592"/>
      <c r="DO30" s="592"/>
      <c r="DP30" s="592"/>
      <c r="DQ30" s="592"/>
      <c r="DR30" s="592"/>
      <c r="DS30" s="592"/>
      <c r="DT30" s="592"/>
      <c r="DU30" s="592"/>
      <c r="DV30" s="593"/>
      <c r="DW30" s="596">
        <v>17.8</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311134</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99.7</v>
      </c>
      <c r="BH31" s="623"/>
      <c r="BI31" s="623"/>
      <c r="BJ31" s="623"/>
      <c r="BK31" s="623"/>
      <c r="BL31" s="623"/>
      <c r="BM31" s="597">
        <v>99</v>
      </c>
      <c r="BN31" s="647"/>
      <c r="BO31" s="647"/>
      <c r="BP31" s="647"/>
      <c r="BQ31" s="648"/>
      <c r="BR31" s="646">
        <v>99.8</v>
      </c>
      <c r="BS31" s="623"/>
      <c r="BT31" s="623"/>
      <c r="BU31" s="623"/>
      <c r="BV31" s="623"/>
      <c r="BW31" s="623"/>
      <c r="BX31" s="597">
        <v>98.8</v>
      </c>
      <c r="BY31" s="647"/>
      <c r="BZ31" s="647"/>
      <c r="CA31" s="647"/>
      <c r="CB31" s="648"/>
      <c r="CD31" s="654"/>
      <c r="CE31" s="655"/>
      <c r="CF31" s="605" t="s">
        <v>295</v>
      </c>
      <c r="CG31" s="606"/>
      <c r="CH31" s="606"/>
      <c r="CI31" s="606"/>
      <c r="CJ31" s="606"/>
      <c r="CK31" s="606"/>
      <c r="CL31" s="606"/>
      <c r="CM31" s="606"/>
      <c r="CN31" s="606"/>
      <c r="CO31" s="606"/>
      <c r="CP31" s="606"/>
      <c r="CQ31" s="607"/>
      <c r="CR31" s="591">
        <v>99071</v>
      </c>
      <c r="CS31" s="623"/>
      <c r="CT31" s="623"/>
      <c r="CU31" s="623"/>
      <c r="CV31" s="623"/>
      <c r="CW31" s="623"/>
      <c r="CX31" s="623"/>
      <c r="CY31" s="624"/>
      <c r="CZ31" s="625">
        <v>1.1000000000000001</v>
      </c>
      <c r="DA31" s="626"/>
      <c r="DB31" s="626"/>
      <c r="DC31" s="627"/>
      <c r="DD31" s="600">
        <v>86579</v>
      </c>
      <c r="DE31" s="623"/>
      <c r="DF31" s="623"/>
      <c r="DG31" s="623"/>
      <c r="DH31" s="623"/>
      <c r="DI31" s="623"/>
      <c r="DJ31" s="623"/>
      <c r="DK31" s="624"/>
      <c r="DL31" s="600">
        <v>86579</v>
      </c>
      <c r="DM31" s="623"/>
      <c r="DN31" s="623"/>
      <c r="DO31" s="623"/>
      <c r="DP31" s="623"/>
      <c r="DQ31" s="623"/>
      <c r="DR31" s="623"/>
      <c r="DS31" s="623"/>
      <c r="DT31" s="623"/>
      <c r="DU31" s="623"/>
      <c r="DV31" s="624"/>
      <c r="DW31" s="596">
        <v>1.5</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134547</v>
      </c>
      <c r="S32" s="592"/>
      <c r="T32" s="592"/>
      <c r="U32" s="592"/>
      <c r="V32" s="592"/>
      <c r="W32" s="592"/>
      <c r="X32" s="592"/>
      <c r="Y32" s="593"/>
      <c r="Z32" s="594">
        <v>1.4</v>
      </c>
      <c r="AA32" s="594"/>
      <c r="AB32" s="594"/>
      <c r="AC32" s="594"/>
      <c r="AD32" s="595">
        <v>6034</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92.1</v>
      </c>
      <c r="BN32" s="659"/>
      <c r="BO32" s="659"/>
      <c r="BP32" s="659"/>
      <c r="BQ32" s="661"/>
      <c r="BR32" s="658">
        <v>99.8</v>
      </c>
      <c r="BS32" s="659"/>
      <c r="BT32" s="659"/>
      <c r="BU32" s="659"/>
      <c r="BV32" s="659"/>
      <c r="BW32" s="659"/>
      <c r="BX32" s="660">
        <v>93</v>
      </c>
      <c r="BY32" s="659"/>
      <c r="BZ32" s="659"/>
      <c r="CA32" s="659"/>
      <c r="CB32" s="661"/>
      <c r="CD32" s="656"/>
      <c r="CE32" s="657"/>
      <c r="CF32" s="605" t="s">
        <v>298</v>
      </c>
      <c r="CG32" s="606"/>
      <c r="CH32" s="606"/>
      <c r="CI32" s="606"/>
      <c r="CJ32" s="606"/>
      <c r="CK32" s="606"/>
      <c r="CL32" s="606"/>
      <c r="CM32" s="606"/>
      <c r="CN32" s="606"/>
      <c r="CO32" s="606"/>
      <c r="CP32" s="606"/>
      <c r="CQ32" s="607"/>
      <c r="CR32" s="591">
        <v>680</v>
      </c>
      <c r="CS32" s="592"/>
      <c r="CT32" s="592"/>
      <c r="CU32" s="592"/>
      <c r="CV32" s="592"/>
      <c r="CW32" s="592"/>
      <c r="CX32" s="592"/>
      <c r="CY32" s="593"/>
      <c r="CZ32" s="625">
        <v>0</v>
      </c>
      <c r="DA32" s="626"/>
      <c r="DB32" s="626"/>
      <c r="DC32" s="627"/>
      <c r="DD32" s="600">
        <v>680</v>
      </c>
      <c r="DE32" s="592"/>
      <c r="DF32" s="592"/>
      <c r="DG32" s="592"/>
      <c r="DH32" s="592"/>
      <c r="DI32" s="592"/>
      <c r="DJ32" s="592"/>
      <c r="DK32" s="593"/>
      <c r="DL32" s="600">
        <v>680</v>
      </c>
      <c r="DM32" s="592"/>
      <c r="DN32" s="592"/>
      <c r="DO32" s="592"/>
      <c r="DP32" s="592"/>
      <c r="DQ32" s="592"/>
      <c r="DR32" s="592"/>
      <c r="DS32" s="592"/>
      <c r="DT32" s="592"/>
      <c r="DU32" s="592"/>
      <c r="DV32" s="593"/>
      <c r="DW32" s="596">
        <v>0</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1160439</v>
      </c>
      <c r="S33" s="592"/>
      <c r="T33" s="592"/>
      <c r="U33" s="592"/>
      <c r="V33" s="592"/>
      <c r="W33" s="592"/>
      <c r="X33" s="592"/>
      <c r="Y33" s="593"/>
      <c r="Z33" s="594">
        <v>12.1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3774459</v>
      </c>
      <c r="CS33" s="623"/>
      <c r="CT33" s="623"/>
      <c r="CU33" s="623"/>
      <c r="CV33" s="623"/>
      <c r="CW33" s="623"/>
      <c r="CX33" s="623"/>
      <c r="CY33" s="624"/>
      <c r="CZ33" s="625">
        <v>40.4</v>
      </c>
      <c r="DA33" s="626"/>
      <c r="DB33" s="626"/>
      <c r="DC33" s="627"/>
      <c r="DD33" s="600">
        <v>3287864</v>
      </c>
      <c r="DE33" s="623"/>
      <c r="DF33" s="623"/>
      <c r="DG33" s="623"/>
      <c r="DH33" s="623"/>
      <c r="DI33" s="623"/>
      <c r="DJ33" s="623"/>
      <c r="DK33" s="624"/>
      <c r="DL33" s="600">
        <v>2504839</v>
      </c>
      <c r="DM33" s="623"/>
      <c r="DN33" s="623"/>
      <c r="DO33" s="623"/>
      <c r="DP33" s="623"/>
      <c r="DQ33" s="623"/>
      <c r="DR33" s="623"/>
      <c r="DS33" s="623"/>
      <c r="DT33" s="623"/>
      <c r="DU33" s="623"/>
      <c r="DV33" s="624"/>
      <c r="DW33" s="596">
        <v>43</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1257489</v>
      </c>
      <c r="CS34" s="592"/>
      <c r="CT34" s="592"/>
      <c r="CU34" s="592"/>
      <c r="CV34" s="592"/>
      <c r="CW34" s="592"/>
      <c r="CX34" s="592"/>
      <c r="CY34" s="593"/>
      <c r="CZ34" s="625">
        <v>13.5</v>
      </c>
      <c r="DA34" s="626"/>
      <c r="DB34" s="626"/>
      <c r="DC34" s="627"/>
      <c r="DD34" s="600">
        <v>1003862</v>
      </c>
      <c r="DE34" s="592"/>
      <c r="DF34" s="592"/>
      <c r="DG34" s="592"/>
      <c r="DH34" s="592"/>
      <c r="DI34" s="592"/>
      <c r="DJ34" s="592"/>
      <c r="DK34" s="593"/>
      <c r="DL34" s="600">
        <v>921837</v>
      </c>
      <c r="DM34" s="592"/>
      <c r="DN34" s="592"/>
      <c r="DO34" s="592"/>
      <c r="DP34" s="592"/>
      <c r="DQ34" s="592"/>
      <c r="DR34" s="592"/>
      <c r="DS34" s="592"/>
      <c r="DT34" s="592"/>
      <c r="DU34" s="592"/>
      <c r="DV34" s="593"/>
      <c r="DW34" s="596">
        <v>15.8</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361739</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1243313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106837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185753</v>
      </c>
      <c r="CS35" s="623"/>
      <c r="CT35" s="623"/>
      <c r="CU35" s="623"/>
      <c r="CV35" s="623"/>
      <c r="CW35" s="623"/>
      <c r="CX35" s="623"/>
      <c r="CY35" s="624"/>
      <c r="CZ35" s="625">
        <v>2</v>
      </c>
      <c r="DA35" s="626"/>
      <c r="DB35" s="626"/>
      <c r="DC35" s="627"/>
      <c r="DD35" s="600">
        <v>164118</v>
      </c>
      <c r="DE35" s="623"/>
      <c r="DF35" s="623"/>
      <c r="DG35" s="623"/>
      <c r="DH35" s="623"/>
      <c r="DI35" s="623"/>
      <c r="DJ35" s="623"/>
      <c r="DK35" s="624"/>
      <c r="DL35" s="600">
        <v>162927</v>
      </c>
      <c r="DM35" s="623"/>
      <c r="DN35" s="623"/>
      <c r="DO35" s="623"/>
      <c r="DP35" s="623"/>
      <c r="DQ35" s="623"/>
      <c r="DR35" s="623"/>
      <c r="DS35" s="623"/>
      <c r="DT35" s="623"/>
      <c r="DU35" s="623"/>
      <c r="DV35" s="624"/>
      <c r="DW35" s="596">
        <v>2.8</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9597886</v>
      </c>
      <c r="S36" s="664"/>
      <c r="T36" s="664"/>
      <c r="U36" s="664"/>
      <c r="V36" s="664"/>
      <c r="W36" s="664"/>
      <c r="X36" s="664"/>
      <c r="Y36" s="665"/>
      <c r="Z36" s="666">
        <v>100</v>
      </c>
      <c r="AA36" s="666"/>
      <c r="AB36" s="666"/>
      <c r="AC36" s="666"/>
      <c r="AD36" s="667">
        <v>5469586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431170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67594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1173153</v>
      </c>
      <c r="CS36" s="592"/>
      <c r="CT36" s="592"/>
      <c r="CU36" s="592"/>
      <c r="CV36" s="592"/>
      <c r="CW36" s="592"/>
      <c r="CX36" s="592"/>
      <c r="CY36" s="593"/>
      <c r="CZ36" s="625">
        <v>12.6</v>
      </c>
      <c r="DA36" s="626"/>
      <c r="DB36" s="626"/>
      <c r="DC36" s="627"/>
      <c r="DD36" s="600">
        <v>1123101</v>
      </c>
      <c r="DE36" s="592"/>
      <c r="DF36" s="592"/>
      <c r="DG36" s="592"/>
      <c r="DH36" s="592"/>
      <c r="DI36" s="592"/>
      <c r="DJ36" s="592"/>
      <c r="DK36" s="593"/>
      <c r="DL36" s="600">
        <v>847097</v>
      </c>
      <c r="DM36" s="592"/>
      <c r="DN36" s="592"/>
      <c r="DO36" s="592"/>
      <c r="DP36" s="592"/>
      <c r="DQ36" s="592"/>
      <c r="DR36" s="592"/>
      <c r="DS36" s="592"/>
      <c r="DT36" s="592"/>
      <c r="DU36" s="592"/>
      <c r="DV36" s="593"/>
      <c r="DW36" s="596">
        <v>14.5</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v>282747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2259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441373</v>
      </c>
      <c r="CS37" s="623"/>
      <c r="CT37" s="623"/>
      <c r="CU37" s="623"/>
      <c r="CV37" s="623"/>
      <c r="CW37" s="623"/>
      <c r="CX37" s="623"/>
      <c r="CY37" s="624"/>
      <c r="CZ37" s="625">
        <v>4.7</v>
      </c>
      <c r="DA37" s="626"/>
      <c r="DB37" s="626"/>
      <c r="DC37" s="627"/>
      <c r="DD37" s="600">
        <v>436645</v>
      </c>
      <c r="DE37" s="623"/>
      <c r="DF37" s="623"/>
      <c r="DG37" s="623"/>
      <c r="DH37" s="623"/>
      <c r="DI37" s="623"/>
      <c r="DJ37" s="623"/>
      <c r="DK37" s="624"/>
      <c r="DL37" s="600">
        <v>435300</v>
      </c>
      <c r="DM37" s="623"/>
      <c r="DN37" s="623"/>
      <c r="DO37" s="623"/>
      <c r="DP37" s="623"/>
      <c r="DQ37" s="623"/>
      <c r="DR37" s="623"/>
      <c r="DS37" s="623"/>
      <c r="DT37" s="623"/>
      <c r="DU37" s="623"/>
      <c r="DV37" s="624"/>
      <c r="DW37" s="596">
        <v>7.5</v>
      </c>
      <c r="DX37" s="617"/>
      <c r="DY37" s="617"/>
      <c r="DZ37" s="617"/>
      <c r="EA37" s="617"/>
      <c r="EB37" s="617"/>
      <c r="EC37" s="618"/>
    </row>
    <row r="38" spans="2:133" ht="11.25" customHeight="1" x14ac:dyDescent="0.15">
      <c r="AQ38" s="670" t="s">
        <v>316</v>
      </c>
      <c r="AR38" s="671"/>
      <c r="AS38" s="671"/>
      <c r="AT38" s="671"/>
      <c r="AU38" s="671"/>
      <c r="AV38" s="671"/>
      <c r="AW38" s="671"/>
      <c r="AX38" s="671"/>
      <c r="AY38" s="672"/>
      <c r="AZ38" s="591">
        <v>51870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4683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760273</v>
      </c>
      <c r="CS38" s="592"/>
      <c r="CT38" s="592"/>
      <c r="CU38" s="592"/>
      <c r="CV38" s="592"/>
      <c r="CW38" s="592"/>
      <c r="CX38" s="592"/>
      <c r="CY38" s="593"/>
      <c r="CZ38" s="625">
        <v>8.1</v>
      </c>
      <c r="DA38" s="626"/>
      <c r="DB38" s="626"/>
      <c r="DC38" s="627"/>
      <c r="DD38" s="600">
        <v>685724</v>
      </c>
      <c r="DE38" s="592"/>
      <c r="DF38" s="592"/>
      <c r="DG38" s="592"/>
      <c r="DH38" s="592"/>
      <c r="DI38" s="592"/>
      <c r="DJ38" s="592"/>
      <c r="DK38" s="593"/>
      <c r="DL38" s="600">
        <v>519471</v>
      </c>
      <c r="DM38" s="592"/>
      <c r="DN38" s="592"/>
      <c r="DO38" s="592"/>
      <c r="DP38" s="592"/>
      <c r="DQ38" s="592"/>
      <c r="DR38" s="592"/>
      <c r="DS38" s="592"/>
      <c r="DT38" s="592"/>
      <c r="DU38" s="592"/>
      <c r="DV38" s="593"/>
      <c r="DW38" s="596">
        <v>8.9</v>
      </c>
      <c r="DX38" s="617"/>
      <c r="DY38" s="617"/>
      <c r="DZ38" s="617"/>
      <c r="EA38" s="617"/>
      <c r="EB38" s="617"/>
      <c r="EC38" s="618"/>
    </row>
    <row r="39" spans="2:133" ht="11.25" customHeight="1" x14ac:dyDescent="0.15">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126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237467</v>
      </c>
      <c r="CS39" s="623"/>
      <c r="CT39" s="623"/>
      <c r="CU39" s="623"/>
      <c r="CV39" s="623"/>
      <c r="CW39" s="623"/>
      <c r="CX39" s="623"/>
      <c r="CY39" s="624"/>
      <c r="CZ39" s="625">
        <v>2.5</v>
      </c>
      <c r="DA39" s="626"/>
      <c r="DB39" s="626"/>
      <c r="DC39" s="627"/>
      <c r="DD39" s="600">
        <v>203985</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122045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160324</v>
      </c>
      <c r="CS40" s="592"/>
      <c r="CT40" s="592"/>
      <c r="CU40" s="592"/>
      <c r="CV40" s="592"/>
      <c r="CW40" s="592"/>
      <c r="CX40" s="592"/>
      <c r="CY40" s="593"/>
      <c r="CZ40" s="625">
        <v>1.7</v>
      </c>
      <c r="DA40" s="626"/>
      <c r="DB40" s="626"/>
      <c r="DC40" s="627"/>
      <c r="DD40" s="600">
        <v>107074</v>
      </c>
      <c r="DE40" s="592"/>
      <c r="DF40" s="592"/>
      <c r="DG40" s="592"/>
      <c r="DH40" s="592"/>
      <c r="DI40" s="592"/>
      <c r="DJ40" s="592"/>
      <c r="DK40" s="593"/>
      <c r="DL40" s="600">
        <v>53507</v>
      </c>
      <c r="DM40" s="592"/>
      <c r="DN40" s="592"/>
      <c r="DO40" s="592"/>
      <c r="DP40" s="592"/>
      <c r="DQ40" s="592"/>
      <c r="DR40" s="592"/>
      <c r="DS40" s="592"/>
      <c r="DT40" s="592"/>
      <c r="DU40" s="592"/>
      <c r="DV40" s="593"/>
      <c r="DW40" s="596">
        <v>0.9</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355481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2443393</v>
      </c>
      <c r="CS42" s="592"/>
      <c r="CT42" s="592"/>
      <c r="CU42" s="592"/>
      <c r="CV42" s="592"/>
      <c r="CW42" s="592"/>
      <c r="CX42" s="592"/>
      <c r="CY42" s="593"/>
      <c r="CZ42" s="625">
        <v>26.1</v>
      </c>
      <c r="DA42" s="674"/>
      <c r="DB42" s="674"/>
      <c r="DC42" s="675"/>
      <c r="DD42" s="600">
        <v>845622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2478</v>
      </c>
      <c r="CS43" s="623"/>
      <c r="CT43" s="623"/>
      <c r="CU43" s="623"/>
      <c r="CV43" s="623"/>
      <c r="CW43" s="623"/>
      <c r="CX43" s="623"/>
      <c r="CY43" s="624"/>
      <c r="CZ43" s="625">
        <v>0</v>
      </c>
      <c r="DA43" s="626"/>
      <c r="DB43" s="626"/>
      <c r="DC43" s="627"/>
      <c r="DD43" s="600">
        <v>2478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2323440</v>
      </c>
      <c r="CS44" s="592"/>
      <c r="CT44" s="592"/>
      <c r="CU44" s="592"/>
      <c r="CV44" s="592"/>
      <c r="CW44" s="592"/>
      <c r="CX44" s="592"/>
      <c r="CY44" s="593"/>
      <c r="CZ44" s="625">
        <v>24.9</v>
      </c>
      <c r="DA44" s="674"/>
      <c r="DB44" s="674"/>
      <c r="DC44" s="675"/>
      <c r="DD44" s="600">
        <v>781979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1354012</v>
      </c>
      <c r="CS45" s="623"/>
      <c r="CT45" s="623"/>
      <c r="CU45" s="623"/>
      <c r="CV45" s="623"/>
      <c r="CW45" s="623"/>
      <c r="CX45" s="623"/>
      <c r="CY45" s="624"/>
      <c r="CZ45" s="625">
        <v>14.5</v>
      </c>
      <c r="DA45" s="626"/>
      <c r="DB45" s="626"/>
      <c r="DC45" s="627"/>
      <c r="DD45" s="600">
        <v>108453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941360</v>
      </c>
      <c r="CS46" s="592"/>
      <c r="CT46" s="592"/>
      <c r="CU46" s="592"/>
      <c r="CV46" s="592"/>
      <c r="CW46" s="592"/>
      <c r="CX46" s="592"/>
      <c r="CY46" s="593"/>
      <c r="CZ46" s="625">
        <v>10.1</v>
      </c>
      <c r="DA46" s="674"/>
      <c r="DB46" s="674"/>
      <c r="DC46" s="675"/>
      <c r="DD46" s="600">
        <v>671939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119953</v>
      </c>
      <c r="CS47" s="623"/>
      <c r="CT47" s="623"/>
      <c r="CU47" s="623"/>
      <c r="CV47" s="623"/>
      <c r="CW47" s="623"/>
      <c r="CX47" s="623"/>
      <c r="CY47" s="624"/>
      <c r="CZ47" s="625">
        <v>1.3</v>
      </c>
      <c r="DA47" s="626"/>
      <c r="DB47" s="626"/>
      <c r="DC47" s="627"/>
      <c r="DD47" s="600">
        <v>63643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9346274</v>
      </c>
      <c r="CS49" s="659"/>
      <c r="CT49" s="659"/>
      <c r="CU49" s="659"/>
      <c r="CV49" s="659"/>
      <c r="CW49" s="659"/>
      <c r="CX49" s="659"/>
      <c r="CY49" s="686"/>
      <c r="CZ49" s="687">
        <v>100</v>
      </c>
      <c r="DA49" s="688"/>
      <c r="DB49" s="688"/>
      <c r="DC49" s="689"/>
      <c r="DD49" s="690">
        <v>6694846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9550</v>
      </c>
      <c r="R7" s="721"/>
      <c r="S7" s="721"/>
      <c r="T7" s="721"/>
      <c r="U7" s="721"/>
      <c r="V7" s="721">
        <v>9299</v>
      </c>
      <c r="W7" s="721"/>
      <c r="X7" s="721"/>
      <c r="Y7" s="721"/>
      <c r="Z7" s="721"/>
      <c r="AA7" s="721">
        <v>251</v>
      </c>
      <c r="AB7" s="721"/>
      <c r="AC7" s="721"/>
      <c r="AD7" s="721"/>
      <c r="AE7" s="722"/>
      <c r="AF7" s="723">
        <v>201</v>
      </c>
      <c r="AG7" s="724"/>
      <c r="AH7" s="724"/>
      <c r="AI7" s="724"/>
      <c r="AJ7" s="725"/>
      <c r="AK7" s="760">
        <v>85</v>
      </c>
      <c r="AL7" s="761"/>
      <c r="AM7" s="761"/>
      <c r="AN7" s="761"/>
      <c r="AO7" s="761"/>
      <c r="AP7" s="761">
        <v>12384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0</v>
      </c>
      <c r="CI7" s="758"/>
      <c r="CJ7" s="758"/>
      <c r="CK7" s="758"/>
      <c r="CL7" s="759"/>
      <c r="CM7" s="757">
        <v>145</v>
      </c>
      <c r="CN7" s="758"/>
      <c r="CO7" s="758"/>
      <c r="CP7" s="758"/>
      <c r="CQ7" s="759"/>
      <c r="CR7" s="757">
        <v>5</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t="s">
        <v>365</v>
      </c>
      <c r="C8" s="742"/>
      <c r="D8" s="742"/>
      <c r="E8" s="742"/>
      <c r="F8" s="742"/>
      <c r="G8" s="742"/>
      <c r="H8" s="742"/>
      <c r="I8" s="742"/>
      <c r="J8" s="742"/>
      <c r="K8" s="742"/>
      <c r="L8" s="742"/>
      <c r="M8" s="742"/>
      <c r="N8" s="742"/>
      <c r="O8" s="742"/>
      <c r="P8" s="743"/>
      <c r="Q8" s="744">
        <v>52</v>
      </c>
      <c r="R8" s="745"/>
      <c r="S8" s="745"/>
      <c r="T8" s="745"/>
      <c r="U8" s="745"/>
      <c r="V8" s="745">
        <v>52</v>
      </c>
      <c r="W8" s="745"/>
      <c r="X8" s="745"/>
      <c r="Y8" s="745"/>
      <c r="Z8" s="745"/>
      <c r="AA8" s="745">
        <v>0</v>
      </c>
      <c r="AB8" s="745"/>
      <c r="AC8" s="745"/>
      <c r="AD8" s="745"/>
      <c r="AE8" s="746"/>
      <c r="AF8" s="747">
        <v>0</v>
      </c>
      <c r="AG8" s="748"/>
      <c r="AH8" s="748"/>
      <c r="AI8" s="748"/>
      <c r="AJ8" s="749"/>
      <c r="AK8" s="750">
        <v>26</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4</v>
      </c>
      <c r="CI8" s="768"/>
      <c r="CJ8" s="768"/>
      <c r="CK8" s="768"/>
      <c r="CL8" s="769"/>
      <c r="CM8" s="767">
        <v>135</v>
      </c>
      <c r="CN8" s="768"/>
      <c r="CO8" s="768"/>
      <c r="CP8" s="768"/>
      <c r="CQ8" s="769"/>
      <c r="CR8" s="767">
        <v>30</v>
      </c>
      <c r="CS8" s="768"/>
      <c r="CT8" s="768"/>
      <c r="CU8" s="768"/>
      <c r="CV8" s="769"/>
      <c r="CW8" s="767">
        <v>41</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9598</v>
      </c>
      <c r="R23" s="780"/>
      <c r="S23" s="780"/>
      <c r="T23" s="780"/>
      <c r="U23" s="780"/>
      <c r="V23" s="780">
        <v>9346</v>
      </c>
      <c r="W23" s="780"/>
      <c r="X23" s="780"/>
      <c r="Y23" s="780"/>
      <c r="Z23" s="780"/>
      <c r="AA23" s="780">
        <v>252</v>
      </c>
      <c r="AB23" s="780"/>
      <c r="AC23" s="780"/>
      <c r="AD23" s="780"/>
      <c r="AE23" s="781"/>
      <c r="AF23" s="782">
        <v>202</v>
      </c>
      <c r="AG23" s="780"/>
      <c r="AH23" s="780"/>
      <c r="AI23" s="780"/>
      <c r="AJ23" s="783"/>
      <c r="AK23" s="784"/>
      <c r="AL23" s="785"/>
      <c r="AM23" s="785"/>
      <c r="AN23" s="785"/>
      <c r="AO23" s="785"/>
      <c r="AP23" s="780">
        <v>12384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1969</v>
      </c>
      <c r="R28" s="809"/>
      <c r="S28" s="809"/>
      <c r="T28" s="809"/>
      <c r="U28" s="809"/>
      <c r="V28" s="809">
        <v>1862</v>
      </c>
      <c r="W28" s="809"/>
      <c r="X28" s="809"/>
      <c r="Y28" s="809"/>
      <c r="Z28" s="809"/>
      <c r="AA28" s="809">
        <v>107</v>
      </c>
      <c r="AB28" s="809"/>
      <c r="AC28" s="809"/>
      <c r="AD28" s="809"/>
      <c r="AE28" s="810"/>
      <c r="AF28" s="811">
        <v>107</v>
      </c>
      <c r="AG28" s="809"/>
      <c r="AH28" s="809"/>
      <c r="AI28" s="809"/>
      <c r="AJ28" s="812"/>
      <c r="AK28" s="813">
        <v>157</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962</v>
      </c>
      <c r="R29" s="745"/>
      <c r="S29" s="745"/>
      <c r="T29" s="745"/>
      <c r="U29" s="745"/>
      <c r="V29" s="745">
        <v>907</v>
      </c>
      <c r="W29" s="745"/>
      <c r="X29" s="745"/>
      <c r="Y29" s="745"/>
      <c r="Z29" s="745"/>
      <c r="AA29" s="745">
        <v>55</v>
      </c>
      <c r="AB29" s="745"/>
      <c r="AC29" s="745"/>
      <c r="AD29" s="745"/>
      <c r="AE29" s="746"/>
      <c r="AF29" s="747">
        <v>55</v>
      </c>
      <c r="AG29" s="748"/>
      <c r="AH29" s="748"/>
      <c r="AI29" s="748"/>
      <c r="AJ29" s="749"/>
      <c r="AK29" s="816">
        <v>124</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140</v>
      </c>
      <c r="R30" s="745"/>
      <c r="S30" s="745"/>
      <c r="T30" s="745"/>
      <c r="U30" s="745"/>
      <c r="V30" s="745">
        <v>140</v>
      </c>
      <c r="W30" s="745"/>
      <c r="X30" s="745"/>
      <c r="Y30" s="745"/>
      <c r="Z30" s="745"/>
      <c r="AA30" s="745">
        <v>0</v>
      </c>
      <c r="AB30" s="745"/>
      <c r="AC30" s="745"/>
      <c r="AD30" s="745"/>
      <c r="AE30" s="746"/>
      <c r="AF30" s="747">
        <v>0</v>
      </c>
      <c r="AG30" s="748"/>
      <c r="AH30" s="748"/>
      <c r="AI30" s="748"/>
      <c r="AJ30" s="749"/>
      <c r="AK30" s="816">
        <v>39</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227</v>
      </c>
      <c r="R31" s="745"/>
      <c r="S31" s="745"/>
      <c r="T31" s="745"/>
      <c r="U31" s="745"/>
      <c r="V31" s="745">
        <v>286</v>
      </c>
      <c r="W31" s="745"/>
      <c r="X31" s="745"/>
      <c r="Y31" s="745"/>
      <c r="Z31" s="745"/>
      <c r="AA31" s="745">
        <v>-59</v>
      </c>
      <c r="AB31" s="745"/>
      <c r="AC31" s="745"/>
      <c r="AD31" s="745"/>
      <c r="AE31" s="746"/>
      <c r="AF31" s="747">
        <v>186</v>
      </c>
      <c r="AG31" s="748"/>
      <c r="AH31" s="748"/>
      <c r="AI31" s="748"/>
      <c r="AJ31" s="749"/>
      <c r="AK31" s="816">
        <v>52</v>
      </c>
      <c r="AL31" s="817"/>
      <c r="AM31" s="817"/>
      <c r="AN31" s="817"/>
      <c r="AO31" s="817"/>
      <c r="AP31" s="817">
        <v>2895</v>
      </c>
      <c r="AQ31" s="817"/>
      <c r="AR31" s="817"/>
      <c r="AS31" s="817"/>
      <c r="AT31" s="817"/>
      <c r="AU31" s="817">
        <v>32</v>
      </c>
      <c r="AV31" s="817"/>
      <c r="AW31" s="817"/>
      <c r="AX31" s="817"/>
      <c r="AY31" s="817"/>
      <c r="AZ31" s="818"/>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1649</v>
      </c>
      <c r="R32" s="745"/>
      <c r="S32" s="745"/>
      <c r="T32" s="745"/>
      <c r="U32" s="745"/>
      <c r="V32" s="745">
        <v>1696</v>
      </c>
      <c r="W32" s="745"/>
      <c r="X32" s="745"/>
      <c r="Y32" s="745"/>
      <c r="Z32" s="745"/>
      <c r="AA32" s="745">
        <v>-47</v>
      </c>
      <c r="AB32" s="745"/>
      <c r="AC32" s="745"/>
      <c r="AD32" s="745"/>
      <c r="AE32" s="746"/>
      <c r="AF32" s="747">
        <v>178</v>
      </c>
      <c r="AG32" s="748"/>
      <c r="AH32" s="748"/>
      <c r="AI32" s="748"/>
      <c r="AJ32" s="749"/>
      <c r="AK32" s="816">
        <v>431</v>
      </c>
      <c r="AL32" s="817"/>
      <c r="AM32" s="817"/>
      <c r="AN32" s="817"/>
      <c r="AO32" s="817"/>
      <c r="AP32" s="817">
        <v>521</v>
      </c>
      <c r="AQ32" s="817"/>
      <c r="AR32" s="817"/>
      <c r="AS32" s="817"/>
      <c r="AT32" s="817"/>
      <c r="AU32" s="817">
        <v>378</v>
      </c>
      <c r="AV32" s="817"/>
      <c r="AW32" s="817"/>
      <c r="AX32" s="817"/>
      <c r="AY32" s="817"/>
      <c r="AZ32" s="818"/>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655</v>
      </c>
      <c r="R33" s="745"/>
      <c r="S33" s="745"/>
      <c r="T33" s="745"/>
      <c r="U33" s="745"/>
      <c r="V33" s="745">
        <v>654</v>
      </c>
      <c r="W33" s="745"/>
      <c r="X33" s="745"/>
      <c r="Y33" s="745"/>
      <c r="Z33" s="745"/>
      <c r="AA33" s="745">
        <v>1</v>
      </c>
      <c r="AB33" s="745"/>
      <c r="AC33" s="745"/>
      <c r="AD33" s="745"/>
      <c r="AE33" s="746"/>
      <c r="AF33" s="747">
        <v>0</v>
      </c>
      <c r="AG33" s="748"/>
      <c r="AH33" s="748"/>
      <c r="AI33" s="748"/>
      <c r="AJ33" s="749"/>
      <c r="AK33" s="816">
        <v>283</v>
      </c>
      <c r="AL33" s="817"/>
      <c r="AM33" s="817"/>
      <c r="AN33" s="817"/>
      <c r="AO33" s="817"/>
      <c r="AP33" s="817">
        <v>4685</v>
      </c>
      <c r="AQ33" s="817"/>
      <c r="AR33" s="817"/>
      <c r="AS33" s="817"/>
      <c r="AT33" s="817"/>
      <c r="AU33" s="817">
        <v>3120</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526</v>
      </c>
      <c r="AG63" s="828"/>
      <c r="AH63" s="828"/>
      <c r="AI63" s="828"/>
      <c r="AJ63" s="829"/>
      <c r="AK63" s="830"/>
      <c r="AL63" s="825"/>
      <c r="AM63" s="825"/>
      <c r="AN63" s="825"/>
      <c r="AO63" s="825"/>
      <c r="AP63" s="828">
        <v>8101</v>
      </c>
      <c r="AQ63" s="828"/>
      <c r="AR63" s="828"/>
      <c r="AS63" s="828"/>
      <c r="AT63" s="828"/>
      <c r="AU63" s="828">
        <v>3530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96</v>
      </c>
      <c r="R68" s="852"/>
      <c r="S68" s="852"/>
      <c r="T68" s="852"/>
      <c r="U68" s="852"/>
      <c r="V68" s="852">
        <v>94</v>
      </c>
      <c r="W68" s="852"/>
      <c r="X68" s="852"/>
      <c r="Y68" s="852"/>
      <c r="Z68" s="852"/>
      <c r="AA68" s="852">
        <v>2</v>
      </c>
      <c r="AB68" s="852"/>
      <c r="AC68" s="852"/>
      <c r="AD68" s="852"/>
      <c r="AE68" s="852"/>
      <c r="AF68" s="852">
        <v>2</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779</v>
      </c>
      <c r="R69" s="817"/>
      <c r="S69" s="817"/>
      <c r="T69" s="817"/>
      <c r="U69" s="817"/>
      <c r="V69" s="817">
        <v>778</v>
      </c>
      <c r="W69" s="817"/>
      <c r="X69" s="817"/>
      <c r="Y69" s="817"/>
      <c r="Z69" s="817"/>
      <c r="AA69" s="817">
        <v>1</v>
      </c>
      <c r="AB69" s="817"/>
      <c r="AC69" s="817"/>
      <c r="AD69" s="817"/>
      <c r="AE69" s="817"/>
      <c r="AF69" s="817">
        <v>1</v>
      </c>
      <c r="AG69" s="817"/>
      <c r="AH69" s="817"/>
      <c r="AI69" s="817"/>
      <c r="AJ69" s="817"/>
      <c r="AK69" s="817">
        <v>0</v>
      </c>
      <c r="AL69" s="817"/>
      <c r="AM69" s="817"/>
      <c r="AN69" s="817"/>
      <c r="AO69" s="817"/>
      <c r="AP69" s="817">
        <v>9</v>
      </c>
      <c r="AQ69" s="817"/>
      <c r="AR69" s="817"/>
      <c r="AS69" s="817"/>
      <c r="AT69" s="817"/>
      <c r="AU69" s="817">
        <v>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15</v>
      </c>
      <c r="R70" s="817"/>
      <c r="S70" s="817"/>
      <c r="T70" s="817"/>
      <c r="U70" s="817"/>
      <c r="V70" s="817">
        <v>13</v>
      </c>
      <c r="W70" s="817"/>
      <c r="X70" s="817"/>
      <c r="Y70" s="817"/>
      <c r="Z70" s="817"/>
      <c r="AA70" s="817">
        <v>2</v>
      </c>
      <c r="AB70" s="817"/>
      <c r="AC70" s="817"/>
      <c r="AD70" s="817"/>
      <c r="AE70" s="817"/>
      <c r="AF70" s="817">
        <v>2</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v>
      </c>
      <c r="AG88" s="828"/>
      <c r="AH88" s="828"/>
      <c r="AI88" s="828"/>
      <c r="AJ88" s="828"/>
      <c r="AK88" s="825"/>
      <c r="AL88" s="825"/>
      <c r="AM88" s="825"/>
      <c r="AN88" s="825"/>
      <c r="AO88" s="825"/>
      <c r="AP88" s="828">
        <v>9</v>
      </c>
      <c r="AQ88" s="828"/>
      <c r="AR88" s="828"/>
      <c r="AS88" s="828"/>
      <c r="AT88" s="828"/>
      <c r="AU88" s="828">
        <v>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35</v>
      </c>
      <c r="CS102" s="836"/>
      <c r="CT102" s="836"/>
      <c r="CU102" s="836"/>
      <c r="CV102" s="879"/>
      <c r="CW102" s="878">
        <v>41</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1324608</v>
      </c>
      <c r="AB110" s="888"/>
      <c r="AC110" s="888"/>
      <c r="AD110" s="888"/>
      <c r="AE110" s="889"/>
      <c r="AF110" s="890">
        <v>1305479</v>
      </c>
      <c r="AG110" s="888"/>
      <c r="AH110" s="888"/>
      <c r="AI110" s="888"/>
      <c r="AJ110" s="889"/>
      <c r="AK110" s="890">
        <v>1224292</v>
      </c>
      <c r="AL110" s="888"/>
      <c r="AM110" s="888"/>
      <c r="AN110" s="888"/>
      <c r="AO110" s="889"/>
      <c r="AP110" s="891">
        <v>24.6</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12561875</v>
      </c>
      <c r="BR110" s="925"/>
      <c r="BS110" s="925"/>
      <c r="BT110" s="925"/>
      <c r="BU110" s="925"/>
      <c r="BV110" s="925">
        <v>12348415</v>
      </c>
      <c r="BW110" s="925"/>
      <c r="BX110" s="925"/>
      <c r="BY110" s="925"/>
      <c r="BZ110" s="925"/>
      <c r="CA110" s="925">
        <v>12383633</v>
      </c>
      <c r="CB110" s="925"/>
      <c r="CC110" s="925"/>
      <c r="CD110" s="925"/>
      <c r="CE110" s="925"/>
      <c r="CF110" s="939">
        <v>248.9</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511904</v>
      </c>
      <c r="BR111" s="918"/>
      <c r="BS111" s="918"/>
      <c r="BT111" s="918"/>
      <c r="BU111" s="918"/>
      <c r="BV111" s="918">
        <v>543983</v>
      </c>
      <c r="BW111" s="918"/>
      <c r="BX111" s="918"/>
      <c r="BY111" s="918"/>
      <c r="BZ111" s="918"/>
      <c r="CA111" s="918">
        <v>625554</v>
      </c>
      <c r="CB111" s="918"/>
      <c r="CC111" s="918"/>
      <c r="CD111" s="918"/>
      <c r="CE111" s="918"/>
      <c r="CF111" s="912">
        <v>12.6</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3559968</v>
      </c>
      <c r="BR112" s="918"/>
      <c r="BS112" s="918"/>
      <c r="BT112" s="918"/>
      <c r="BU112" s="918"/>
      <c r="BV112" s="918">
        <v>3594400</v>
      </c>
      <c r="BW112" s="918"/>
      <c r="BX112" s="918"/>
      <c r="BY112" s="918"/>
      <c r="BZ112" s="918"/>
      <c r="CA112" s="918">
        <v>3530116</v>
      </c>
      <c r="CB112" s="918"/>
      <c r="CC112" s="918"/>
      <c r="CD112" s="918"/>
      <c r="CE112" s="918"/>
      <c r="CF112" s="912">
        <v>71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268504</v>
      </c>
      <c r="AB113" s="932"/>
      <c r="AC113" s="932"/>
      <c r="AD113" s="932"/>
      <c r="AE113" s="933"/>
      <c r="AF113" s="934">
        <v>273638</v>
      </c>
      <c r="AG113" s="932"/>
      <c r="AH113" s="932"/>
      <c r="AI113" s="932"/>
      <c r="AJ113" s="933"/>
      <c r="AK113" s="934">
        <v>282889</v>
      </c>
      <c r="AL113" s="932"/>
      <c r="AM113" s="932"/>
      <c r="AN113" s="932"/>
      <c r="AO113" s="933"/>
      <c r="AP113" s="935">
        <v>5.7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12274</v>
      </c>
      <c r="BR113" s="918"/>
      <c r="BS113" s="918"/>
      <c r="BT113" s="918"/>
      <c r="BU113" s="918"/>
      <c r="BV113" s="918">
        <v>11395</v>
      </c>
      <c r="BW113" s="918"/>
      <c r="BX113" s="918"/>
      <c r="BY113" s="918"/>
      <c r="BZ113" s="918"/>
      <c r="CA113" s="918">
        <v>9057</v>
      </c>
      <c r="CB113" s="918"/>
      <c r="CC113" s="918"/>
      <c r="CD113" s="918"/>
      <c r="CE113" s="918"/>
      <c r="CF113" s="912">
        <v>0.2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2461</v>
      </c>
      <c r="AB114" s="957"/>
      <c r="AC114" s="957"/>
      <c r="AD114" s="957"/>
      <c r="AE114" s="958"/>
      <c r="AF114" s="959">
        <v>984</v>
      </c>
      <c r="AG114" s="957"/>
      <c r="AH114" s="957"/>
      <c r="AI114" s="957"/>
      <c r="AJ114" s="958"/>
      <c r="AK114" s="959">
        <v>2433</v>
      </c>
      <c r="AL114" s="957"/>
      <c r="AM114" s="957"/>
      <c r="AN114" s="957"/>
      <c r="AO114" s="958"/>
      <c r="AP114" s="960">
        <v>0</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1281830</v>
      </c>
      <c r="BR114" s="918"/>
      <c r="BS114" s="918"/>
      <c r="BT114" s="918"/>
      <c r="BU114" s="918"/>
      <c r="BV114" s="918">
        <v>1213664</v>
      </c>
      <c r="BW114" s="918"/>
      <c r="BX114" s="918"/>
      <c r="BY114" s="918"/>
      <c r="BZ114" s="918"/>
      <c r="CA114" s="918">
        <v>1210475</v>
      </c>
      <c r="CB114" s="918"/>
      <c r="CC114" s="918"/>
      <c r="CD114" s="918"/>
      <c r="CE114" s="918"/>
      <c r="CF114" s="912">
        <v>24.3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91203</v>
      </c>
      <c r="AB115" s="932"/>
      <c r="AC115" s="932"/>
      <c r="AD115" s="932"/>
      <c r="AE115" s="933"/>
      <c r="AF115" s="934">
        <v>75014</v>
      </c>
      <c r="AG115" s="932"/>
      <c r="AH115" s="932"/>
      <c r="AI115" s="932"/>
      <c r="AJ115" s="933"/>
      <c r="AK115" s="934">
        <v>80805</v>
      </c>
      <c r="AL115" s="932"/>
      <c r="AM115" s="932"/>
      <c r="AN115" s="932"/>
      <c r="AO115" s="933"/>
      <c r="AP115" s="935">
        <v>1.6</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4677</v>
      </c>
      <c r="AB116" s="957"/>
      <c r="AC116" s="957"/>
      <c r="AD116" s="957"/>
      <c r="AE116" s="958"/>
      <c r="AF116" s="959">
        <v>1186</v>
      </c>
      <c r="AG116" s="957"/>
      <c r="AH116" s="957"/>
      <c r="AI116" s="957"/>
      <c r="AJ116" s="958"/>
      <c r="AK116" s="959">
        <v>680</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176659</v>
      </c>
      <c r="DH116" s="957"/>
      <c r="DI116" s="957"/>
      <c r="DJ116" s="957"/>
      <c r="DK116" s="958"/>
      <c r="DL116" s="959">
        <v>161082</v>
      </c>
      <c r="DM116" s="957"/>
      <c r="DN116" s="957"/>
      <c r="DO116" s="957"/>
      <c r="DP116" s="958"/>
      <c r="DQ116" s="959">
        <v>285400</v>
      </c>
      <c r="DR116" s="957"/>
      <c r="DS116" s="957"/>
      <c r="DT116" s="957"/>
      <c r="DU116" s="958"/>
      <c r="DV116" s="960">
        <v>5.7</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1691453</v>
      </c>
      <c r="AB117" s="964"/>
      <c r="AC117" s="964"/>
      <c r="AD117" s="964"/>
      <c r="AE117" s="965"/>
      <c r="AF117" s="963">
        <v>1656301</v>
      </c>
      <c r="AG117" s="964"/>
      <c r="AH117" s="964"/>
      <c r="AI117" s="964"/>
      <c r="AJ117" s="965"/>
      <c r="AK117" s="963">
        <v>1591099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17927851</v>
      </c>
      <c r="BR118" s="984"/>
      <c r="BS118" s="984"/>
      <c r="BT118" s="984"/>
      <c r="BU118" s="984"/>
      <c r="BV118" s="984">
        <v>17711857</v>
      </c>
      <c r="BW118" s="984"/>
      <c r="BX118" s="984"/>
      <c r="BY118" s="984"/>
      <c r="BZ118" s="984"/>
      <c r="CA118" s="984">
        <v>17758835</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2553478</v>
      </c>
      <c r="BR119" s="925"/>
      <c r="BS119" s="925"/>
      <c r="BT119" s="925"/>
      <c r="BU119" s="925"/>
      <c r="BV119" s="925">
        <v>2612307</v>
      </c>
      <c r="BW119" s="925"/>
      <c r="BX119" s="925"/>
      <c r="BY119" s="925"/>
      <c r="BZ119" s="925"/>
      <c r="CA119" s="925">
        <v>2983828</v>
      </c>
      <c r="CB119" s="925"/>
      <c r="CC119" s="925"/>
      <c r="CD119" s="925"/>
      <c r="CE119" s="925"/>
      <c r="CF119" s="939">
        <v>60</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335245</v>
      </c>
      <c r="DH119" s="996"/>
      <c r="DI119" s="996"/>
      <c r="DJ119" s="996"/>
      <c r="DK119" s="997"/>
      <c r="DL119" s="998">
        <v>382901</v>
      </c>
      <c r="DM119" s="996"/>
      <c r="DN119" s="996"/>
      <c r="DO119" s="996"/>
      <c r="DP119" s="997"/>
      <c r="DQ119" s="998">
        <v>340154</v>
      </c>
      <c r="DR119" s="996"/>
      <c r="DS119" s="996"/>
      <c r="DT119" s="996"/>
      <c r="DU119" s="997"/>
      <c r="DV119" s="999">
        <v>6.8</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806548</v>
      </c>
      <c r="BR120" s="918"/>
      <c r="BS120" s="918"/>
      <c r="BT120" s="918"/>
      <c r="BU120" s="918"/>
      <c r="BV120" s="918">
        <v>867583</v>
      </c>
      <c r="BW120" s="918"/>
      <c r="BX120" s="918"/>
      <c r="BY120" s="918"/>
      <c r="BZ120" s="918"/>
      <c r="CA120" s="918">
        <v>960793</v>
      </c>
      <c r="CB120" s="918"/>
      <c r="CC120" s="918"/>
      <c r="CD120" s="918"/>
      <c r="CE120" s="918"/>
      <c r="CF120" s="912">
        <v>19.3</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3140062</v>
      </c>
      <c r="DH120" s="925"/>
      <c r="DI120" s="925"/>
      <c r="DJ120" s="925"/>
      <c r="DK120" s="925"/>
      <c r="DL120" s="925">
        <v>3136291</v>
      </c>
      <c r="DM120" s="925"/>
      <c r="DN120" s="925"/>
      <c r="DO120" s="925"/>
      <c r="DP120" s="925"/>
      <c r="DQ120" s="925">
        <v>3120160</v>
      </c>
      <c r="DR120" s="925"/>
      <c r="DS120" s="925"/>
      <c r="DT120" s="925"/>
      <c r="DU120" s="925"/>
      <c r="DV120" s="926">
        <v>62.7</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9534172</v>
      </c>
      <c r="BR121" s="984"/>
      <c r="BS121" s="984"/>
      <c r="BT121" s="984"/>
      <c r="BU121" s="984"/>
      <c r="BV121" s="984">
        <v>9589890</v>
      </c>
      <c r="BW121" s="984"/>
      <c r="BX121" s="984"/>
      <c r="BY121" s="984"/>
      <c r="BZ121" s="984"/>
      <c r="CA121" s="984">
        <v>9509057</v>
      </c>
      <c r="CB121" s="984"/>
      <c r="CC121" s="984"/>
      <c r="CD121" s="984"/>
      <c r="CE121" s="984"/>
      <c r="CF121" s="1022">
        <v>191.2</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386626</v>
      </c>
      <c r="DH121" s="918"/>
      <c r="DI121" s="918"/>
      <c r="DJ121" s="918"/>
      <c r="DK121" s="918"/>
      <c r="DL121" s="918">
        <v>419454</v>
      </c>
      <c r="DM121" s="918"/>
      <c r="DN121" s="918"/>
      <c r="DO121" s="918"/>
      <c r="DP121" s="918"/>
      <c r="DQ121" s="918">
        <v>378112</v>
      </c>
      <c r="DR121" s="918"/>
      <c r="DS121" s="918"/>
      <c r="DT121" s="918"/>
      <c r="DU121" s="918"/>
      <c r="DV121" s="919">
        <v>7.6</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12894198</v>
      </c>
      <c r="BR122" s="1033"/>
      <c r="BS122" s="1033"/>
      <c r="BT122" s="1033"/>
      <c r="BU122" s="1033"/>
      <c r="BV122" s="1033">
        <v>13069780</v>
      </c>
      <c r="BW122" s="1033"/>
      <c r="BX122" s="1033"/>
      <c r="BY122" s="1033"/>
      <c r="BZ122" s="1033"/>
      <c r="CA122" s="1033">
        <v>13453678</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33280</v>
      </c>
      <c r="DH122" s="918"/>
      <c r="DI122" s="918"/>
      <c r="DJ122" s="918"/>
      <c r="DK122" s="918"/>
      <c r="DL122" s="918">
        <v>38655</v>
      </c>
      <c r="DM122" s="918"/>
      <c r="DN122" s="918"/>
      <c r="DO122" s="918"/>
      <c r="DP122" s="918"/>
      <c r="DQ122" s="918">
        <v>31844</v>
      </c>
      <c r="DR122" s="918"/>
      <c r="DS122" s="918"/>
      <c r="DT122" s="918"/>
      <c r="DU122" s="918"/>
      <c r="DV122" s="919">
        <v>0.6</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15778</v>
      </c>
      <c r="AB123" s="957"/>
      <c r="AC123" s="957"/>
      <c r="AD123" s="957"/>
      <c r="AE123" s="958"/>
      <c r="AF123" s="959">
        <v>14923</v>
      </c>
      <c r="AG123" s="957"/>
      <c r="AH123" s="957"/>
      <c r="AI123" s="957"/>
      <c r="AJ123" s="958"/>
      <c r="AK123" s="959">
        <v>21772</v>
      </c>
      <c r="AL123" s="957"/>
      <c r="AM123" s="957"/>
      <c r="AN123" s="957"/>
      <c r="AO123" s="958"/>
      <c r="AP123" s="960">
        <v>0.4</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102.6</v>
      </c>
      <c r="BR123" s="1025"/>
      <c r="BS123" s="1025"/>
      <c r="BT123" s="1025"/>
      <c r="BU123" s="1025"/>
      <c r="BV123" s="1025">
        <v>94.4</v>
      </c>
      <c r="BW123" s="1025"/>
      <c r="BX123" s="1025"/>
      <c r="BY123" s="1025"/>
      <c r="BZ123" s="1025"/>
      <c r="CA123" s="1025">
        <v>86.5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75425</v>
      </c>
      <c r="AB126" s="957"/>
      <c r="AC126" s="957"/>
      <c r="AD126" s="957"/>
      <c r="AE126" s="958"/>
      <c r="AF126" s="959">
        <v>60091</v>
      </c>
      <c r="AG126" s="957"/>
      <c r="AH126" s="957"/>
      <c r="AI126" s="957"/>
      <c r="AJ126" s="958"/>
      <c r="AK126" s="959">
        <v>59033</v>
      </c>
      <c r="AL126" s="957"/>
      <c r="AM126" s="957"/>
      <c r="AN126" s="957"/>
      <c r="AO126" s="958"/>
      <c r="AP126" s="960">
        <v>1.2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14.56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149031</v>
      </c>
      <c r="AB128" s="1088"/>
      <c r="AC128" s="1088"/>
      <c r="AD128" s="1088"/>
      <c r="AE128" s="1089"/>
      <c r="AF128" s="1090">
        <v>151545</v>
      </c>
      <c r="AG128" s="1088"/>
      <c r="AH128" s="1088"/>
      <c r="AI128" s="1088"/>
      <c r="AJ128" s="1089"/>
      <c r="AK128" s="1090">
        <v>147549</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19.559999999999999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5682231</v>
      </c>
      <c r="AB129" s="957"/>
      <c r="AC129" s="957"/>
      <c r="AD129" s="957"/>
      <c r="AE129" s="958"/>
      <c r="AF129" s="959">
        <v>5704689</v>
      </c>
      <c r="AG129" s="957"/>
      <c r="AH129" s="957"/>
      <c r="AI129" s="957"/>
      <c r="AJ129" s="958"/>
      <c r="AK129" s="959">
        <v>5757489</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14.4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780306</v>
      </c>
      <c r="AB130" s="957"/>
      <c r="AC130" s="957"/>
      <c r="AD130" s="957"/>
      <c r="AE130" s="958"/>
      <c r="AF130" s="959">
        <v>790592</v>
      </c>
      <c r="AG130" s="957"/>
      <c r="AH130" s="957"/>
      <c r="AI130" s="957"/>
      <c r="AJ130" s="958"/>
      <c r="AK130" s="959">
        <v>782925</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86.5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4901925</v>
      </c>
      <c r="AB131" s="996"/>
      <c r="AC131" s="996"/>
      <c r="AD131" s="996"/>
      <c r="AE131" s="997"/>
      <c r="AF131" s="998">
        <v>4914097</v>
      </c>
      <c r="AG131" s="996"/>
      <c r="AH131" s="996"/>
      <c r="AI131" s="996"/>
      <c r="AJ131" s="997"/>
      <c r="AK131" s="998">
        <v>4974564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15.547279899999999</v>
      </c>
      <c r="AB132" s="1102"/>
      <c r="AC132" s="1102"/>
      <c r="AD132" s="1102"/>
      <c r="AE132" s="1103"/>
      <c r="AF132" s="1104">
        <v>14.53296506</v>
      </c>
      <c r="AG132" s="1102"/>
      <c r="AH132" s="1102"/>
      <c r="AI132" s="1102"/>
      <c r="AJ132" s="1103"/>
      <c r="AK132" s="1104">
        <v>13.280058309999999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15.9</v>
      </c>
      <c r="AB133" s="1109"/>
      <c r="AC133" s="1109"/>
      <c r="AD133" s="1109"/>
      <c r="AE133" s="1110"/>
      <c r="AF133" s="1108">
        <v>15.3</v>
      </c>
      <c r="AG133" s="1109"/>
      <c r="AH133" s="1109"/>
      <c r="AI133" s="1109"/>
      <c r="AJ133" s="1110"/>
      <c r="AK133" s="1108">
        <v>14.4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1297047</v>
      </c>
      <c r="L9" s="264">
        <v>105118</v>
      </c>
      <c r="M9" s="265">
        <v>97117</v>
      </c>
      <c r="N9" s="266">
        <v>8.1999999999999993</v>
      </c>
    </row>
    <row r="10" spans="1:16" x14ac:dyDescent="0.15">
      <c r="A10" s="248"/>
      <c r="B10" s="244"/>
      <c r="C10" s="244"/>
      <c r="D10" s="244"/>
      <c r="E10" s="244"/>
      <c r="F10" s="244"/>
      <c r="G10" s="1117" t="s">
        <v>472</v>
      </c>
      <c r="H10" s="1118"/>
      <c r="I10" s="1118"/>
      <c r="J10" s="1119"/>
      <c r="K10" s="267">
        <v>170126</v>
      </c>
      <c r="L10" s="268">
        <v>13788</v>
      </c>
      <c r="M10" s="269">
        <v>9839</v>
      </c>
      <c r="N10" s="270">
        <v>40.1</v>
      </c>
    </row>
    <row r="11" spans="1:16" ht="13.5" customHeight="1" x14ac:dyDescent="0.15">
      <c r="A11" s="248"/>
      <c r="B11" s="244"/>
      <c r="C11" s="244"/>
      <c r="D11" s="244"/>
      <c r="E11" s="244"/>
      <c r="F11" s="244"/>
      <c r="G11" s="1117" t="s">
        <v>473</v>
      </c>
      <c r="H11" s="1118"/>
      <c r="I11" s="1118"/>
      <c r="J11" s="1119"/>
      <c r="K11" s="267">
        <v>329853</v>
      </c>
      <c r="L11" s="268">
        <v>26733</v>
      </c>
      <c r="M11" s="269">
        <v>18048</v>
      </c>
      <c r="N11" s="270">
        <v>48.1</v>
      </c>
    </row>
    <row r="12" spans="1:16" ht="13.5" customHeight="1" x14ac:dyDescent="0.15">
      <c r="A12" s="248"/>
      <c r="B12" s="244"/>
      <c r="C12" s="244"/>
      <c r="D12" s="244"/>
      <c r="E12" s="244"/>
      <c r="F12" s="244"/>
      <c r="G12" s="1117" t="s">
        <v>474</v>
      </c>
      <c r="H12" s="1118"/>
      <c r="I12" s="1118"/>
      <c r="J12" s="1119"/>
      <c r="K12" s="267" t="s">
        <v>475</v>
      </c>
      <c r="L12" s="268" t="s">
        <v>475</v>
      </c>
      <c r="M12" s="269">
        <v>2186</v>
      </c>
      <c r="N12" s="270" t="s">
        <v>475</v>
      </c>
    </row>
    <row r="13" spans="1:16" ht="13.5" customHeight="1" x14ac:dyDescent="0.15">
      <c r="A13" s="248"/>
      <c r="B13" s="244"/>
      <c r="C13" s="244"/>
      <c r="D13" s="244"/>
      <c r="E13" s="244"/>
      <c r="F13" s="244"/>
      <c r="G13" s="1117" t="s">
        <v>476</v>
      </c>
      <c r="H13" s="1118"/>
      <c r="I13" s="1118"/>
      <c r="J13" s="1119"/>
      <c r="K13" s="267" t="s">
        <v>475</v>
      </c>
      <c r="L13" s="268" t="s">
        <v>475</v>
      </c>
      <c r="M13" s="269" t="s">
        <v>475</v>
      </c>
      <c r="N13" s="270" t="s">
        <v>475</v>
      </c>
    </row>
    <row r="14" spans="1:16" ht="13.5" customHeight="1" x14ac:dyDescent="0.15">
      <c r="A14" s="248"/>
      <c r="B14" s="244"/>
      <c r="C14" s="244"/>
      <c r="D14" s="244"/>
      <c r="E14" s="244"/>
      <c r="F14" s="244"/>
      <c r="G14" s="1117" t="s">
        <v>477</v>
      </c>
      <c r="H14" s="1118"/>
      <c r="I14" s="1118"/>
      <c r="J14" s="1119"/>
      <c r="K14" s="267">
        <v>59725</v>
      </c>
      <c r="L14" s="268">
        <v>4840</v>
      </c>
      <c r="M14" s="269">
        <v>5044</v>
      </c>
      <c r="N14" s="270">
        <v>-4</v>
      </c>
    </row>
    <row r="15" spans="1:16" ht="13.5" customHeight="1" x14ac:dyDescent="0.15">
      <c r="A15" s="248"/>
      <c r="B15" s="244"/>
      <c r="C15" s="244"/>
      <c r="D15" s="244"/>
      <c r="E15" s="244"/>
      <c r="F15" s="244"/>
      <c r="G15" s="1117" t="s">
        <v>478</v>
      </c>
      <c r="H15" s="1118"/>
      <c r="I15" s="1118"/>
      <c r="J15" s="1119"/>
      <c r="K15" s="267">
        <v>2478</v>
      </c>
      <c r="L15" s="268">
        <v>201</v>
      </c>
      <c r="M15" s="269">
        <v>2764</v>
      </c>
      <c r="N15" s="270">
        <v>-92.7</v>
      </c>
    </row>
    <row r="16" spans="1:16" x14ac:dyDescent="0.15">
      <c r="A16" s="248"/>
      <c r="B16" s="244"/>
      <c r="C16" s="244"/>
      <c r="D16" s="244"/>
      <c r="E16" s="244"/>
      <c r="F16" s="244"/>
      <c r="G16" s="1120" t="s">
        <v>479</v>
      </c>
      <c r="H16" s="1121"/>
      <c r="I16" s="1121"/>
      <c r="J16" s="1122"/>
      <c r="K16" s="268">
        <v>-221932</v>
      </c>
      <c r="L16" s="268">
        <v>-17986</v>
      </c>
      <c r="M16" s="269">
        <v>-12014</v>
      </c>
      <c r="N16" s="270">
        <v>49.7</v>
      </c>
    </row>
    <row r="17" spans="1:16" x14ac:dyDescent="0.15">
      <c r="A17" s="248"/>
      <c r="B17" s="244"/>
      <c r="C17" s="244"/>
      <c r="D17" s="244"/>
      <c r="E17" s="244"/>
      <c r="F17" s="244"/>
      <c r="G17" s="1120" t="s">
        <v>170</v>
      </c>
      <c r="H17" s="1121"/>
      <c r="I17" s="1121"/>
      <c r="J17" s="1122"/>
      <c r="K17" s="268">
        <v>1637297</v>
      </c>
      <c r="L17" s="268">
        <v>132693</v>
      </c>
      <c r="M17" s="269">
        <v>122985</v>
      </c>
      <c r="N17" s="270">
        <v>7.9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12.72</v>
      </c>
      <c r="L21" s="281">
        <v>11.27</v>
      </c>
      <c r="M21" s="282">
        <v>1.45</v>
      </c>
      <c r="N21" s="249"/>
      <c r="O21" s="283"/>
      <c r="P21" s="279"/>
    </row>
    <row r="22" spans="1:16" s="284" customFormat="1" x14ac:dyDescent="0.15">
      <c r="A22" s="279"/>
      <c r="B22" s="249"/>
      <c r="C22" s="249"/>
      <c r="D22" s="249"/>
      <c r="E22" s="249"/>
      <c r="F22" s="249"/>
      <c r="G22" s="1112" t="s">
        <v>485</v>
      </c>
      <c r="H22" s="1113"/>
      <c r="I22" s="1113"/>
      <c r="J22" s="1114"/>
      <c r="K22" s="285">
        <v>96.8</v>
      </c>
      <c r="L22" s="286">
        <v>94.8</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1224292</v>
      </c>
      <c r="L32" s="294">
        <v>99221</v>
      </c>
      <c r="M32" s="295">
        <v>91831</v>
      </c>
      <c r="N32" s="296">
        <v>8</v>
      </c>
    </row>
    <row r="33" spans="1:16" ht="13.5" customHeight="1" x14ac:dyDescent="0.15">
      <c r="A33" s="248"/>
      <c r="B33" s="244"/>
      <c r="C33" s="244"/>
      <c r="D33" s="244"/>
      <c r="E33" s="244"/>
      <c r="F33" s="244"/>
      <c r="G33" s="1128" t="s">
        <v>490</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491</v>
      </c>
      <c r="H34" s="1129"/>
      <c r="I34" s="1129"/>
      <c r="J34" s="1130"/>
      <c r="K34" s="294" t="s">
        <v>475</v>
      </c>
      <c r="L34" s="294" t="s">
        <v>475</v>
      </c>
      <c r="M34" s="295" t="s">
        <v>475</v>
      </c>
      <c r="N34" s="296" t="s">
        <v>475</v>
      </c>
    </row>
    <row r="35" spans="1:16" ht="27" customHeight="1" x14ac:dyDescent="0.15">
      <c r="A35" s="248"/>
      <c r="B35" s="244"/>
      <c r="C35" s="244"/>
      <c r="D35" s="244"/>
      <c r="E35" s="244"/>
      <c r="F35" s="244"/>
      <c r="G35" s="1128" t="s">
        <v>492</v>
      </c>
      <c r="H35" s="1129"/>
      <c r="I35" s="1129"/>
      <c r="J35" s="1130"/>
      <c r="K35" s="294">
        <v>282889</v>
      </c>
      <c r="L35" s="294">
        <v>22926</v>
      </c>
      <c r="M35" s="295">
        <v>23665</v>
      </c>
      <c r="N35" s="296">
        <v>-3.1</v>
      </c>
    </row>
    <row r="36" spans="1:16" ht="27" customHeight="1" x14ac:dyDescent="0.15">
      <c r="A36" s="248"/>
      <c r="B36" s="244"/>
      <c r="C36" s="244"/>
      <c r="D36" s="244"/>
      <c r="E36" s="244"/>
      <c r="F36" s="244"/>
      <c r="G36" s="1128" t="s">
        <v>493</v>
      </c>
      <c r="H36" s="1129"/>
      <c r="I36" s="1129"/>
      <c r="J36" s="1130"/>
      <c r="K36" s="294">
        <v>2433</v>
      </c>
      <c r="L36" s="294">
        <v>197</v>
      </c>
      <c r="M36" s="295">
        <v>4185</v>
      </c>
      <c r="N36" s="296">
        <v>-95.3</v>
      </c>
    </row>
    <row r="37" spans="1:16" ht="13.5" customHeight="1" x14ac:dyDescent="0.15">
      <c r="A37" s="248"/>
      <c r="B37" s="244"/>
      <c r="C37" s="244"/>
      <c r="D37" s="244"/>
      <c r="E37" s="244"/>
      <c r="F37" s="244"/>
      <c r="G37" s="1128" t="s">
        <v>494</v>
      </c>
      <c r="H37" s="1129"/>
      <c r="I37" s="1129"/>
      <c r="J37" s="1130"/>
      <c r="K37" s="294">
        <v>80805</v>
      </c>
      <c r="L37" s="294">
        <v>6549</v>
      </c>
      <c r="M37" s="295">
        <v>1887</v>
      </c>
      <c r="N37" s="296">
        <v>247.1</v>
      </c>
    </row>
    <row r="38" spans="1:16" ht="27" customHeight="1" x14ac:dyDescent="0.15">
      <c r="A38" s="248"/>
      <c r="B38" s="244"/>
      <c r="C38" s="244"/>
      <c r="D38" s="244"/>
      <c r="E38" s="244"/>
      <c r="F38" s="244"/>
      <c r="G38" s="1131" t="s">
        <v>495</v>
      </c>
      <c r="H38" s="1132"/>
      <c r="I38" s="1132"/>
      <c r="J38" s="1133"/>
      <c r="K38" s="297">
        <v>680</v>
      </c>
      <c r="L38" s="297">
        <v>55</v>
      </c>
      <c r="M38" s="298">
        <v>24</v>
      </c>
      <c r="N38" s="299">
        <v>129.19999999999999</v>
      </c>
      <c r="O38" s="293"/>
    </row>
    <row r="39" spans="1:16" x14ac:dyDescent="0.15">
      <c r="A39" s="248"/>
      <c r="B39" s="244"/>
      <c r="C39" s="244"/>
      <c r="D39" s="244"/>
      <c r="E39" s="244"/>
      <c r="F39" s="244"/>
      <c r="G39" s="1131" t="s">
        <v>496</v>
      </c>
      <c r="H39" s="1132"/>
      <c r="I39" s="1132"/>
      <c r="J39" s="1133"/>
      <c r="K39" s="300">
        <v>-147549</v>
      </c>
      <c r="L39" s="300">
        <v>-11958</v>
      </c>
      <c r="M39" s="301">
        <v>-3963</v>
      </c>
      <c r="N39" s="302">
        <v>201.7</v>
      </c>
      <c r="O39" s="293"/>
    </row>
    <row r="40" spans="1:16" ht="27" customHeight="1" x14ac:dyDescent="0.15">
      <c r="A40" s="248"/>
      <c r="B40" s="244"/>
      <c r="C40" s="244"/>
      <c r="D40" s="244"/>
      <c r="E40" s="244"/>
      <c r="F40" s="244"/>
      <c r="G40" s="1128" t="s">
        <v>497</v>
      </c>
      <c r="H40" s="1129"/>
      <c r="I40" s="1129"/>
      <c r="J40" s="1130"/>
      <c r="K40" s="300">
        <v>-782925</v>
      </c>
      <c r="L40" s="300">
        <v>-63451</v>
      </c>
      <c r="M40" s="301">
        <v>-77210</v>
      </c>
      <c r="N40" s="302">
        <v>-17.8</v>
      </c>
      <c r="O40" s="293"/>
    </row>
    <row r="41" spans="1:16" x14ac:dyDescent="0.15">
      <c r="A41" s="248"/>
      <c r="B41" s="244"/>
      <c r="C41" s="244"/>
      <c r="D41" s="244"/>
      <c r="E41" s="244"/>
      <c r="F41" s="244"/>
      <c r="G41" s="1134" t="s">
        <v>280</v>
      </c>
      <c r="H41" s="1135"/>
      <c r="I41" s="1135"/>
      <c r="J41" s="1136"/>
      <c r="K41" s="294">
        <v>660625</v>
      </c>
      <c r="L41" s="300">
        <v>53540</v>
      </c>
      <c r="M41" s="301">
        <v>40420</v>
      </c>
      <c r="N41" s="302">
        <v>32.5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1536948</v>
      </c>
      <c r="J51" s="320">
        <v>120450</v>
      </c>
      <c r="K51" s="321">
        <v>-37</v>
      </c>
      <c r="L51" s="322">
        <v>127151</v>
      </c>
      <c r="M51" s="323">
        <v>51.8</v>
      </c>
      <c r="N51" s="324">
        <v>-88.8</v>
      </c>
    </row>
    <row r="52" spans="1:14" x14ac:dyDescent="0.15">
      <c r="A52" s="248"/>
      <c r="B52" s="244"/>
      <c r="C52" s="244"/>
      <c r="D52" s="244"/>
      <c r="E52" s="244"/>
      <c r="F52" s="244"/>
      <c r="G52" s="325"/>
      <c r="H52" s="326" t="s">
        <v>508</v>
      </c>
      <c r="I52" s="327">
        <v>752371</v>
      </c>
      <c r="J52" s="328">
        <v>58963</v>
      </c>
      <c r="K52" s="329">
        <v>42.3</v>
      </c>
      <c r="L52" s="330">
        <v>72559</v>
      </c>
      <c r="M52" s="331">
        <v>74.900000000000006</v>
      </c>
      <c r="N52" s="332">
        <v>-32.6</v>
      </c>
    </row>
    <row r="53" spans="1:14" x14ac:dyDescent="0.15">
      <c r="A53" s="248"/>
      <c r="B53" s="244"/>
      <c r="C53" s="244"/>
      <c r="D53" s="244"/>
      <c r="E53" s="244"/>
      <c r="F53" s="244"/>
      <c r="G53" s="310" t="s">
        <v>509</v>
      </c>
      <c r="H53" s="311"/>
      <c r="I53" s="319">
        <v>2066416</v>
      </c>
      <c r="J53" s="320">
        <v>163560</v>
      </c>
      <c r="K53" s="321">
        <v>35.799999999999997</v>
      </c>
      <c r="L53" s="322">
        <v>147869</v>
      </c>
      <c r="M53" s="323">
        <v>16.3</v>
      </c>
      <c r="N53" s="324">
        <v>19.5</v>
      </c>
    </row>
    <row r="54" spans="1:14" x14ac:dyDescent="0.15">
      <c r="A54" s="248"/>
      <c r="B54" s="244"/>
      <c r="C54" s="244"/>
      <c r="D54" s="244"/>
      <c r="E54" s="244"/>
      <c r="F54" s="244"/>
      <c r="G54" s="325"/>
      <c r="H54" s="326" t="s">
        <v>508</v>
      </c>
      <c r="I54" s="327">
        <v>677237</v>
      </c>
      <c r="J54" s="328">
        <v>53604</v>
      </c>
      <c r="K54" s="329">
        <v>-9.1</v>
      </c>
      <c r="L54" s="330">
        <v>63271</v>
      </c>
      <c r="M54" s="331">
        <v>-12.8</v>
      </c>
      <c r="N54" s="332">
        <v>3.7</v>
      </c>
    </row>
    <row r="55" spans="1:14" x14ac:dyDescent="0.15">
      <c r="A55" s="248"/>
      <c r="B55" s="244"/>
      <c r="C55" s="244"/>
      <c r="D55" s="244"/>
      <c r="E55" s="244"/>
      <c r="F55" s="244"/>
      <c r="G55" s="310" t="s">
        <v>510</v>
      </c>
      <c r="H55" s="311"/>
      <c r="I55" s="319">
        <v>4133329</v>
      </c>
      <c r="J55" s="320">
        <v>329822</v>
      </c>
      <c r="K55" s="321">
        <v>101.7</v>
      </c>
      <c r="L55" s="322">
        <v>117242</v>
      </c>
      <c r="M55" s="323">
        <v>-20.7</v>
      </c>
      <c r="N55" s="324">
        <v>122.4</v>
      </c>
    </row>
    <row r="56" spans="1:14" x14ac:dyDescent="0.15">
      <c r="A56" s="248"/>
      <c r="B56" s="244"/>
      <c r="C56" s="244"/>
      <c r="D56" s="244"/>
      <c r="E56" s="244"/>
      <c r="F56" s="244"/>
      <c r="G56" s="325"/>
      <c r="H56" s="326" t="s">
        <v>508</v>
      </c>
      <c r="I56" s="327">
        <v>1352992</v>
      </c>
      <c r="J56" s="328">
        <v>107963</v>
      </c>
      <c r="K56" s="329">
        <v>101.4</v>
      </c>
      <c r="L56" s="330">
        <v>59388</v>
      </c>
      <c r="M56" s="331">
        <v>-6.1</v>
      </c>
      <c r="N56" s="332">
        <v>107.5</v>
      </c>
    </row>
    <row r="57" spans="1:14" x14ac:dyDescent="0.15">
      <c r="A57" s="248"/>
      <c r="B57" s="244"/>
      <c r="C57" s="244"/>
      <c r="D57" s="244"/>
      <c r="E57" s="244"/>
      <c r="F57" s="244"/>
      <c r="G57" s="310" t="s">
        <v>511</v>
      </c>
      <c r="H57" s="311"/>
      <c r="I57" s="319">
        <v>1643506</v>
      </c>
      <c r="J57" s="320">
        <v>131733</v>
      </c>
      <c r="K57" s="321">
        <v>-60.1</v>
      </c>
      <c r="L57" s="322">
        <v>114097</v>
      </c>
      <c r="M57" s="323">
        <v>-2.7</v>
      </c>
      <c r="N57" s="324">
        <v>-57.4</v>
      </c>
    </row>
    <row r="58" spans="1:14" x14ac:dyDescent="0.15">
      <c r="A58" s="248"/>
      <c r="B58" s="244"/>
      <c r="C58" s="244"/>
      <c r="D58" s="244"/>
      <c r="E58" s="244"/>
      <c r="F58" s="244"/>
      <c r="G58" s="325"/>
      <c r="H58" s="326" t="s">
        <v>508</v>
      </c>
      <c r="I58" s="327">
        <v>599905</v>
      </c>
      <c r="J58" s="328">
        <v>48085</v>
      </c>
      <c r="K58" s="329">
        <v>-55.5</v>
      </c>
      <c r="L58" s="330">
        <v>61630</v>
      </c>
      <c r="M58" s="331">
        <v>3.8</v>
      </c>
      <c r="N58" s="332">
        <v>-59.3</v>
      </c>
    </row>
    <row r="59" spans="1:14" x14ac:dyDescent="0.15">
      <c r="A59" s="248"/>
      <c r="B59" s="244"/>
      <c r="C59" s="244"/>
      <c r="D59" s="244"/>
      <c r="E59" s="244"/>
      <c r="F59" s="244"/>
      <c r="G59" s="310" t="s">
        <v>512</v>
      </c>
      <c r="H59" s="311"/>
      <c r="I59" s="319">
        <v>2323440</v>
      </c>
      <c r="J59" s="320">
        <v>188301</v>
      </c>
      <c r="K59" s="321">
        <v>42.9</v>
      </c>
      <c r="L59" s="322">
        <v>136577</v>
      </c>
      <c r="M59" s="323">
        <v>19.7</v>
      </c>
      <c r="N59" s="324">
        <v>23.2</v>
      </c>
    </row>
    <row r="60" spans="1:14" x14ac:dyDescent="0.15">
      <c r="A60" s="248"/>
      <c r="B60" s="244"/>
      <c r="C60" s="244"/>
      <c r="D60" s="244"/>
      <c r="E60" s="244"/>
      <c r="F60" s="244"/>
      <c r="G60" s="325"/>
      <c r="H60" s="326" t="s">
        <v>508</v>
      </c>
      <c r="I60" s="333">
        <v>941360</v>
      </c>
      <c r="J60" s="328">
        <v>76291</v>
      </c>
      <c r="K60" s="329">
        <v>58.7</v>
      </c>
      <c r="L60" s="330">
        <v>59645</v>
      </c>
      <c r="M60" s="331">
        <v>-3.2</v>
      </c>
      <c r="N60" s="332">
        <v>61.9</v>
      </c>
    </row>
    <row r="61" spans="1:14" x14ac:dyDescent="0.15">
      <c r="A61" s="248"/>
      <c r="B61" s="244"/>
      <c r="C61" s="244"/>
      <c r="D61" s="244"/>
      <c r="E61" s="244"/>
      <c r="F61" s="244"/>
      <c r="G61" s="310" t="s">
        <v>513</v>
      </c>
      <c r="H61" s="334"/>
      <c r="I61" s="335">
        <v>2340728</v>
      </c>
      <c r="J61" s="336">
        <v>186773</v>
      </c>
      <c r="K61" s="337">
        <v>16.7</v>
      </c>
      <c r="L61" s="338">
        <v>128587</v>
      </c>
      <c r="M61" s="339">
        <v>12.9</v>
      </c>
      <c r="N61" s="324">
        <v>3.8</v>
      </c>
    </row>
    <row r="62" spans="1:14" x14ac:dyDescent="0.15">
      <c r="A62" s="248"/>
      <c r="B62" s="244"/>
      <c r="C62" s="244"/>
      <c r="D62" s="244"/>
      <c r="E62" s="244"/>
      <c r="F62" s="244"/>
      <c r="G62" s="325"/>
      <c r="H62" s="326" t="s">
        <v>508</v>
      </c>
      <c r="I62" s="327">
        <v>864773</v>
      </c>
      <c r="J62" s="328">
        <v>68981</v>
      </c>
      <c r="K62" s="329">
        <v>27.6</v>
      </c>
      <c r="L62" s="330">
        <v>63299</v>
      </c>
      <c r="M62" s="331">
        <v>11.3</v>
      </c>
      <c r="N62" s="332">
        <v>16.3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26.69</v>
      </c>
      <c r="G47" s="12">
        <v>26.2</v>
      </c>
      <c r="H47" s="12">
        <v>26.21</v>
      </c>
      <c r="I47" s="12">
        <v>26.14</v>
      </c>
      <c r="J47" s="13">
        <v>25.92</v>
      </c>
    </row>
    <row r="48" spans="2:10" ht="57.75" customHeight="1" x14ac:dyDescent="0.15">
      <c r="B48" s="14"/>
      <c r="C48" s="1139" t="s">
        <v>4</v>
      </c>
      <c r="D48" s="1139"/>
      <c r="E48" s="1140"/>
      <c r="F48" s="15">
        <v>4.07</v>
      </c>
      <c r="G48" s="16">
        <v>4.53</v>
      </c>
      <c r="H48" s="16">
        <v>3.9</v>
      </c>
      <c r="I48" s="16">
        <v>4.6399999999999997</v>
      </c>
      <c r="J48" s="17">
        <v>3.5</v>
      </c>
    </row>
    <row r="49" spans="2:10" ht="57.75" customHeight="1" thickBot="1" x14ac:dyDescent="0.2">
      <c r="B49" s="18"/>
      <c r="C49" s="1141" t="s">
        <v>5</v>
      </c>
      <c r="D49" s="1141"/>
      <c r="E49" s="1142"/>
      <c r="F49" s="19">
        <v>1.64</v>
      </c>
      <c r="G49" s="20">
        <v>1.38</v>
      </c>
      <c r="H49" s="20" t="s">
        <v>520</v>
      </c>
      <c r="I49" s="20">
        <v>0.78</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522</v>
      </c>
      <c r="D34" s="1149"/>
      <c r="E34" s="1150"/>
      <c r="F34" s="32">
        <v>4.07</v>
      </c>
      <c r="G34" s="33">
        <v>4.53</v>
      </c>
      <c r="H34" s="33">
        <v>3.9</v>
      </c>
      <c r="I34" s="33">
        <v>4.6399999999999997</v>
      </c>
      <c r="J34" s="34">
        <v>3.5</v>
      </c>
      <c r="K34" s="22"/>
      <c r="L34" s="22"/>
      <c r="M34" s="22"/>
      <c r="N34" s="22"/>
      <c r="O34" s="22"/>
      <c r="P34" s="22"/>
    </row>
    <row r="35" spans="1:16" ht="39" customHeight="1" x14ac:dyDescent="0.15">
      <c r="A35" s="22"/>
      <c r="B35" s="35"/>
      <c r="C35" s="1143" t="s">
        <v>523</v>
      </c>
      <c r="D35" s="1144"/>
      <c r="E35" s="1145"/>
      <c r="F35" s="36">
        <v>4.57</v>
      </c>
      <c r="G35" s="37">
        <v>3.73</v>
      </c>
      <c r="H35" s="37">
        <v>3.55</v>
      </c>
      <c r="I35" s="37">
        <v>3.53</v>
      </c>
      <c r="J35" s="38">
        <v>3.23</v>
      </c>
      <c r="K35" s="22"/>
      <c r="L35" s="22"/>
      <c r="M35" s="22"/>
      <c r="N35" s="22"/>
      <c r="O35" s="22"/>
      <c r="P35" s="22"/>
    </row>
    <row r="36" spans="1:16" ht="39" customHeight="1" x14ac:dyDescent="0.15">
      <c r="A36" s="22"/>
      <c r="B36" s="35"/>
      <c r="C36" s="1143" t="s">
        <v>524</v>
      </c>
      <c r="D36" s="1144"/>
      <c r="E36" s="1145"/>
      <c r="F36" s="36">
        <v>4.0999999999999996</v>
      </c>
      <c r="G36" s="37">
        <v>5.08</v>
      </c>
      <c r="H36" s="37">
        <v>4.24</v>
      </c>
      <c r="I36" s="37">
        <v>3.69</v>
      </c>
      <c r="J36" s="38">
        <v>3.09</v>
      </c>
      <c r="K36" s="22"/>
      <c r="L36" s="22"/>
      <c r="M36" s="22"/>
      <c r="N36" s="22"/>
      <c r="O36" s="22"/>
      <c r="P36" s="22"/>
    </row>
    <row r="37" spans="1:16" ht="39" customHeight="1" x14ac:dyDescent="0.15">
      <c r="A37" s="22"/>
      <c r="B37" s="35"/>
      <c r="C37" s="1143" t="s">
        <v>525</v>
      </c>
      <c r="D37" s="1144"/>
      <c r="E37" s="1145"/>
      <c r="F37" s="36">
        <v>0.28999999999999998</v>
      </c>
      <c r="G37" s="37">
        <v>0.93</v>
      </c>
      <c r="H37" s="37">
        <v>2.13</v>
      </c>
      <c r="I37" s="37">
        <v>0.99</v>
      </c>
      <c r="J37" s="38">
        <v>1.86</v>
      </c>
      <c r="K37" s="22"/>
      <c r="L37" s="22"/>
      <c r="M37" s="22"/>
      <c r="N37" s="22"/>
      <c r="O37" s="22"/>
      <c r="P37" s="22"/>
    </row>
    <row r="38" spans="1:16" ht="39" customHeight="1" x14ac:dyDescent="0.15">
      <c r="A38" s="22"/>
      <c r="B38" s="35"/>
      <c r="C38" s="1143" t="s">
        <v>526</v>
      </c>
      <c r="D38" s="1144"/>
      <c r="E38" s="1145"/>
      <c r="F38" s="36">
        <v>0.27</v>
      </c>
      <c r="G38" s="37">
        <v>0.14000000000000001</v>
      </c>
      <c r="H38" s="37">
        <v>0.28000000000000003</v>
      </c>
      <c r="I38" s="37">
        <v>0.59</v>
      </c>
      <c r="J38" s="38">
        <v>0.96</v>
      </c>
      <c r="K38" s="22"/>
      <c r="L38" s="22"/>
      <c r="M38" s="22"/>
      <c r="N38" s="22"/>
      <c r="O38" s="22"/>
      <c r="P38" s="22"/>
    </row>
    <row r="39" spans="1:16" ht="39" customHeight="1" x14ac:dyDescent="0.15">
      <c r="A39" s="22"/>
      <c r="B39" s="35"/>
      <c r="C39" s="1143" t="s">
        <v>527</v>
      </c>
      <c r="D39" s="1144"/>
      <c r="E39" s="1145"/>
      <c r="F39" s="36">
        <v>0.01</v>
      </c>
      <c r="G39" s="37">
        <v>0</v>
      </c>
      <c r="H39" s="37">
        <v>0.01</v>
      </c>
      <c r="I39" s="37">
        <v>0</v>
      </c>
      <c r="J39" s="38">
        <v>0</v>
      </c>
      <c r="K39" s="22"/>
      <c r="L39" s="22"/>
      <c r="M39" s="22"/>
      <c r="N39" s="22"/>
      <c r="O39" s="22"/>
      <c r="P39" s="22"/>
    </row>
    <row r="40" spans="1:16" ht="39" customHeight="1" x14ac:dyDescent="0.15">
      <c r="A40" s="22"/>
      <c r="B40" s="35"/>
      <c r="C40" s="1143" t="s">
        <v>528</v>
      </c>
      <c r="D40" s="1144"/>
      <c r="E40" s="1145"/>
      <c r="F40" s="36">
        <v>0</v>
      </c>
      <c r="G40" s="37">
        <v>0</v>
      </c>
      <c r="H40" s="37">
        <v>0</v>
      </c>
      <c r="I40" s="37">
        <v>0</v>
      </c>
      <c r="J40" s="38">
        <v>0</v>
      </c>
      <c r="K40" s="22"/>
      <c r="L40" s="22"/>
      <c r="M40" s="22"/>
      <c r="N40" s="22"/>
      <c r="O40" s="22"/>
      <c r="P40" s="22"/>
    </row>
    <row r="41" spans="1:16" ht="39" customHeight="1" x14ac:dyDescent="0.15">
      <c r="A41" s="22"/>
      <c r="B41" s="35"/>
      <c r="C41" s="1143" t="s">
        <v>529</v>
      </c>
      <c r="D41" s="1144"/>
      <c r="E41" s="1145"/>
      <c r="F41" s="36">
        <v>0.01</v>
      </c>
      <c r="G41" s="37">
        <v>0.01</v>
      </c>
      <c r="H41" s="37">
        <v>0.01</v>
      </c>
      <c r="I41" s="37">
        <v>0.01</v>
      </c>
      <c r="J41" s="38">
        <v>0</v>
      </c>
      <c r="K41" s="22"/>
      <c r="L41" s="22"/>
      <c r="M41" s="22"/>
      <c r="N41" s="22"/>
      <c r="O41" s="22"/>
      <c r="P41" s="22"/>
    </row>
    <row r="42" spans="1:16" ht="39" customHeight="1" x14ac:dyDescent="0.15">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531</v>
      </c>
      <c r="D43" s="1147"/>
      <c r="E43" s="1148"/>
      <c r="F43" s="41">
        <v>0</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1291</v>
      </c>
      <c r="L45" s="60">
        <v>1301</v>
      </c>
      <c r="M45" s="60">
        <v>1325</v>
      </c>
      <c r="N45" s="60">
        <v>1305</v>
      </c>
      <c r="O45" s="61">
        <v>1224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279</v>
      </c>
      <c r="L48" s="64">
        <v>279</v>
      </c>
      <c r="M48" s="64">
        <v>269</v>
      </c>
      <c r="N48" s="64">
        <v>274</v>
      </c>
      <c r="O48" s="65">
        <v>283</v>
      </c>
      <c r="P48" s="48"/>
      <c r="Q48" s="48"/>
      <c r="R48" s="48"/>
      <c r="S48" s="48"/>
      <c r="T48" s="48"/>
      <c r="U48" s="48"/>
    </row>
    <row r="49" spans="1:21" ht="30.75" customHeight="1" x14ac:dyDescent="0.15">
      <c r="A49" s="48"/>
      <c r="B49" s="1161"/>
      <c r="C49" s="1162"/>
      <c r="D49" s="62"/>
      <c r="E49" s="1153" t="s">
        <v>16</v>
      </c>
      <c r="F49" s="1153"/>
      <c r="G49" s="1153"/>
      <c r="H49" s="1153"/>
      <c r="I49" s="1153"/>
      <c r="J49" s="1154"/>
      <c r="K49" s="63">
        <v>2</v>
      </c>
      <c r="L49" s="64">
        <v>2</v>
      </c>
      <c r="M49" s="64">
        <v>2</v>
      </c>
      <c r="N49" s="64">
        <v>1</v>
      </c>
      <c r="O49" s="65">
        <v>2</v>
      </c>
      <c r="P49" s="48"/>
      <c r="Q49" s="48"/>
      <c r="R49" s="48"/>
      <c r="S49" s="48"/>
      <c r="T49" s="48"/>
      <c r="U49" s="48"/>
    </row>
    <row r="50" spans="1:21" ht="30.75" customHeight="1" x14ac:dyDescent="0.15">
      <c r="A50" s="48"/>
      <c r="B50" s="1161"/>
      <c r="C50" s="1162"/>
      <c r="D50" s="62"/>
      <c r="E50" s="1153" t="s">
        <v>17</v>
      </c>
      <c r="F50" s="1153"/>
      <c r="G50" s="1153"/>
      <c r="H50" s="1153"/>
      <c r="I50" s="1153"/>
      <c r="J50" s="1154"/>
      <c r="K50" s="63">
        <v>77</v>
      </c>
      <c r="L50" s="64">
        <v>95</v>
      </c>
      <c r="M50" s="64">
        <v>91</v>
      </c>
      <c r="N50" s="64">
        <v>75</v>
      </c>
      <c r="O50" s="65">
        <v>81</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0</v>
      </c>
      <c r="M51" s="64">
        <v>5</v>
      </c>
      <c r="N51" s="64">
        <v>1</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885</v>
      </c>
      <c r="L52" s="64">
        <v>895</v>
      </c>
      <c r="M52" s="64">
        <v>929</v>
      </c>
      <c r="N52" s="64">
        <v>943</v>
      </c>
      <c r="O52" s="65">
        <v>931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765</v>
      </c>
      <c r="L53" s="69">
        <v>782</v>
      </c>
      <c r="M53" s="69">
        <v>763</v>
      </c>
      <c r="N53" s="69">
        <v>713</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2015-04-23T02:11:02Z</cp:lastPrinted>
  <dcterms:created xsi:type="dcterms:W3CDTF">2015-02-17T05:51:17Z</dcterms:created>
  <dcterms:modified xsi:type="dcterms:W3CDTF">2015-04-28T03:59:29Z</dcterms:modified>
</cp:coreProperties>
</file>